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9.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10.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11.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12.xml" ContentType="application/vnd.openxmlformats-officedocument.drawing+xml"/>
  <Override PartName="/xl/drawings/drawing13.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14.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drawings/drawing1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hidePivotFieldList="1"/>
  <mc:AlternateContent xmlns:mc="http://schemas.openxmlformats.org/markup-compatibility/2006">
    <mc:Choice Requires="x15">
      <x15ac:absPath xmlns:x15ac="http://schemas.microsoft.com/office/spreadsheetml/2010/11/ac" url="https://shdgov-my.sharepoint.com/personal/hbriceno_shd_gov_co/Documents/SGD/Seguimientos/PINAR/"/>
    </mc:Choice>
  </mc:AlternateContent>
  <xr:revisionPtr revIDLastSave="326" documentId="13_ncr:1_{5E9ECFD9-7459-4780-B220-8956F542B00B}" xr6:coauthVersionLast="47" xr6:coauthVersionMax="47" xr10:uidLastSave="{FB707ABE-94EB-46FA-8D6D-573D5A61023E}"/>
  <bookViews>
    <workbookView xWindow="-108" yWindow="-108" windowWidth="23256" windowHeight="13896" tabRatio="968" firstSheet="5" activeTab="7" xr2:uid="{00000000-000D-0000-FFFF-FFFF00000000}"/>
  </bookViews>
  <sheets>
    <sheet name="INIDICE" sheetId="23" r:id="rId1"/>
    <sheet name="IDEN ASPECTOS CRÍTICOS" sheetId="11" r:id="rId2"/>
    <sheet name="PRIORI ASPECTOS CRÍTICOS" sheetId="8" r:id="rId3"/>
    <sheet name="SUMATORIA Y ORDEN PRIORIZACIÓN" sheetId="12" r:id="rId4"/>
    <sheet name="SEMAFORIZACIÓN_EJES" sheetId="24" r:id="rId5"/>
    <sheet name="OBJETIVOS" sheetId="9" r:id="rId6"/>
    <sheet name="MAPA DE RUTA PINAR" sheetId="10" r:id="rId7"/>
    <sheet name="PO-01" sheetId="21" r:id="rId8"/>
    <sheet name="PO-02" sheetId="17" r:id="rId9"/>
    <sheet name="PO-03" sheetId="14" r:id="rId10"/>
    <sheet name="PO-04" sheetId="19" r:id="rId11"/>
    <sheet name="PO-05" sheetId="20" r:id="rId12"/>
    <sheet name="PO-06" sheetId="2" r:id="rId13"/>
    <sheet name="PO-07" sheetId="16" r:id="rId14"/>
    <sheet name="PO-08" sheetId="22" r:id="rId15"/>
    <sheet name="HERRAMIENTA DE SEGUIMIENTO" sheetId="6" r:id="rId16"/>
  </sheets>
  <externalReferences>
    <externalReference r:id="rId17"/>
  </externalReferences>
  <definedNames>
    <definedName name="_xlnm._FilterDatabase" localSheetId="6" hidden="1">'MAPA DE RUTA PINAR'!$B$2:$Z$77</definedName>
    <definedName name="_xlnm.Print_Area" localSheetId="15">'HERRAMIENTA DE SEGUIMIENTO'!$A$1:$O$51</definedName>
    <definedName name="_xlnm.Print_Area" localSheetId="1">'IDEN ASPECTOS CRÍTICOS'!$A$1:$E$35</definedName>
    <definedName name="_xlnm.Print_Area" localSheetId="6">'MAPA DE RUTA PINAR'!$A$1:$AA$82</definedName>
    <definedName name="_xlnm.Print_Area" localSheetId="5">OBJETIVOS!$A$1:$E$19</definedName>
    <definedName name="_xlnm.Print_Area" localSheetId="7">'PO-01'!$A$1:$J$38</definedName>
    <definedName name="_xlnm.Print_Area" localSheetId="8">'PO-02'!$A$1:$J$57</definedName>
    <definedName name="_xlnm.Print_Area" localSheetId="9">'PO-03'!$A$1:$J$52</definedName>
    <definedName name="_xlnm.Print_Area" localSheetId="10">'PO-04'!$A$1:$J$52</definedName>
    <definedName name="_xlnm.Print_Area" localSheetId="11">'PO-05'!$A$1:$J$46</definedName>
    <definedName name="_xlnm.Print_Area" localSheetId="12">'PO-06'!$A$1:$J$42</definedName>
    <definedName name="_xlnm.Print_Area" localSheetId="13">'PO-07'!$A$1:$J$49</definedName>
    <definedName name="_xlnm.Print_Area" localSheetId="14">'PO-08'!$A$1:$J$37</definedName>
    <definedName name="_xlnm.Print_Area" localSheetId="2">'PRIORI ASPECTOS CRÍTICOS'!$A$1:$Q$66</definedName>
    <definedName name="_xlnm.Print_Area" localSheetId="3">'SUMATORIA Y ORDEN PRIORIZACIÓN'!$A$1:$J$27</definedName>
    <definedName name="_xlnm.Print_Titles" localSheetId="15">'HERRAMIENTA DE SEGUIMIENTO'!$1:$7</definedName>
    <definedName name="_xlnm.Print_Titles" localSheetId="2">'PRIORI ASPECTOS CRÍTICOS'!$1:$2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6" l="1"/>
  <c r="F21" i="6"/>
  <c r="E18" i="6" l="1"/>
  <c r="E19" i="6"/>
  <c r="E17" i="6"/>
  <c r="E16" i="6"/>
  <c r="F16" i="6"/>
  <c r="F15" i="6" l="1"/>
  <c r="E14" i="6" l="1"/>
  <c r="F14" i="6"/>
  <c r="F13" i="6"/>
  <c r="F12" i="6" l="1"/>
  <c r="F8" i="6"/>
  <c r="E8" i="6"/>
  <c r="D8" i="6"/>
  <c r="F73" i="10"/>
  <c r="F57" i="10"/>
  <c r="F52" i="10"/>
  <c r="F53" i="10"/>
  <c r="F46" i="10"/>
  <c r="F43" i="10"/>
  <c r="F39" i="10"/>
  <c r="F38" i="10"/>
  <c r="F37" i="10"/>
  <c r="F36" i="10"/>
  <c r="F33" i="10"/>
  <c r="F32" i="10"/>
  <c r="F34" i="10"/>
  <c r="F8" i="10"/>
  <c r="F72" i="10"/>
  <c r="F71" i="10"/>
  <c r="F70" i="10"/>
  <c r="F68" i="10" l="1"/>
  <c r="F67" i="10"/>
  <c r="F66" i="10"/>
  <c r="F65" i="10"/>
  <c r="F56" i="10"/>
  <c r="F55" i="10"/>
  <c r="F51" i="10"/>
  <c r="F48" i="10"/>
  <c r="F47" i="10"/>
  <c r="F45" i="10"/>
  <c r="F31" i="10"/>
  <c r="F30" i="10"/>
  <c r="F28" i="10"/>
  <c r="F27" i="10"/>
  <c r="D6" i="10"/>
  <c r="I20" i="6" l="1"/>
  <c r="H20" i="6"/>
  <c r="G20" i="6"/>
  <c r="F20" i="6"/>
  <c r="F19" i="6"/>
  <c r="F17" i="6"/>
  <c r="D9" i="6"/>
  <c r="E15" i="6" l="1"/>
  <c r="E13" i="6"/>
  <c r="E20" i="6"/>
  <c r="E12" i="6"/>
  <c r="D17" i="10" l="1"/>
  <c r="E13" i="10"/>
  <c r="C21" i="6"/>
  <c r="B21" i="6"/>
  <c r="C20" i="6"/>
  <c r="B20" i="6"/>
  <c r="C19" i="6"/>
  <c r="B19" i="6"/>
  <c r="B18" i="6"/>
  <c r="C18" i="6"/>
  <c r="C17" i="6"/>
  <c r="B17" i="6"/>
  <c r="C16" i="6"/>
  <c r="B16" i="6"/>
  <c r="C15" i="6"/>
  <c r="B15" i="6"/>
  <c r="C14" i="6"/>
  <c r="B14" i="6"/>
  <c r="C13" i="6"/>
  <c r="B13" i="6"/>
  <c r="B12" i="6"/>
  <c r="B11" i="6"/>
  <c r="B10" i="6"/>
  <c r="B9" i="6"/>
  <c r="B8" i="6"/>
  <c r="C12" i="6"/>
  <c r="C11" i="6"/>
  <c r="C10" i="6"/>
  <c r="C9" i="6"/>
  <c r="C8" i="6"/>
  <c r="C74" i="10"/>
  <c r="C64" i="10"/>
  <c r="C58" i="10"/>
  <c r="C50" i="10"/>
  <c r="C40" i="10"/>
  <c r="C29" i="10"/>
  <c r="C16" i="10"/>
  <c r="C6" i="10"/>
  <c r="F77" i="10"/>
  <c r="F76" i="10"/>
  <c r="D76" i="10"/>
  <c r="E76" i="10"/>
  <c r="F75" i="10"/>
  <c r="F74" i="10"/>
  <c r="E74" i="10"/>
  <c r="D74" i="10"/>
  <c r="F69" i="10"/>
  <c r="E69" i="10"/>
  <c r="D69" i="10"/>
  <c r="F64" i="10"/>
  <c r="E64" i="10"/>
  <c r="D64" i="10"/>
  <c r="F62" i="10"/>
  <c r="F63" i="10"/>
  <c r="F61" i="10"/>
  <c r="E61" i="10"/>
  <c r="D61" i="10"/>
  <c r="F59" i="10"/>
  <c r="F60" i="10"/>
  <c r="F58" i="10"/>
  <c r="E58" i="10"/>
  <c r="D58" i="10"/>
  <c r="F54" i="10"/>
  <c r="E54" i="10"/>
  <c r="D54" i="10"/>
  <c r="F50" i="10"/>
  <c r="D50" i="10"/>
  <c r="F49" i="10"/>
  <c r="E49" i="10"/>
  <c r="D49" i="10"/>
  <c r="F44" i="10"/>
  <c r="E44" i="10"/>
  <c r="D44" i="10"/>
  <c r="F41" i="10"/>
  <c r="F42" i="10"/>
  <c r="F40" i="10"/>
  <c r="E40" i="10"/>
  <c r="D40" i="10"/>
  <c r="F35" i="10"/>
  <c r="E35" i="10"/>
  <c r="D35" i="10"/>
  <c r="F29" i="10"/>
  <c r="F24" i="10"/>
  <c r="F25" i="10"/>
  <c r="F26" i="10"/>
  <c r="F23" i="10"/>
  <c r="F18" i="10"/>
  <c r="F19" i="10"/>
  <c r="F20" i="10"/>
  <c r="F21" i="10"/>
  <c r="F22" i="10"/>
  <c r="F17" i="10"/>
  <c r="F16" i="10"/>
  <c r="F13" i="10"/>
  <c r="F14" i="10"/>
  <c r="F15" i="10"/>
  <c r="F10" i="10"/>
  <c r="F11" i="10"/>
  <c r="F12" i="10"/>
  <c r="F9" i="10"/>
  <c r="F7" i="10"/>
  <c r="F6" i="10"/>
  <c r="E29" i="10"/>
  <c r="D29" i="10"/>
  <c r="E23" i="10"/>
  <c r="D23" i="10"/>
  <c r="E17" i="10" l="1"/>
  <c r="E16" i="10"/>
  <c r="D16" i="10"/>
  <c r="D13" i="10"/>
  <c r="D9" i="10"/>
  <c r="E9" i="10"/>
  <c r="E6" i="10"/>
  <c r="C4" i="9"/>
  <c r="E15" i="12" l="1"/>
  <c r="C13" i="9"/>
  <c r="B74" i="10" s="1"/>
  <c r="C10" i="9"/>
  <c r="B16" i="10" s="1"/>
  <c r="C11" i="9"/>
  <c r="B58" i="10" s="1"/>
  <c r="C9" i="9"/>
  <c r="B29" i="10" s="1"/>
  <c r="C8" i="9"/>
  <c r="B64" i="10" s="1"/>
  <c r="C6" i="9"/>
  <c r="C5" i="9"/>
  <c r="B40" i="10" s="1"/>
  <c r="C3" i="9"/>
  <c r="B6" i="10" s="1"/>
  <c r="H7" i="12" l="1"/>
  <c r="G7" i="12"/>
  <c r="F7" i="12"/>
  <c r="E7" i="12"/>
  <c r="D7" i="12"/>
  <c r="H11" i="12"/>
  <c r="G11" i="12"/>
  <c r="F11" i="12"/>
  <c r="E11" i="12"/>
  <c r="D11" i="12"/>
  <c r="H8" i="12"/>
  <c r="G8" i="12"/>
  <c r="F8" i="12"/>
  <c r="E8" i="12"/>
  <c r="D8" i="12"/>
  <c r="H14" i="12"/>
  <c r="G14" i="12"/>
  <c r="F14" i="12"/>
  <c r="E14" i="12"/>
  <c r="D14" i="12"/>
  <c r="H9" i="12"/>
  <c r="G9" i="12"/>
  <c r="F9" i="12"/>
  <c r="E9" i="12"/>
  <c r="D9" i="12"/>
  <c r="H10" i="12"/>
  <c r="G10" i="12"/>
  <c r="F10" i="12"/>
  <c r="E10" i="12"/>
  <c r="D10" i="12"/>
  <c r="H12" i="12"/>
  <c r="G12" i="12"/>
  <c r="F12" i="12"/>
  <c r="E12" i="12"/>
  <c r="D12" i="12"/>
  <c r="H13" i="12"/>
  <c r="G13" i="12"/>
  <c r="F13" i="12"/>
  <c r="E13" i="12"/>
  <c r="D13" i="12"/>
  <c r="H6" i="12"/>
  <c r="G6" i="12"/>
  <c r="F6" i="12"/>
  <c r="E6" i="12"/>
  <c r="D6" i="12"/>
  <c r="H5" i="12"/>
  <c r="G5" i="12"/>
  <c r="F5" i="12"/>
  <c r="E5" i="12"/>
  <c r="D5" i="12"/>
  <c r="H4" i="12"/>
  <c r="G4" i="12"/>
  <c r="F4" i="12"/>
  <c r="E4" i="12"/>
  <c r="D4" i="12"/>
  <c r="D20" i="24"/>
  <c r="E20" i="24"/>
  <c r="C20" i="24"/>
  <c r="C12" i="9"/>
  <c r="B50" i="10" s="1"/>
  <c r="C7" i="9"/>
  <c r="O62" i="8"/>
  <c r="D15" i="12" l="1"/>
  <c r="G15" i="12"/>
  <c r="F15" i="12"/>
  <c r="H15" i="12"/>
  <c r="F38" i="8"/>
  <c r="G62" i="8"/>
  <c r="H62" i="8"/>
  <c r="I62" i="8"/>
  <c r="J62" i="8"/>
  <c r="K62" i="8"/>
  <c r="L62" i="8"/>
  <c r="M62" i="8"/>
  <c r="N62" i="8"/>
  <c r="P62" i="8"/>
  <c r="F14" i="8"/>
  <c r="F62" i="8"/>
  <c r="G50" i="8"/>
  <c r="H50" i="8"/>
  <c r="I50" i="8"/>
  <c r="J50" i="8"/>
  <c r="K50" i="8"/>
  <c r="L50" i="8"/>
  <c r="M50" i="8"/>
  <c r="N50" i="8"/>
  <c r="O50" i="8"/>
  <c r="P50" i="8"/>
  <c r="F50" i="8"/>
  <c r="G38" i="8"/>
  <c r="H38" i="8"/>
  <c r="I38" i="8"/>
  <c r="J38" i="8"/>
  <c r="K38" i="8"/>
  <c r="L38" i="8"/>
  <c r="M38" i="8"/>
  <c r="N38" i="8"/>
  <c r="O38" i="8"/>
  <c r="P38" i="8"/>
  <c r="G26" i="8"/>
  <c r="H26" i="8"/>
  <c r="I26" i="8"/>
  <c r="J26" i="8"/>
  <c r="K26" i="8"/>
  <c r="L26" i="8"/>
  <c r="M26" i="8"/>
  <c r="N26" i="8"/>
  <c r="O26" i="8"/>
  <c r="P26" i="8"/>
  <c r="F26" i="8"/>
  <c r="G14" i="8"/>
  <c r="H14" i="8"/>
  <c r="I14" i="8"/>
  <c r="J14" i="8"/>
  <c r="K14" i="8"/>
  <c r="L14" i="8"/>
  <c r="M14" i="8"/>
  <c r="N14" i="8"/>
  <c r="O14" i="8"/>
  <c r="P14" i="8"/>
  <c r="I6" i="12" l="1"/>
  <c r="I13" i="12"/>
  <c r="I14" i="12"/>
  <c r="I9" i="12"/>
  <c r="I7" i="12"/>
  <c r="I11" i="12"/>
  <c r="I8" i="12"/>
  <c r="I12" i="12"/>
  <c r="I5" i="12"/>
  <c r="I10" i="12"/>
  <c r="I4" i="12"/>
  <c r="H63" i="8" l="1"/>
  <c r="G63" i="8"/>
  <c r="F63" i="8"/>
  <c r="I63" i="8"/>
  <c r="J63" i="8"/>
  <c r="K63" i="8"/>
  <c r="L63" i="8"/>
  <c r="M63" i="8"/>
  <c r="N63" i="8"/>
  <c r="O63" i="8"/>
  <c r="P63" i="8"/>
  <c r="V11" i="6"/>
  <c r="Y11" i="6" s="1"/>
  <c r="S10" i="6"/>
  <c r="S11" i="6"/>
  <c r="S8" i="6"/>
  <c r="U21" i="6"/>
  <c r="X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tc={1F3A418F-9048-45E3-A4F4-8EE0C69459F9}</author>
    <author>tc={23E2779C-EE87-499C-8B93-A329145C7C6F}</author>
  </authors>
  <commentList>
    <comment ref="C14" authorId="0" shapeId="0" xr:uid="{1F3A418F-9048-45E3-A4F4-8EE0C69459F9}">
      <text>
        <t>[Comentario encadenado]
Tu versión de Excel te permite leer este comentario encadenado; sin embargo, las ediciones que se apliquen se quitarán si el archivo se abre en una versión más reciente de Excel. Más información: https://go.microsoft.com/fwlink/?linkid=870924
Comentario:
    Ajustada proyección, redacción y fecha de cierre</t>
      </text>
    </comment>
    <comment ref="C18" authorId="1" shapeId="0" xr:uid="{23E2779C-EE87-499C-8B93-A329145C7C6F}">
      <text>
        <t>[Comentario encadenado]
Tu versión de Excel te permite leer este comentario encadenado; sin embargo, las ediciones que se apliquen se quitarán si el archivo se abre en una versión más reciente de Excel. Más información: https://go.microsoft.com/fwlink/?linkid=870924
Comentario:
    Ajuste de evidenvia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tc={D0BE27FC-3687-46CC-9119-6486BC167765}</author>
    <author>tc={AC8E1A3F-7A7D-41C1-868E-666F0D8B820A}</author>
    <author>tc={99DDE964-9C69-4DC1-A129-A7DF435846C7}</author>
  </authors>
  <commentList>
    <comment ref="C27" authorId="0" shapeId="0" xr:uid="{D0BE27FC-3687-46CC-9119-6486BC167765}">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Ajuste fecha de cierre
</t>
      </text>
    </comment>
    <comment ref="C33" authorId="1" shapeId="0" xr:uid="{AC8E1A3F-7A7D-41C1-868E-666F0D8B820A}">
      <text>
        <t>[Comentario encadenado]
Tu versión de Excel te permite leer este comentario encadenado; sin embargo, las ediciones que se apliquen se quitarán si el archivo se abre en una versión más reciente de Excel. Más información: https://go.microsoft.com/fwlink/?linkid=870924
Comentario:
    Actividad nueva</t>
      </text>
    </comment>
    <comment ref="C34" authorId="2" shapeId="0" xr:uid="{99DDE964-9C69-4DC1-A129-A7DF435846C7}">
      <text>
        <t>[Comentario encadenado]
Tu versión de Excel te permite leer este comentario encadenado; sin embargo, las ediciones que se apliquen se quitarán si el archivo se abre en una versión más reciente de Excel. Más información: https://go.microsoft.com/fwlink/?linkid=870924
Comentario:
    Actividad nueva</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tc={E518C45C-6164-4840-8C01-0CE2D9D9DA61}</author>
    <author>tc={044ABF39-3F09-4D53-80F5-E57ADB84199C}</author>
    <author>tc={FAE804F0-9979-43D1-B3A7-6A2F32A2F3B5}</author>
    <author>tc={51A096E1-5E6F-4FA9-A18D-A4E4E8EB395C}</author>
    <author>tc={AE3388FC-C505-4351-8F17-A46355465F05}</author>
    <author>tc={4D9F4FA8-CA7E-4018-89E4-CC7D237066DE}</author>
    <author>tc={E8A68F35-D6F9-418A-801F-63E92F5A067C}</author>
    <author>tc={9B023BA6-E1BB-475E-8276-55F33EF36BB7}</author>
  </authors>
  <commentList>
    <comment ref="C21" authorId="0" shapeId="0" xr:uid="{E518C45C-6164-4840-8C01-0CE2D9D9DA61}">
      <text>
        <t>[Comentario encadenado]
Tu versión de Excel te permite leer este comentario encadenado; sin embargo, las ediciones que se apliquen se quitarán si el archivo se abre en una versión más reciente de Excel. Más información: https://go.microsoft.com/fwlink/?linkid=870924
Comentario:
    Ajuste en la redacción de la actividad y ajuste en la proyección de fechas</t>
      </text>
    </comment>
    <comment ref="C22" authorId="1" shapeId="0" xr:uid="{044ABF39-3F09-4D53-80F5-E57ADB84199C}">
      <text>
        <t>[Comentario encadenado]
Tu versión de Excel te permite leer este comentario encadenado; sin embargo, las ediciones que se apliquen se quitarán si el archivo se abre en una versión más reciente de Excel. Más información: https://go.microsoft.com/fwlink/?linkid=870924
Comentario:
    Ajuste en la redacción de la actividad</t>
      </text>
    </comment>
    <comment ref="C23" authorId="2" shapeId="0" xr:uid="{FAE804F0-9979-43D1-B3A7-6A2F32A2F3B5}">
      <text>
        <t>[Comentario encadenado]
Tu versión de Excel te permite leer este comentario encadenado; sin embargo, las ediciones que se apliquen se quitarán si el archivo se abre en una versión más reciente de Excel. Más información: https://go.microsoft.com/fwlink/?linkid=870924
Comentario:
    Ajuste en redacción de la actividad y evidencias</t>
      </text>
    </comment>
    <comment ref="C24" authorId="3" shapeId="0" xr:uid="{51A096E1-5E6F-4FA9-A18D-A4E4E8EB395C}">
      <text>
        <t>[Comentario encadenado]
Tu versión de Excel te permite leer este comentario encadenado; sin embargo, las ediciones que se apliquen se quitarán si el archivo se abre en una versión más reciente de Excel. Más información: https://go.microsoft.com/fwlink/?linkid=870924
Comentario:
    Ajuste en redacción de la actividad y evidencias</t>
      </text>
    </comment>
    <comment ref="C26" authorId="4" shapeId="0" xr:uid="{AE3388FC-C505-4351-8F17-A46355465F05}">
      <text>
        <t>[Comentario encadenado]
Tu versión de Excel te permite leer este comentario encadenado; sin embargo, las ediciones que se apliquen se quitarán si el archivo se abre en una versión más reciente de Excel. Más información: https://go.microsoft.com/fwlink/?linkid=870924
Comentario:
    Ajuste en redacción y enfoque del Programa especifico</t>
      </text>
    </comment>
    <comment ref="C30" authorId="5" shapeId="0" xr:uid="{4D9F4FA8-CA7E-4018-89E4-CC7D237066DE}">
      <text>
        <t>[Comentario encadenado]
Tu versión de Excel te permite leer este comentario encadenado; sin embargo, las ediciones que se apliquen se quitarán si el archivo se abre en una versión más reciente de Excel. Más información: https://go.microsoft.com/fwlink/?linkid=870924
Comentario:
    Actividad nueva</t>
      </text>
    </comment>
    <comment ref="C31" authorId="6" shapeId="0" xr:uid="{E8A68F35-D6F9-418A-801F-63E92F5A067C}">
      <text>
        <t>[Comentario encadenado]
Tu versión de Excel te permite leer este comentario encadenado; sin embargo, las ediciones que se apliquen se quitarán si el archivo se abre en una versión más reciente de Excel. Más información: https://go.microsoft.com/fwlink/?linkid=870924
Comentario:
    Actividad nueva</t>
      </text>
    </comment>
    <comment ref="C32" authorId="7" shapeId="0" xr:uid="{9B023BA6-E1BB-475E-8276-55F33EF36BB7}">
      <text>
        <t>[Comentario encadenado]
Tu versión de Excel te permite leer este comentario encadenado; sin embargo, las ediciones que se apliquen se quitarán si el archivo se abre en una versión más reciente de Excel. Más información: https://go.microsoft.com/fwlink/?linkid=870924
Comentario:
    Actividad nueva</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tc={C7EE9E34-01D0-4FCF-BC36-C514309F1A3D}</author>
    <author>tc={18798710-BAEE-4E6E-851A-3B0D469D8866}</author>
  </authors>
  <commentList>
    <comment ref="C30" authorId="0" shapeId="0" xr:uid="{C7EE9E34-01D0-4FCF-BC36-C514309F1A3D}">
      <text>
        <t>[Comentario encadenado]
Tu versión de Excel te permite leer este comentario encadenado; sin embargo, las ediciones que se apliquen se quitarán si el archivo se abre en una versión más reciente de Excel. Más información: https://go.microsoft.com/fwlink/?linkid=870924
Comentario:
    Actividad nueva</t>
      </text>
    </comment>
    <comment ref="C31" authorId="1" shapeId="0" xr:uid="{18798710-BAEE-4E6E-851A-3B0D469D8866}">
      <text>
        <t>[Comentario encadenado]
Tu versión de Excel te permite leer este comentario encadenado; sin embargo, las ediciones que se apliquen se quitarán si el archivo se abre en una versión más reciente de Excel. Más información: https://go.microsoft.com/fwlink/?linkid=870924
Comentario:
    Ajuste en redacción y proyección de la actividad, así como el entregable</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tc={45E9FC2C-DE9C-4219-8A1F-80ED639CD2B3}</author>
    <author>tc={9F2FBAB6-0107-4870-B56F-2763AC826BE1}</author>
    <author>tc={37E15E3F-7E89-4F4A-9094-F4E608BA98A5}</author>
    <author>tc={11AF2DFD-1966-4882-AF50-CD79E2C5AB76}</author>
  </authors>
  <commentList>
    <comment ref="C22" authorId="0" shapeId="0" xr:uid="{45E9FC2C-DE9C-4219-8A1F-80ED639CD2B3}">
      <text>
        <t>[Comentario encadenado]
Tu versión de Excel te permite leer este comentario encadenado; sin embargo, las ediciones que se apliquen se quitarán si el archivo se abre en una versión más reciente de Excel. Más información: https://go.microsoft.com/fwlink/?linkid=870924
Comentario:
    Ajuste en redacción y proyección de actividad, así como entregable</t>
      </text>
    </comment>
    <comment ref="C23" authorId="1" shapeId="0" xr:uid="{9F2FBAB6-0107-4870-B56F-2763AC826BE1}">
      <text>
        <t>[Comentario encadenado]
Tu versión de Excel te permite leer este comentario encadenado; sin embargo, las ediciones que se apliquen se quitarán si el archivo se abre en una versión más reciente de Excel. Más información: https://go.microsoft.com/fwlink/?linkid=870924
Comentario:
    Nueva actividad</t>
      </text>
    </comment>
    <comment ref="C27" authorId="2" shapeId="0" xr:uid="{37E15E3F-7E89-4F4A-9094-F4E608BA98A5}">
      <text>
        <t>[Comentario encadenado]
Tu versión de Excel te permite leer este comentario encadenado; sin embargo, las ediciones que se apliquen se quitarán si el archivo se abre en una versión más reciente de Excel. Más información: https://go.microsoft.com/fwlink/?linkid=870924
Comentario:
    Ajuste en redacción de la actividad y el entregable</t>
      </text>
    </comment>
    <comment ref="C28" authorId="3" shapeId="0" xr:uid="{11AF2DFD-1966-4882-AF50-CD79E2C5AB76}">
      <text>
        <t>[Comentario encadenado]
Tu versión de Excel te permite leer este comentario encadenado; sin embargo, las ediciones que se apliquen se quitarán si el archivo se abre en una versión más reciente de Excel. Más información: https://go.microsoft.com/fwlink/?linkid=870924
Comentario:
    Nueva actividad</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tc={F5D013A6-172B-4EBB-84BE-2BDEB93F45FB}</author>
    <author>tc={DD8C73E6-431F-49AC-88DB-CFFDBF8EC0E9}</author>
    <author>tc={E79F1D6B-8C6D-4940-BB81-05A8E082F411}</author>
    <author>tc={4AE47251-C52A-4A91-850E-02D63B17259F}</author>
    <author>tc={66E40DA0-7958-4A56-8F7C-819A377AFCE7}</author>
  </authors>
  <commentList>
    <comment ref="C24" authorId="0" shapeId="0" xr:uid="{F5D013A6-172B-4EBB-84BE-2BDEB93F45FB}">
      <text>
        <t>[Comentario encadenado]
Tu versión de Excel te permite leer este comentario encadenado; sin embargo, las ediciones que se apliquen se quitarán si el archivo se abre en una versión más reciente de Excel. Más información: https://go.microsoft.com/fwlink/?linkid=870924
Comentario:
    Actualización redacción de actividad, entregable y fechas</t>
      </text>
    </comment>
    <comment ref="C25" authorId="1" shapeId="0" xr:uid="{DD8C73E6-431F-49AC-88DB-CFFDBF8EC0E9}">
      <text>
        <t>[Comentario encadenado]
Tu versión de Excel te permite leer este comentario encadenado; sin embargo, las ediciones que se apliquen se quitarán si el archivo se abre en una versión más reciente de Excel. Más información: https://go.microsoft.com/fwlink/?linkid=870924
Comentario:
    Ajuste en redacción de actividad.</t>
      </text>
    </comment>
    <comment ref="C29" authorId="2" shapeId="0" xr:uid="{E79F1D6B-8C6D-4940-BB81-05A8E082F411}">
      <text>
        <t>[Comentario encadenado]
Tu versión de Excel te permite leer este comentario encadenado; sin embargo, las ediciones que se apliquen se quitarán si el archivo se abre en una versión más reciente de Excel. Más información: https://go.microsoft.com/fwlink/?linkid=870924
Comentario:
    CERRAR CON PROYECTO COLVATEL</t>
      </text>
    </comment>
    <comment ref="C30" authorId="3" shapeId="0" xr:uid="{4AE47251-C52A-4A91-850E-02D63B17259F}">
      <text>
        <t>[Comentario encadenado]
Tu versión de Excel te permite leer este comentario encadenado; sin embargo, las ediciones que se apliquen se quitarán si el archivo se abre en una versión más reciente de Excel. Más información: https://go.microsoft.com/fwlink/?linkid=870924
Comentario:
    Ajuste en las fechas</t>
      </text>
    </comment>
    <comment ref="C31" authorId="4" shapeId="0" xr:uid="{66E40DA0-7958-4A56-8F7C-819A377AFCE7}">
      <text>
        <t>[Comentario encadenado]
Tu versión de Excel te permite leer este comentario encadenado; sin embargo, las ediciones que se apliquen se quitarán si el archivo se abre en una versión más reciente de Excel. Más información: https://go.microsoft.com/fwlink/?linkid=870924
Comentario:
    Actividad nueva</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tc={B0032EA8-C502-45E4-9C73-DC18AB7F03E9}</author>
  </authors>
  <commentList>
    <comment ref="C13" authorId="0" shapeId="0" xr:uid="{B0032EA8-C502-45E4-9C73-DC18AB7F03E9}">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Ajuste en redacción, entregables y responsables </t>
      </text>
    </comment>
  </commentList>
</comments>
</file>

<file path=xl/sharedStrings.xml><?xml version="1.0" encoding="utf-8"?>
<sst xmlns="http://schemas.openxmlformats.org/spreadsheetml/2006/main" count="1486" uniqueCount="536">
  <si>
    <t xml:space="preserve"> METODOLOGÍA PARA LA FORMULACIÓN DEL PINAR</t>
  </si>
  <si>
    <t>Masivos</t>
  </si>
  <si>
    <t>IDENTIFICACIÓN DE ASPECTOS CRÍTICOS</t>
  </si>
  <si>
    <t>Nº</t>
  </si>
  <si>
    <t>ASPECTO</t>
  </si>
  <si>
    <t>RIESGO</t>
  </si>
  <si>
    <t>Es necesario articular la planeación definida en el PGD de la SDH a los nuevos requerimientos del Plan de Gobierno 2024-2027, respondiendo al Artículo 257 "Fortalecimiento de la gestión documental y archivística de Bogotá".</t>
  </si>
  <si>
    <t>SDH004R - Posibilidad de administrar en forma inadecuada el ciclo vital de los documentos.</t>
  </si>
  <si>
    <t>SDH011R - Posibilidad de aplicar de forma inadecuada los instrumentos archivísticos por cambios para su adecuada aplicación.</t>
  </si>
  <si>
    <t>Articulación del proceso CPR-120 con los 5 objetivos estratégicos definidos en la entidad respondiendo principalmente al de excelencia organizacional y procesos y tecnología.</t>
  </si>
  <si>
    <t xml:space="preserve">El modelo de gestión documental descentralizado  de la SHD carece de capacidad operativa, técnica, tecnológica y funcional debido a la falta de personal y al crecimiento exponencial de la documentación tanto física como electrónica en las dependencias.
 </t>
  </si>
  <si>
    <t>R23CRR - Filtrar o perder  información pública reservada.</t>
  </si>
  <si>
    <t>R26CRR - Hurtar, adulterar u ocultar un expediente, documento o información (física o electrónica), cuya custodia esté a cargo de las oficinas de Operación y/o Técnica del Sistema de Gestión Documental, de la Subdirección de Gestión Documental.</t>
  </si>
  <si>
    <t>SDH054R - Posibilidad de afectación en la conservación de los documentos de archivo físicos y preservación de los documentos de archivo electrónicos.</t>
  </si>
  <si>
    <t>SDH139R - Posibilidad de desactualización del inventario de archivo por la no creación del expediente en el SGDEA.</t>
  </si>
  <si>
    <t>SDH597R - Posibilidad de pérdida de documentos de archivo por manejo inadecuado.</t>
  </si>
  <si>
    <t xml:space="preserve">Inconsistencias de descripción en los registros de inventario documental de las carpetas en el SGDEA, lo cual ocasiona diferencias entre la producción documental y los inventarios documentales que deben ser migrados entre los diferentes periodos de TRD, con los que cuenta la Entidad.
</t>
  </si>
  <si>
    <t>SDH616R - Posibilidad de interrupción total o parcial del proceso.</t>
  </si>
  <si>
    <t>Acumulación de carpetas que ya han cumplido tiempos de retención en los archivos de gestión por falta de personal generando problemas para aplicación de las TRD. De igual manera para la aplicación de TVD convalidadas y procesos de descripción documental a nivel de ISADG.</t>
  </si>
  <si>
    <t>La entidad requiere la  modernización de la infraestructura física de los depósitos de archivo de la entidad, teniendo en cuenta los aspectos definidos en el Sistema Integrado de Conservación - SIC y la aplicación del modelo de madurez.</t>
  </si>
  <si>
    <t xml:space="preserve">
Se requiere articular los documentos de archivo que se producen desde BOGDATA para garantizar su migración o almacenamiento en el SGDEA - WCC permitiendo la automatización de procesos y la modernización de la infraestructura tecnológica, con miras a la preservación digital a largo plazo.</t>
  </si>
  <si>
    <t>Problema de cultura de aplicación del proceso de Gestión Documental y las funcionalidades del SGDEA-WCC por parte de los funcionarios, debido a la alta rotación de personal en las diferentes áreas, como consecuencia de los procesos de encargo adelantados por la Entidad.</t>
  </si>
  <si>
    <t>R68CRR - Acceder a información confidencial sin los permisos autorizados.</t>
  </si>
  <si>
    <t>La entidad no cuenta con la implementación del Decreto 088 de 2022 que establece la necesidad de definir al corto, mediano y largo plazo procesos de digitalización y automatización para los flujos de información física y electrónica aprovechando las tecnologías disponibles (IA, BLOCKCHAIN, OCR-ICR, SGDEA) que permita mejorar su relacionamiento con el ciudadano.</t>
  </si>
  <si>
    <t>SHR272R - Posibilidad de radicar, gestionar y entregar las comunicaciones oficiales (CER - CEE - CIE) sin la oportunidad y calidad requeridas.</t>
  </si>
  <si>
    <t>Se identifica la necesidad de validar la actualización de los 8 instrumentos archivísticos en SHD, al igual que su implementación en el Sistema de Gestión de Documentos Electrónicos de Archivo SGDEA, teniendo en cuenta los ajustes normativos, de estructura y los volúmenes documentales.</t>
  </si>
  <si>
    <t>La entidad carece de visibilidad y formalización de la política de cero papel la cual debe estar articulada con la estrategia de gobierno en línea que se establezca en la entidad y el programa específico de gestión de documentos electrónicos.</t>
  </si>
  <si>
    <t>Es necesario articular la planeación definida en el PGD de la SDH a los nuevos requerimientos del Plan de Gobierno 2024-2027, respondiendo al Articulo 257 "Fortalecimiento de la gestión documental y archivística de Bogotá".</t>
  </si>
  <si>
    <t>El modelo de gestión documental descentralizado  de la SHD carece de capacidad operativa, técnica, tecnológica y funcional debido a la falta de personal y al crecimiento exponencial de la documentación tanto física como electrónica en las dependencias.</t>
  </si>
  <si>
    <t>La entidad requiere  la  modernización de la infraestructura física de los depósitos de archivo de la entidad, teniendo en cuenta los aspectos definidos en el Sistema Integrado de Conservación - SIC y la aplicación del modelo de madurez.</t>
  </si>
  <si>
    <t xml:space="preserve">
Se requiere articular los documentos de archivo que se producen desde BOGDATA para garantizar su migración o almacenamiento en el SGDEA - WCC  permitiendo la automatización de procesos y la modernización de la infraestructura tecnológica, con miras a la preservación digital a largo plazo.</t>
  </si>
  <si>
    <t>La entidad no cuenta con la implementación del Decreto 088 de 2022 que establece la necesidad de definir al corto, mediano y largo plazo procesos de digitalización y automatización para los flujos de información física y electrónica aprovechando las tecnologías disponibles ( IA, BLOCKCHAIN, OCR-ICR, SGDEA) que permita mejorar su relacionamiento con el ciudadano.</t>
  </si>
  <si>
    <t>La entidad carece de visibilidad y formalización de la política de cero papel la cual debe estar articulada con  la estrategia de gobierno en línea que se establezca en la entidad y el programa específico de gestión de documentos electrónicos.</t>
  </si>
  <si>
    <t>ADMINISTRACIÓN DE ARCHIVOS</t>
  </si>
  <si>
    <t>Se considera el ciclo vital de los documentos integrando aspectos administrativos, legales, funcionales y técnicos.</t>
  </si>
  <si>
    <t>X</t>
  </si>
  <si>
    <t>Se cuenta con todos los instrumentos archivísticos socializados e implementados.</t>
  </si>
  <si>
    <t>Se cuenta con procesos de seguimiento, evaluación y mejora para la gestión de documentos.</t>
  </si>
  <si>
    <t>Se tiene establecida la Política de Gestión Documental.</t>
  </si>
  <si>
    <t>Los instrumentos archivísticos involucran la documentación electrónica.</t>
  </si>
  <si>
    <t>Se cuenta con procesos y flujos documentales normalizados medibles.</t>
  </si>
  <si>
    <t>Se documentan procesos o actividades de gestión de documentos.</t>
  </si>
  <si>
    <t>Se cuenta con la infraestructura adecuada para resolver las necesidades documentales y de archivo.</t>
  </si>
  <si>
    <t>El personal de la Entidad conoce la importancia de los documentos e interioriza las políticas y directrices concernientes a la gestión de los documentos.</t>
  </si>
  <si>
    <t>Se cuenta con el presupuesto adecuado para atender las necesidades documentales y de archivo.</t>
  </si>
  <si>
    <t>Total de criterios impactados</t>
  </si>
  <si>
    <t>ACCESO A LA INFORMACIÓN</t>
  </si>
  <si>
    <t>Se cuenta con políticas que garanticen la disponibilidad y accesibilidad de la información.</t>
  </si>
  <si>
    <t>Se cuenta con personal idóneo y suficiente para atender las necesidades documentales y de archivo de los ciudadanos.</t>
  </si>
  <si>
    <t>Se tienen los esquemas de comunicación en la Entidad para difundir la importancia de la gestión de documentos.</t>
  </si>
  <si>
    <t>Existen esquemas de capacitación y formación internos para la gestión de documentos, articulados con el Plan Institucional de Capacitación.</t>
  </si>
  <si>
    <t>Se cuenta con instrumentos archivísticos de descripción y clasificación para sus archivos.</t>
  </si>
  <si>
    <t>El personal hace buen uso de las herramientas tecnológicas destinatarias a la administración de la información de la Entidad.</t>
  </si>
  <si>
    <t>Se ha establecido la caracterización de usuarios de acuerdo con sus necesidades de información.</t>
  </si>
  <si>
    <t>Se cuenta con iniciativas para fomentar el uso de nuevas tecnologías para optimizar el uso del papel.</t>
  </si>
  <si>
    <t>Se tiene implementada la estrategia de Gobierno en Línea (GEL).</t>
  </si>
  <si>
    <t>Se cuenta con canales (locales y en línea) de servicio, atención y orientación al ciudadano.</t>
  </si>
  <si>
    <t>PRESERVACIÓN DE LA INFORMACIÓN</t>
  </si>
  <si>
    <t>Se cuenta con procesos y herramientas normalizadas para la preservación y conservación a largo plazo de los documentos.</t>
  </si>
  <si>
    <t>Se tiene un esquema de metadatos integrando a otros sistemas de gestión.</t>
  </si>
  <si>
    <t>Se cuenta con archivos centrales e históricos.</t>
  </si>
  <si>
    <t>La conservación y preservación se basan en la normatividad, requisitos legales, administrativos y técnicos que le aplican a la Entidad.</t>
  </si>
  <si>
    <t>Se cuenta con el Sistema Integrado de Conservación (SIC).</t>
  </si>
  <si>
    <t>Se tiene la infraestructura adecuada para el almacenamiento, conservación y preservación de la documentación física y electrónica.</t>
  </si>
  <si>
    <t>Se cuenta con procesos documentados de valoración y disposición final.</t>
  </si>
  <si>
    <t>Están implementados estándares que garantizan la preservación y conservación de los documentos.</t>
  </si>
  <si>
    <t>Se cuenta con esquemas de migración y conversión normalizados.</t>
  </si>
  <si>
    <t>Se cuenta con modelos o esquemas de continuidad del negocio.</t>
  </si>
  <si>
    <t>ASPECTOS TECNOLÓGICOS Y DE SEGURIDAD</t>
  </si>
  <si>
    <t>Se cuenta con políticas asociadas a las herramientas tecnológicas que respaldan la seguridad, usabilidad, accesibilidad, integridad y autenticidad de la información.</t>
  </si>
  <si>
    <t>Se tienen herramientas tecnológicas acordes a las necesidades de la Entidad, las cuales permiten hacer buen uso de los documentos.</t>
  </si>
  <si>
    <t>Se cuenta con acuerdos de confidencialidad y políticas de protección de datos a nivel interno y con terceros.</t>
  </si>
  <si>
    <t>Se cuenta con políticas que permitan adoptar tecnologías que contemplen servicios y contenidos orientados a la gestión de los documentos.</t>
  </si>
  <si>
    <t>Las aplicaciones son capaces de generar y gestionar documentos de valor archivístico en cumplimento de los procesos establecidos.</t>
  </si>
  <si>
    <t>Se encuentra estandarizada la administración, gestión de la información y los datos en herramientas tecnológicas articuladas con el Sistema de Gestión de Seguridad de la Información y los procesos archivísticos.</t>
  </si>
  <si>
    <t>Se han implementado mecanismos técnicos que permitan mejorar la adquisición, uso y mantenimiento de las herramientas tecnológicas.</t>
  </si>
  <si>
    <t>Se cuenta con tecnología asociada al servicio al ciudadano que le permite la participación e interacción.</t>
  </si>
  <si>
    <t>Se cuenta con modelos para la identificación, la evaluación y el análisis de riesgos.</t>
  </si>
  <si>
    <t>Se tienen directrices de seguridad de información con relación al recurso humano, al entorno físico y electrónico, al acceso y a los sistemas de información.</t>
  </si>
  <si>
    <t>FORTALECIMIENTO Y ARTICULACIÓN</t>
  </si>
  <si>
    <t>La gestión documental se encuentra implementada acorde con el modelo integrado de planeación y gestión.</t>
  </si>
  <si>
    <t>Se tiene articulada la Política de Gestión Documental con los sistemas y modelos de gestión de la Entidad.</t>
  </si>
  <si>
    <t>Se cuenta con alianzas estratégicas que permitan mejorar e innovar la función archivística de la SDH.</t>
  </si>
  <si>
    <t>Se aplica el marco legal y normativo concerniente a la función archivística.</t>
  </si>
  <si>
    <t>Se cuenta con un Sistema de Gestión Documental basado en estándares nacionales e internacionales.</t>
  </si>
  <si>
    <t>Se tienen implementadas acciones para la gestión del cambio.</t>
  </si>
  <si>
    <t>Se cuenta con procesos de mejora continua.</t>
  </si>
  <si>
    <t>Se cuenta con instancias asesoras que formulen lineamientos para la aplicación de la función archivística de la Entidad.</t>
  </si>
  <si>
    <t>Se tienen identificados los roles y responsabilidades del personal y de las áreas frente a los documentos.</t>
  </si>
  <si>
    <t>La alta dirección está comprometida con el desarrollo de la función archivística de la Entidad.</t>
  </si>
  <si>
    <t>ASPECTO CRÍTICO</t>
  </si>
  <si>
    <t>EJES ARTICULADORES</t>
  </si>
  <si>
    <t>TOTAL PRIORIZADO</t>
  </si>
  <si>
    <t>Articulación del proceso CPR-120 con los 5 objetivos estratégicos definidos en la entidad respondiendo principalmente al de excelencia organizacional, procesos y tecnología.</t>
  </si>
  <si>
    <t>Se requiere articular los documentos de archivo que se producen desde BOGDATA para garantizar su migración o almacenamiento en el SGDEA - WCC  permitiendo la automatización de procesos y la modernización de la infraestructura tecnológica, con miras a la preservación digital a largo plazo.</t>
  </si>
  <si>
    <t>Inconsistencias de descripción en los registros de inventario documental de las carpetas en el SGDEA, lo cual ocasiona diferencias entre la producción documental y los inventarios documentales que deben ser migrados entre los diferentes periodos de TRD, con los que cuenta la Entidad.</t>
  </si>
  <si>
    <t>TOTAL</t>
  </si>
  <si>
    <t>ORDEN EJES ARTICULADORES</t>
  </si>
  <si>
    <t>SEMAFORIZACIÓN DE EJES ARTICULADORES</t>
  </si>
  <si>
    <t>OBJETIVOS</t>
  </si>
  <si>
    <t>PLANES / PROYECTOS</t>
  </si>
  <si>
    <t>PO-01 Planeación Gestión Documental</t>
  </si>
  <si>
    <t>PO-04 Organización documental</t>
  </si>
  <si>
    <t>PO-03 Gestión y trámite documental</t>
  </si>
  <si>
    <t xml:space="preserve">PO-07 Estabilización de SGDEA con BOGDATA </t>
  </si>
  <si>
    <t>PO-02 Producción documental</t>
  </si>
  <si>
    <t xml:space="preserve"> PO-06 Disposición documental</t>
  </si>
  <si>
    <t>PO-05 Transferencias documentales</t>
  </si>
  <si>
    <t>PO-08 Potenciación de capacidades en gestión documental</t>
  </si>
  <si>
    <t>MAPA DE RUTA PINAR</t>
  </si>
  <si>
    <t>PLANES</t>
  </si>
  <si>
    <t>PROYECTOS</t>
  </si>
  <si>
    <t>ACTIVIDAD</t>
  </si>
  <si>
    <t>Corto plazo 
(1 año)</t>
  </si>
  <si>
    <t>Mediano plazo (1 a 4 años)</t>
  </si>
  <si>
    <t>Largo plazo (4 años en adelante)</t>
  </si>
  <si>
    <t>I</t>
  </si>
  <si>
    <t>II</t>
  </si>
  <si>
    <t>III</t>
  </si>
  <si>
    <t>IV</t>
  </si>
  <si>
    <t xml:space="preserve">PE05-12 Programa de transferencia primarias
</t>
  </si>
  <si>
    <t>NOMBRE DEL PLAN: PO-01 Planeación Gestión Documental</t>
  </si>
  <si>
    <t xml:space="preserve">OBJETIVO: </t>
  </si>
  <si>
    <t>Articular la planeación definida en el Programa de Gestión Documental, con la dinámica actual de la Entidad en cuanto al manejo de sus procesos, permitiendo realizar el seguimiento y control , en concordancia con el direccionamiento estratégico para el periodo 2024-2027.</t>
  </si>
  <si>
    <r>
      <t xml:space="preserve">RESPONSABLE DEL PLAN: </t>
    </r>
    <r>
      <rPr>
        <sz val="12"/>
        <color indexed="8"/>
        <rFont val="Arial"/>
        <family val="2"/>
      </rPr>
      <t>Subdirección de Gestión Documental</t>
    </r>
    <r>
      <rPr>
        <b/>
        <sz val="12"/>
        <color indexed="8"/>
        <rFont val="Arial"/>
        <family val="2"/>
      </rPr>
      <t xml:space="preserve"> </t>
    </r>
    <r>
      <rPr>
        <sz val="12"/>
        <color indexed="8"/>
        <rFont val="Arial"/>
        <family val="2"/>
      </rPr>
      <t xml:space="preserve">-SGD; Oficina de Operaciones del Sistema de Gestión Documental - OOSGD; Oficina Técnica del Sistema de Gestión Documental - OTSGD; </t>
    </r>
    <r>
      <rPr>
        <sz val="12"/>
        <color theme="1"/>
        <rFont val="Arial"/>
        <family val="2"/>
      </rPr>
      <t>Oficina de Control Interno - OCI; Oficina Asesora de Planeación - OAP.</t>
    </r>
  </si>
  <si>
    <t>N°</t>
  </si>
  <si>
    <t>RESPONSABLE</t>
  </si>
  <si>
    <t>FECHA INICIAL</t>
  </si>
  <si>
    <t>FECHA FINAL</t>
  </si>
  <si>
    <t>ENTREGABLE</t>
  </si>
  <si>
    <t>RECURSOS</t>
  </si>
  <si>
    <t>SEGUIMIENTO</t>
  </si>
  <si>
    <t>Tipo</t>
  </si>
  <si>
    <t>Características</t>
  </si>
  <si>
    <t>I Trimestre</t>
  </si>
  <si>
    <t>II Trimestre</t>
  </si>
  <si>
    <t>III Trimestre</t>
  </si>
  <si>
    <t>IV Trimestre</t>
  </si>
  <si>
    <t>PE01-01</t>
  </si>
  <si>
    <t>Actualizar procesos SIG, ANS y articulación estrategia Gobierno 
Digital</t>
  </si>
  <si>
    <t>Revisar los procedimientos asociados al CPR-120.</t>
  </si>
  <si>
    <t>SGD</t>
  </si>
  <si>
    <t>Diagnóstico del estado de los documentos de SGC.</t>
  </si>
  <si>
    <t>Humano</t>
  </si>
  <si>
    <t>Profesional de la SGD - OOSGD - OTSGD</t>
  </si>
  <si>
    <t>Para este trimestre se generó el cronograma de actualización documental del proceso CPR-120 con el estado de los documentos, el cual se socializó a los apoyos documentales de la OOSGD y OTSGD y se dispuso para consulta y actualización. Conforme con las fechas establecidas se envío correo a los responsables de la revisión y actualización correspondiente de las oficinas.
En proceso de revisión: 1 protocolo, 4 procedimientos y 17 formatos. En flujo documental en el SGD: 1 procedimiento y 4 formatos.</t>
  </si>
  <si>
    <t>Actividad cumplida en el I trimestre.</t>
  </si>
  <si>
    <t>Actualizar la documentación de los procedimientos.</t>
  </si>
  <si>
    <t>Documentos del SGC actualizados.</t>
  </si>
  <si>
    <t>Actividad sin iniciar.</t>
  </si>
  <si>
    <t>De acuerdo con el cronograma, se enviaron a los responsables de la Oficina de Operaciones y Oficina Técnica en los meses de abril, mayo y junio, la siguiente documentación para iniciar con su actualización: 5 procedimientos, 18 formatos, 1 guía y 5 instructivos .</t>
  </si>
  <si>
    <t>Actividad cumplida en el II trimestre.</t>
  </si>
  <si>
    <t>Revisar y/o actualizar periódicamente los procedimientos según las directrices de la OAP y en función de cambios organizacionales, correctivos, normativos o tecnológicos</t>
  </si>
  <si>
    <t xml:space="preserve"> SGD- OAP</t>
  </si>
  <si>
    <t xml:space="preserve">*Diagnóstico del estado de los documentos de SGC.
*Procedimientos y formatos asociados que requirieran actualización </t>
  </si>
  <si>
    <t>Profesional de la SGD - OOSGD - OTSGD - OAP</t>
  </si>
  <si>
    <t>PE01-02</t>
  </si>
  <si>
    <t>Programa de auditoría y control</t>
  </si>
  <si>
    <t>Definir la metodología para desarrollar el plan de control evaluación y seguimiento de la función archivística y gestión documental contemplando los aspectos establecidos en el marco legal.</t>
  </si>
  <si>
    <t>SGD- OCI - OAP</t>
  </si>
  <si>
    <t>Metodología.</t>
  </si>
  <si>
    <t>Profesional de la OOSGD - OTSGD.</t>
  </si>
  <si>
    <t>Conforme con lo dispuesto por la Oficina de Control Interno, la metodología será la definida por ellos en el plan anual de auditoría de la entidad.</t>
  </si>
  <si>
    <t>Actividad cumplida en el II trimestre</t>
  </si>
  <si>
    <t>Generar o solicitar inclusión del plan de control, evaluación y seguimiento de la función archivística y gestión documental a la Oficina de Control Interno y Oficina Asesora de Planeación.</t>
  </si>
  <si>
    <t>Plan de control evaluación y seguimiento de la función archivística y gestión documental.</t>
  </si>
  <si>
    <t>Profesional SGD.</t>
  </si>
  <si>
    <t>Se envió solicitud mediante comunicación interna a la Oficina de Control Interno solicitando incluir el plan de control, evaluación y seguimiento de la función archivística y gestión documental en los diferentes ejercicios auditores.</t>
  </si>
  <si>
    <t>Participar en la ejecución del plan de auditoría de acuerdo con los lineamientos que defina la Oficina de Control Interno y Oficina Asesora de Planeación.</t>
  </si>
  <si>
    <t>Programa de auditoría detallado donde se identifique la inclusion del componente de gestión documental en las actividades de auditoría interna</t>
  </si>
  <si>
    <t>Profesionales.</t>
  </si>
  <si>
    <t>Solicitar o recibir los hallazgos identificados en el marco de las auditorias con el objetivo de validar acciones que requieran atención.</t>
  </si>
  <si>
    <t>SGD-OCI-OAP</t>
  </si>
  <si>
    <t>Comunicación interna.</t>
  </si>
  <si>
    <t>PE01-03</t>
  </si>
  <si>
    <t>Articulación con la plataforma estratégica de la entidad</t>
  </si>
  <si>
    <t>Articular el MIGDA con el PGD y el modelo de gestión documental del SHD  para el periodo 2024-2028.</t>
  </si>
  <si>
    <t>OTSGD</t>
  </si>
  <si>
    <t>PGD actualizado, modelo de gestión documental de la SHD.</t>
  </si>
  <si>
    <t>Técnico y Jefe de la OTSGD</t>
  </si>
  <si>
    <t>El PGD para el periodo 2024-2028 se actualizó conforme con la normatividad vigente y necesidades de la SDH. Este fue revisado y aprobado desde la OTSGD y la SGD, asi como en el Comité de Gestión y Desempeño realizado en abril.</t>
  </si>
  <si>
    <t>Presentación y aprobación del  PGD y el modelo de gestión documental del SHD por el Comité Institucional de Gestión y desempeño.</t>
  </si>
  <si>
    <t xml:space="preserve">SGD -OTSGD </t>
  </si>
  <si>
    <t>Acta de comité</t>
  </si>
  <si>
    <t>Subdirector SGD y/o Jefe OTSGD</t>
  </si>
  <si>
    <t>La presentación y aprobación del PGD se realizó el 8 de abril en el Comité de Gestión y Desempeño y está en proceso de revisión y firmas el acta correspondiente.
En cuanto al Modelo de Gestión Documental, el esquema se encuentra en aprobación del Subdirector de Gestión Documental con los siguientes componentes:
*COMPONENTE ESTRATÉGICO 
*COMPONENTE CULTURAL
*ADMINISTRACIÓN DE ARCHIVOS
*COMPONENTE DE INFRAESTRUCTURA</t>
  </si>
  <si>
    <t>Publicar y socializar el PGD y el modelo de gestión documental del SHD.</t>
  </si>
  <si>
    <t>OTSGD - OAC</t>
  </si>
  <si>
    <t>*Resolución de actualización del PGD.
*Publicación.</t>
  </si>
  <si>
    <t>Profesional OAC</t>
  </si>
  <si>
    <t>El proyecto de Resolución para el PGD y Modelo se encuentra en revisión para aprobación y trámite por la Dirección de Gestión Corporativa.
En cuanto a la publicación del documento, se deja acceso a la página de la entidad para verificación: 
PE01-03_3_Publicacion_PGD_2024-2027.url</t>
  </si>
  <si>
    <r>
      <t>Se expidió acto administrativo Resolución SDH-000119 del 30 de septiembre de 2025 "</t>
    </r>
    <r>
      <rPr>
        <i/>
        <sz val="12"/>
        <color rgb="FF000000"/>
        <rFont val="Arial"/>
        <family val="2"/>
      </rPr>
      <t>Por medio de la cual se aprueba la actualización del Programa de Gestión Documental - PGD y el Sistema Integrado de Conservación - SIC de la Secretaría Distrital de Hacienda de Bogotá D.C."</t>
    </r>
    <r>
      <rPr>
        <sz val="12"/>
        <color rgb="FF000000"/>
        <rFont val="Arial"/>
        <family val="2"/>
      </rPr>
      <t xml:space="preserve">
Se encuentra publicada en la sede electrónica de la entidad en el enlace: https://www.haciendabogota.gov.co/es/sdh/programa-de-gestion-documental-pgd</t>
    </r>
  </si>
  <si>
    <t>Actualizar los programas especificos asociados al programa de Gestión Documental.</t>
  </si>
  <si>
    <t>SGD - OTSGD - OOSGD</t>
  </si>
  <si>
    <t>1/04//2026</t>
  </si>
  <si>
    <t>Programas especificos actualizados</t>
  </si>
  <si>
    <t>Profesional OOSGD</t>
  </si>
  <si>
    <t>INDICADORES</t>
  </si>
  <si>
    <t>INDICADOR</t>
  </si>
  <si>
    <t>ÍNDICE</t>
  </si>
  <si>
    <t>META</t>
  </si>
  <si>
    <t>Actualización de documentos del SGC -  CPR-120</t>
  </si>
  <si>
    <t>Total de documentos actualizados/Total de documentos del SGC * 100</t>
  </si>
  <si>
    <t>Actualización de programas especificos del PGD</t>
  </si>
  <si>
    <t>programas especificos del PGD actualizados.</t>
  </si>
  <si>
    <t>NOMBRE DEL PLAN: PO-02 Producción documental</t>
  </si>
  <si>
    <t>Normalizar la producción documental y el manejo de los documentos de archivo físicos y electrónicos que producen las dependencias de la entidad en el marco de sus funciones y procedimientos.</t>
  </si>
  <si>
    <r>
      <t xml:space="preserve">RESPONSABLE DEL PLAN:  </t>
    </r>
    <r>
      <rPr>
        <sz val="12"/>
        <color theme="1"/>
        <rFont val="Arial"/>
        <family val="2"/>
      </rPr>
      <t>Oficina de Operaciones del Sistema de Gestión Documental - OOSGD; Oficina Técnica del Sistema de Gestión Documental - OTSGD</t>
    </r>
    <r>
      <rPr>
        <b/>
        <sz val="12"/>
        <color theme="1"/>
        <rFont val="Arial"/>
        <family val="2"/>
      </rPr>
      <t xml:space="preserve">; </t>
    </r>
    <r>
      <rPr>
        <sz val="12"/>
        <color theme="1"/>
        <rFont val="Arial"/>
        <family val="2"/>
      </rPr>
      <t>Subdirección de Soluciones de TIC - SOTIC; Oficina Asesora de Planeación - OAP.</t>
    </r>
  </si>
  <si>
    <t>PE02-04</t>
  </si>
  <si>
    <t>Normalización de formas y formularios electrónicos</t>
  </si>
  <si>
    <t>Ejecutar el programa especifico de normalización de formas y formularios electrónicos.</t>
  </si>
  <si>
    <t>OOSGD</t>
  </si>
  <si>
    <t>Cronograma con el avance de la ejecución.</t>
  </si>
  <si>
    <t xml:space="preserve">PE02-05 </t>
  </si>
  <si>
    <t>Proceso de Indexación y Migración</t>
  </si>
  <si>
    <t>Generar el cronograma anual del plan de digitalización de acuerdo con las necesidades identificadas en la matriz de Caracterización documental (Plan de mejoramiento, seguimiento y ruta de acción) y los acuerdos de servicio que se tienen con las dependencias al igual que las transferencias documentales realizadas por la OTSGD.</t>
  </si>
  <si>
    <t>OOSGD - OTSGD</t>
  </si>
  <si>
    <t xml:space="preserve">Cronograma del plan de digitalización </t>
  </si>
  <si>
    <t>Humano y técnico</t>
  </si>
  <si>
    <t>Jefe y Profesional  OOSGD</t>
  </si>
  <si>
    <t>Ejecutar y dar cumplimiento al cronograma del plan de digitalización aprobado.</t>
  </si>
  <si>
    <t>Cronograma del plan de digitalización actualizado</t>
  </si>
  <si>
    <t>Indexar las imágenes en el SGDEA.</t>
  </si>
  <si>
    <t>Matriz de indexación</t>
  </si>
  <si>
    <t>Realizar control de calidad de las imágenes digitalizadas que se cargan en el SGDEA.</t>
  </si>
  <si>
    <t>Matriz de seguimiento</t>
  </si>
  <si>
    <t>Identificar los registros del SGDEA que deben ser migrados al periodo correspondiente de TRD.</t>
  </si>
  <si>
    <t>Reportes de inventarios con identificación de registros a migrar</t>
  </si>
  <si>
    <t>Técnico OTSGD</t>
  </si>
  <si>
    <t>Se elaboró un informe detallado sobre el inventario documental, en el cual se identificaron a través de las fechas extremas, la migración de los periodos correspondientes. Este proceso se realizó utilizando el código de la serie documental y el nombre de los expedientes. Posteriormente, se envió el informe a la Subdirección de Soluciones de TIC junto con la solicitud formal para realizar el movimiento de los expedientes.</t>
  </si>
  <si>
    <t>Generar el reporte de registros a migrar y solicitar el movimiento al líder funcional de WCC.</t>
  </si>
  <si>
    <t>OTSGD - SOTIC</t>
  </si>
  <si>
    <t>Registros migrados en el SGDEA.</t>
  </si>
  <si>
    <t>Técnico OTSGD - Profesional de la SOTIC</t>
  </si>
  <si>
    <t xml:space="preserve">PE02-06 </t>
  </si>
  <si>
    <t>Actualización de las TRD</t>
  </si>
  <si>
    <t>Ejecutar el cronograma de mesas de trabajo de actualización de TRD en el marco de la actualización del mapa de procesos.</t>
  </si>
  <si>
    <t>Cronograma de actualización de TRD</t>
  </si>
  <si>
    <t>Profesional de OTSGD</t>
  </si>
  <si>
    <t>El 31/01/2025 se socializó el cronograma de actualización de TRD a través de publicación en Engage y en el Banner Principal de Intranet y Hacienda al Día el 04/02/2025 y se encuentra publicado en la siguiente ruta: http://intranet.shd.gov.co/nuestra-entidad/direccion-de-gestion-corporativa/subdireccion-de-gestion-documental/oficina-tecnica-del-sistema-de-gestion-documental.
En el campo "Observaciones" del cronograma se evidencia el seguimiento realizado con las dependencias.</t>
  </si>
  <si>
    <t>De acuerdo con las mesas de trabajo realizadas, se encuentran en proceso con las áreas 16 Tablas de Retención Documental, 4 TRD ya actualizadas y 1 firmada.</t>
  </si>
  <si>
    <t>Debido al proceso para la convalidación de la actualización 3 y la reorganización de la entidad se reprogramó el cronograma que finaliza actividades de actualización de TRD y Soportes de TRD (Cuadro de Clasificación Documental, Cuadros de Caracterización, Cuadro de control de cambios series y subseries, Fichas de valoración documental y memoria descriptiva)en julio de 2026, el cual se comunicó en la Intranet en el siguiente enlace: http://intranet.shd.gov.co/sites/default/files/files/Corporativa/SGD/2025/Cronograma_Actualizacion_II_Semestre%202025.pdf</t>
  </si>
  <si>
    <t>Actualizar TRD, Cuadro de Clasificación Documental, Fichas de valoración, Cuadros de Caracterización y memoria descriptiva.</t>
  </si>
  <si>
    <t>Actas mesas de trabajo actualización TRD</t>
  </si>
  <si>
    <t>Jefe - Profesional - Técnico - OTSGD</t>
  </si>
  <si>
    <t>Se han proyectado 4 actas de las mesas de trabajo realizadas con las dependencias, las cuales se pueden complementar de acuerdo con las sesiones de trabajo adicionales.</t>
  </si>
  <si>
    <t>Se proyectaron 2 actas como resultado de las mesas de trabajo realizadas con la Subdirección de Gestión Judicial y la Subsecretaría General.</t>
  </si>
  <si>
    <t>Debido al proceso para la convalidación de la actualización 3 y la reorganización de la entidad, se reprogramó el cronograma que finaliza actividades de actualización de TRD y Soportes de TRD (Cuadro de Clasificación Documental, Cuadros de Caracterización, Cuadro de control de cambios series y subseries, Fichas de valoración documental y memoria descriptiva) en julio de 2026, el cual se comunicó en la Intranet de la entidad.</t>
  </si>
  <si>
    <t>Presentación y aprobación en Comité Institucional de Gestión y Desempeño.</t>
  </si>
  <si>
    <t>TRD, Cuadro de Clasificación Documental, Fichas de valoración, Cuadros de Caracterización y memoria descriptiva</t>
  </si>
  <si>
    <t>Profesional - Técnico OTSGD</t>
  </si>
  <si>
    <t>La presentación y aprobación en el Comité Institucional de Gestión y Desempeño de la Tabla de Retención Documental (TRD) Decreto 834 versión cuatro (4), está sujeta al avance que se tenga en mesas de trabajo proyectadas en el cronograma actualizado en septiembre de 2025. 
El ajuste del cronograma se debió al trabajo alterno que se viene realizando en la actualización versión tres (3) conforme con el informe técnico emitido por el Archivo de Bogotá y versión cuatro (4).</t>
  </si>
  <si>
    <t>Preparación y envío de TRD al Archivo de Bogotá.</t>
  </si>
  <si>
    <t>OTSGD - OAP</t>
  </si>
  <si>
    <t>Acta de  aprobación del Comité de Gestión y Desempeño</t>
  </si>
  <si>
    <t>Jefe OTSGD - OAP</t>
  </si>
  <si>
    <t>La preparación y envío de la Tabla de Retención Documental (TRD) Decreto 834 versión cuatro (4) al Archivo de Bogotá Retención Documental (TRD), está sujeta al avance  en las mesas de trabajo proyectadas en el cronograma actualizado el pasado septiembre de 2025.</t>
  </si>
  <si>
    <t>Proyectar la actualización de las Tablas de Retención Documental (TRD), garantizando su alineación con los cambios estructurales, normativos y técnicos que se hayan generado en la entidad.</t>
  </si>
  <si>
    <t xml:space="preserve">*Cronograma ejecutado 
*Memoria descriptiva
*Cuadro de clasificación
*Versión actualizada de las TRD
*Actas mesas de trabajo con las dependencias </t>
  </si>
  <si>
    <t>Gestionar los trámites necesarios para la aprobación ante el Comité Institucional de Gestión y Desempeño y/o  para la convalidación de las Tablas de Retención Documental ante el Archivo de Bogotá.</t>
  </si>
  <si>
    <t>SGD - OTSGD - OAP</t>
  </si>
  <si>
    <t>Acta Comité Institucional de Gestión y Desempeño y/o informe de convalidación ante Archivo de Bogotá</t>
  </si>
  <si>
    <t>Jefe OTSGD</t>
  </si>
  <si>
    <t>Normalización de formatos</t>
  </si>
  <si>
    <t>Numero de formatos normalizados/Total de formatos identificados para normalización*100</t>
  </si>
  <si>
    <t>Digitalización de expedientes</t>
  </si>
  <si>
    <t>Numero de documentos digitalizados/Total de documentos a digitalizar según el plan de digitalización*100</t>
  </si>
  <si>
    <t>Indexación de documentos</t>
  </si>
  <si>
    <t>Numero de documentos indexados/Total de documentos a indexar *100</t>
  </si>
  <si>
    <t>Actualización de TRD</t>
  </si>
  <si>
    <t>Numero de TRD actualizadas/Total del TRD a actualizar *100</t>
  </si>
  <si>
    <t xml:space="preserve">                                         </t>
  </si>
  <si>
    <t xml:space="preserve">                                                                                </t>
  </si>
  <si>
    <t xml:space="preserve">                          </t>
  </si>
  <si>
    <t xml:space="preserve">  </t>
  </si>
  <si>
    <t>NOMBRE DEL PLAN: PO-03 Gestión y trámite documental</t>
  </si>
  <si>
    <t>Asegurar las condiciones técnicas requeridas normativamente para gestión de los documentos físico y electrónicos conforme al flujo de información de la SDH, que permita la conformación y actualización de los expedientes físicos - híbridos y electrónicos de archivo en el SGDEA.</t>
  </si>
  <si>
    <r>
      <t>RESPONSABLE DEL PLAN:</t>
    </r>
    <r>
      <rPr>
        <sz val="12"/>
        <color theme="1"/>
        <rFont val="Arial"/>
        <family val="2"/>
      </rPr>
      <t xml:space="preserve"> Subdirección de Gestión Documental - SGD; Oficina de Operaciones del Sistema de Gestión Documental - OOSGD; Oficina Técnica del Sistema de Gestión Documental - OTSGD</t>
    </r>
  </si>
  <si>
    <t xml:space="preserve">PE03-07 </t>
  </si>
  <si>
    <t>Programa de gestión de documentos electrónicos</t>
  </si>
  <si>
    <t>Elaborar la política de cero papel en articulación con  la estrategia de gobierno en línea.</t>
  </si>
  <si>
    <t>SGD - OOSGD - OTSGD</t>
  </si>
  <si>
    <t>Política cero papel.</t>
  </si>
  <si>
    <t>Profesional OOSGD-OTSGD</t>
  </si>
  <si>
    <t xml:space="preserve">El documento está en proceso de elaboración y en el próximo trimestre se reportará avance de la política. </t>
  </si>
  <si>
    <t>Se proyectó la resolución de política cero papel y se presenta para aprobación de la subdirección y jefes de oficina.</t>
  </si>
  <si>
    <t>La resolución proyectada sigue en revisión para proceder a su aprobación y publicación.</t>
  </si>
  <si>
    <t>Diseñar y estructurar el Programa de Gestión de Documentos Electrónicos de Archivo, conforme a los lineamientos normativos y  los requerimientos funcionales del sistema de gestión documental.</t>
  </si>
  <si>
    <t>*Programa de Gestión de Documentos Electrónicos de Archivo</t>
  </si>
  <si>
    <t>Profesional OOSGD.</t>
  </si>
  <si>
    <t>Ejecutar las estrategias definidas en el Programa de Gestión de Documentos Electrónicos de Archivo, de conformidad con las áreas priorizadas</t>
  </si>
  <si>
    <t xml:space="preserve">SGD - OTSGD - OOSGD  </t>
  </si>
  <si>
    <t>*Programa de Gestión de Documentos Electrónicos de Archivo
*Plan de implementación por áreas priorizadas</t>
  </si>
  <si>
    <t xml:space="preserve">*Reporte de estampado cronológico y marca de agua.
</t>
  </si>
  <si>
    <t>Humano y Técnico</t>
  </si>
  <si>
    <t>Profesional y Técnico de la OOSGD.</t>
  </si>
  <si>
    <t>Realizar el seguimiento al uso de las firmas electrónicas certificadas, conforme a los lineamientos y requisitos establecidos.</t>
  </si>
  <si>
    <t>*Matriz de seguimiento, solicitud de firma electrónica.
*Reporte de incidencias y eventos asociados</t>
  </si>
  <si>
    <t>Aprobar e implementar la política cero papel</t>
  </si>
  <si>
    <t>Acto administrativo de aprobación e implementación.</t>
  </si>
  <si>
    <t xml:space="preserve">PE03-08 </t>
  </si>
  <si>
    <t>Centralizar la administración de los espacios físicos de archivo del CAD.</t>
  </si>
  <si>
    <t>SGD - OTSGD</t>
  </si>
  <si>
    <t>Parametrización del módulo de almacenamiento en el SGDEA.</t>
  </si>
  <si>
    <t>Humano y Físico y Tecnológico</t>
  </si>
  <si>
    <t>En este trimestre no aplica la centralización de los espacios fisicos, dado que, no se ha formalizado la entrega de los archivos priorizados en el modelo de centralización.</t>
  </si>
  <si>
    <t xml:space="preserve">Se creó ficha resumen en la que se tendrá un informe sobre el estado actual de los depósitos de archivo con los que cuenta la SDH en sus diferentes sedes. Esta ficha será actualizada conforme los cambios que surjan con el proceso de reorganización de la Entidad en el marco de la matriz PMAI. </t>
  </si>
  <si>
    <t>Dimensionar el almacenamiento y custodia de los próximos 3 años para los archivos físicos de la entidad.</t>
  </si>
  <si>
    <t>*Plan Conservación. *Matriz de Caracterización Documental.
*Diagnóstico espacios físicos de archivo.</t>
  </si>
  <si>
    <t xml:space="preserve">Humano </t>
  </si>
  <si>
    <t>Se realiza la inspección de las instalaciones y sistemas de almacenamiento, consiste en realizar visitas a los espacios donde se almacenan los documentos de archivo y revisar visualmente las condiciones de la infraestructura como cubiertas, techos, muros, pisos, puertas, ventanas, sistemas eléctricos, hidráulicos.
Se realiza anexo para garantizar la custodia que estima para un total de 109.400, para la vigencias 2025 y 2026 cantidad puede aumentar o disminuir de acuerdo con las necesidades hasta en un 40% aproximadamente.</t>
  </si>
  <si>
    <t xml:space="preserve">Las cifras dimensionadas para el almacenamiento y custodia en los próximos 3 años son las mismas reportadas en el trimestre II (109.400 para las vigencias 2025 y 2026).
Este volumen no cambia hasta que no se adjudique el contrato que se adelanta de custodia. </t>
  </si>
  <si>
    <t xml:space="preserve">Definir el documento técnico que establezca las condiciones de custodia, préstamo documental y administración integral del archivo central de la entidad. </t>
  </si>
  <si>
    <t>*Anexo técnico.
*Contrato de almacenamiento.</t>
  </si>
  <si>
    <t>Identificar el uso, la capacidad y la información custodiada en los espacios físicos destinados a la gestión y custodia archivística, con el fin de verificar su adecuación, ocupación y cumplimiento de los lineamientos técnicos aplicables</t>
  </si>
  <si>
    <t>OTSGD-OOSGD</t>
  </si>
  <si>
    <t>*Inventario diagnóstico de espacios físicos de archivo
*Relación de fondos, series y tipos documentales custodiados</t>
  </si>
  <si>
    <t>Profesional y Técnico de la OTSGD - OOSGD.</t>
  </si>
  <si>
    <t>Ejecutar las acciones previstas en los planes del Sistema Integrado de Conservación (SIC), y realizar el seguimiento periódico a las actividades definidas en los programas y estrategias proyectadas, para verificar el cumplimiento de los estándares y detectar posibles desviaciones o riesgos</t>
  </si>
  <si>
    <t>*Matriz de seguimiento al avance de los planes del SIC y evidencias relacionadas</t>
  </si>
  <si>
    <t>Profesional -contratista-OTSGD</t>
  </si>
  <si>
    <t xml:space="preserve">Identificar y ajustar los roles en el SGDEA conforme los movimientos administrativos. </t>
  </si>
  <si>
    <t xml:space="preserve">Registro de usuarios actualizados. </t>
  </si>
  <si>
    <t>Programa de gestión de documentos electrónicos de archivo, documentado.</t>
  </si>
  <si>
    <t>Seguimiento planes SIC</t>
  </si>
  <si>
    <t>Cantidad de actividades proyectadas/Cantidad de actividades ejecutadas</t>
  </si>
  <si>
    <t>NOMBRE DEL PLAN: PO-04 Organización documental</t>
  </si>
  <si>
    <t>OBJETIVO</t>
  </si>
  <si>
    <t>Apoyar los requerimientos relacionados con la organización de los documentos de archivo en soporte físico y/o electrónico identificados en la Matriz de caracterización de la gestión documental (Plan de mejoramiento, seguimiento y ruta de acción - PMAI)</t>
  </si>
  <si>
    <t>PE04-09</t>
  </si>
  <si>
    <t>Programa de archivos descentralizados y normalización de inventarios</t>
  </si>
  <si>
    <t xml:space="preserve">Identificar inconsistencias y necesidades de actualización del  inventario documental de las dependencias en el SGDEA. </t>
  </si>
  <si>
    <t>Reportes de inventarios documentales con inconsistencias identificadas.</t>
  </si>
  <si>
    <t>Humano y Tecnológico.</t>
  </si>
  <si>
    <t>Profesional/Técnico/Auxiliar de la OTSGD.</t>
  </si>
  <si>
    <t>Formular los recursos físicos, tecnológicos, talento humano para la actualización de los inventarios documentales.</t>
  </si>
  <si>
    <t>SGD-OOSGD-OTSGD</t>
  </si>
  <si>
    <t>Documento con formulación de recursos.</t>
  </si>
  <si>
    <t>Jefes  y Profesionales  de la SGD-OOSGD-OTSGD.</t>
  </si>
  <si>
    <t xml:space="preserve">La formulación está en proceso y en el próximo trimestre se reportará avance. </t>
  </si>
  <si>
    <t>Se realizó la matriz de actualización de los inventarios de todas las dependencias de la SHD, donde se establecieron cada una de las actividades a realizar y los tiempos establecidos para esta tarea.</t>
  </si>
  <si>
    <t>Establecer un cronograma de actualización de inventario documental por dependencias.</t>
  </si>
  <si>
    <t>Cronograma de actualización de inventarios.</t>
  </si>
  <si>
    <t>Profesional SGD-OOSGD-OTSGD.</t>
  </si>
  <si>
    <t>Conforme con el cronograma de actualización de inventarios definido, se empezará a trabajar una vez el líder funcional de WCC envíe los inventarios para empezar a identificar las novedades de cada oficina.</t>
  </si>
  <si>
    <t>Implementar y ejecutar la actualización periódica del inventario documental en cada dependencia, de acuerdo con el cronograma operativo establecido, garantizando la detección de inconsistencias, la revisión y depuración de los registros, y la inscripción oportuna y confiable de la información</t>
  </si>
  <si>
    <t>Inventario documental actualizado en el SGDEA.</t>
  </si>
  <si>
    <t>PE04-10</t>
  </si>
  <si>
    <t xml:space="preserve"> Programa de archivos centralizados de gestión.</t>
  </si>
  <si>
    <t>Elaborar el modelo de gestión documental descentralizado  de la SHD, asociado al programa específico de archivos centralizados del PGD.</t>
  </si>
  <si>
    <t>Modelo de gestión documental descentralizado  de la SHD.</t>
  </si>
  <si>
    <t xml:space="preserve">Se realizaron mesas de trabajo con la SGD, la OTSGD y la OOSGD, junto con el equipo asignado para definir la estructura del documento el cual está en proceso de elaboración. </t>
  </si>
  <si>
    <t>Se proyectó el modelo de gestión documental para la SHD, se presentó ante la subdirección y jefes de oficina y está en aprobación.</t>
  </si>
  <si>
    <t>Continúa en revisión el modelo de gestión documental descentralizado de la SDH</t>
  </si>
  <si>
    <t>Formular los recursos físicos, tecnológicos, talento humano para el modelo de gestión documental descentralizado.</t>
  </si>
  <si>
    <t>Se inició la primera fase para la centralización de archivos de gestión en la que se realiza la actualización de inventarios de las dependencias priorizadas. Para esto, se está llevando a cabo un convenio con la Universidad Distrital.</t>
  </si>
  <si>
    <t>Establecer un cronograma para la recepción de expedientes de las dependencias priorizadas.</t>
  </si>
  <si>
    <t>Cronograma.</t>
  </si>
  <si>
    <t>Profesional de la OOSGD</t>
  </si>
  <si>
    <t>Se realizó el cronograma para la recepción de los archivos de Proyectos Especiales y se está trabajando en el de las oficinas de la Dirección Distrital de Impuestos de Bogotá.</t>
  </si>
  <si>
    <t xml:space="preserve">Se generó el cronograma para la recepción de los expedientes de las oficinas priorizadas  de la Subdirección de Proyectos Especiales y la Dirección de Impuestos de Bogotá </t>
  </si>
  <si>
    <t>Ejecutar las actividades relacionadas con consultas y préstamos documentales de las áreas centralizadas; asi como la creación de expedientes hibridos (fisicos - electrónicos)</t>
  </si>
  <si>
    <t>*Reportes del modulo de prestamos
*Reporte de expedientes creados en el SGDEA</t>
  </si>
  <si>
    <t>Formular y estructurar el modelo integral de gestión documental para la operación centralizada de los archivos de gestión asignados, garantizando la estandarización, control y trazabilidad del ciclo de vida documental.</t>
  </si>
  <si>
    <t>*Modelo integral de gestión documental para la operación centralizada de los archivos de gestión asignados.</t>
  </si>
  <si>
    <t>Implementar el modelo integral de gestión documental, para asegurar la administración centralizada, eficiente y controlada de los archivos asignados.</t>
  </si>
  <si>
    <t>*Plan de implementación y seguimiento</t>
  </si>
  <si>
    <t xml:space="preserve">PE04-11 </t>
  </si>
  <si>
    <t>Programa de documentos vitales o esenciales</t>
  </si>
  <si>
    <t>Actualizar matriz extendida del Programa de documentos vitales y esenciales.</t>
  </si>
  <si>
    <t>Documento Programa de documentos vitales y esenciales</t>
  </si>
  <si>
    <t>Profesional del OTSGD</t>
  </si>
  <si>
    <t>Actualización de inventario de las áreas centralizadas.</t>
  </si>
  <si>
    <t>Cantidad de expedientes creados en el SGDEA por trimestre.</t>
  </si>
  <si>
    <t>N/A</t>
  </si>
  <si>
    <t>Programa de documentos vitales y esenciales.</t>
  </si>
  <si>
    <t>Matriz extendida de documentos vitales y esenciales actualizada.</t>
  </si>
  <si>
    <t>NOMBRE DEL PLAN: PO-05 Transferencias documentales</t>
  </si>
  <si>
    <t>Ejecutar los programas de transferencias primarias y secundarias, aplicando procesos de descripción documental que permitan su futura migración y recuperación de la información.</t>
  </si>
  <si>
    <r>
      <t xml:space="preserve">RESPONSABLE DEL PLAN: </t>
    </r>
    <r>
      <rPr>
        <sz val="12"/>
        <color theme="1"/>
        <rFont val="Arial"/>
        <family val="2"/>
      </rPr>
      <t>Subdirección de Gestión Documental - SGD; Oficina Técnica del Sistema de Gestión Documental - OTSGD</t>
    </r>
  </si>
  <si>
    <t xml:space="preserve">PE05-12 </t>
  </si>
  <si>
    <t xml:space="preserve"> Programa de transferencia primarias</t>
  </si>
  <si>
    <t>Formular los recursos físicos, tecnológicos, talento humano para la ejecución del programa de transferencias primarias.</t>
  </si>
  <si>
    <t>SGD-OTSGD</t>
  </si>
  <si>
    <t>Jefes  y Profesionales  de la SGD-OTSGD.</t>
  </si>
  <si>
    <t>Se proyectó cronograma de transferencias primarias de común acuerdo con las dependencias y se publicó el 12/03/2025 a través de Hacienda al Día. Para la vigencia se proyectó ejecutar 13 flujos de trabajo con 2.184 cajas y 20.179 carpetas. En el primer trimestre se activaron 6 flujos de trabajo de los cuales 1 fue por solicitud de la dependencia y 5 por cronograma. De igual manera se archivaron 6 flujos de trabajo activados en la vigencia 2024.</t>
  </si>
  <si>
    <t>Se elaboró la matriz de recursos y se revisó con la jefe de la Oficina Técnica del Sistema de Gestión Documental.</t>
  </si>
  <si>
    <t>Elaborar y socializar el cronograma de transferencias primarias.</t>
  </si>
  <si>
    <t>Cronograma de transferencias primarias.</t>
  </si>
  <si>
    <t>Profesional de la OTSGD</t>
  </si>
  <si>
    <t>El 12/03/2025 fue socializado el cronograma de transferencias primarias acordado con las dependencias para la vigencia 2025 así: 13 flujos de trabajo, 2.184 cajas y 20.179 expedientes. A este se le hace seguimiento semanal para ver el avance y cumplimiento.
Publicado en la siguiente ruta de la Intranet: http://intranet.shd.gov.co/cronograma-transferencias-documentales-2025</t>
  </si>
  <si>
    <t>Ejecutar las transferencias primarias de acuerdo con el procedimiento establecido y el cronograma proyectado.</t>
  </si>
  <si>
    <t xml:space="preserve">*Cronograma y registro de seguimiento al avance 
Formato 120-F-06 Acta de transferencia documental </t>
  </si>
  <si>
    <t>Formular el cronograma anual de transferencias documentales primarias conforme a los plazos definidos en los instrumentos archivísticos vigentes, y coordinar su divulgación con las dependencias involucradas para asegurar su ejecución oportuna</t>
  </si>
  <si>
    <t>*Cronograma de transferencias primarias 
Memorando de divulgación</t>
  </si>
  <si>
    <t xml:space="preserve">PE05-13 </t>
  </si>
  <si>
    <t>Programa de transferencias secundarias y descripción documental ISADG</t>
  </si>
  <si>
    <t>Formular los recursos físicos, tecnológicos, talento humano para la ejecución del programa de descripción documental.</t>
  </si>
  <si>
    <t>Se elaboró la matriz de recursos y se revisó con la jefe de la Oficina Técnica del Sistema de Gestión Documental. Los entregables estan asociados con la descripción en los archivos de gestión y central.</t>
  </si>
  <si>
    <t>Elaborar el plan de descripción y transferencia documental secundaria.</t>
  </si>
  <si>
    <t>Plan de transferencias secundarias.</t>
  </si>
  <si>
    <t>Técnico y Profesional OTSGD</t>
  </si>
  <si>
    <t>Se elaboró el plan y de acuerdo con el cronograma, los procesos técnicos se ejecutarán a partir del IV trimestre de la vigencia. Se está realizando verificación fisica de los expedientes frente al reporte generado del SGDEA.</t>
  </si>
  <si>
    <t>Ejecutar las transferencias secundarias de acuerdo con el procedimiento establecido y el cronograma proyectado.</t>
  </si>
  <si>
    <t xml:space="preserve">*Inventarios ISAD-G
*Acta de entrega 
*Cronograma y registro de seguimiento al avance </t>
  </si>
  <si>
    <t>Formular el cronograma anual de transferencias documentales secundarias conforme a los plazos definidos en los instrumentos archivísticos.</t>
  </si>
  <si>
    <t>*Cronograma de transferencias secundarias</t>
  </si>
  <si>
    <t>Transferencias primarias</t>
  </si>
  <si>
    <t>Numero de transferencias ejecutadas/Numero de transferencias programadas * 100</t>
  </si>
  <si>
    <t xml:space="preserve">Transferencias secundarias </t>
  </si>
  <si>
    <t>Numero de transferencias ejecutadas/Total de Transferencias programadas *100</t>
  </si>
  <si>
    <t>NOMBRE DEL PLAN: PO-06 Disposición documental</t>
  </si>
  <si>
    <t>Aplicar e implementar los instrumentos archivísticos con el fin de garantizar la integridad y la recuperación del patrimonio documental durante todo el ciclo de vida.</t>
  </si>
  <si>
    <r>
      <t xml:space="preserve">RESPONSABLE DEL PLAN: </t>
    </r>
    <r>
      <rPr>
        <sz val="12"/>
        <color theme="1"/>
        <rFont val="Arial"/>
        <family val="2"/>
      </rPr>
      <t>Subdirección de Gestión Documental - SGD; Oficina Técnica del Sistema de Gestión Documental - OTSGD.</t>
    </r>
  </si>
  <si>
    <t>PE06-14</t>
  </si>
  <si>
    <t>Aplicación de TVD</t>
  </si>
  <si>
    <t>Formular los recursos físicos, tecnológicos, talento humano para la ejecución del programa de transferencias secundarias.</t>
  </si>
  <si>
    <t>Elaborar plan de aplicación de TVD.</t>
  </si>
  <si>
    <t>Plan de aplicación de TVD</t>
  </si>
  <si>
    <t>Profesional OTSGD</t>
  </si>
  <si>
    <t>Se proyectó documento preliminar del Plan de aplicación de TVD, dejando el soporte como evidencia; sin embargo, el consolidado final se entregará el proximo mes y se dejará evidencia en el seguimiento del trimestre III.</t>
  </si>
  <si>
    <t>Se culmina la elaboración del Plan de aplicación de TVD conforme con el reporte dado en el trimestre II y se carga documento final.</t>
  </si>
  <si>
    <t>Ejecutar plan de aplicación de TVD con series de selección y conservación total.</t>
  </si>
  <si>
    <t>Cronograma de ejecución TVD.</t>
  </si>
  <si>
    <t xml:space="preserve">Jefe,  profesional y Técnico de la  OTSGD </t>
  </si>
  <si>
    <t>PE06-15</t>
  </si>
  <si>
    <t>Aplicación de TRD</t>
  </si>
  <si>
    <t>Elaborar el plan de aplicación de TRD.</t>
  </si>
  <si>
    <t>Plan de aplicación de TRD.</t>
  </si>
  <si>
    <t>Jefe y Profesional de la OTSGD</t>
  </si>
  <si>
    <t>Se proyectó documento preliminar del Plan de aplicación de TRD, dejando el soporte como evidencia; sin embargo, el consolidado final se entregará el proximo mes y se dejará evidencia en el seguimiento del trimestre III.</t>
  </si>
  <si>
    <t>Se culmina la elaboración del Plan de aplicación de TRD conforme con el reporte dado en el trimestre II y se carga documento final.</t>
  </si>
  <si>
    <t>Ejecutar el plan de aplicación de TRD.</t>
  </si>
  <si>
    <t>Cronograma de ejecución aplicación TRD.</t>
  </si>
  <si>
    <t>Jefe, profesional y técnico OTSGD</t>
  </si>
  <si>
    <t>Aplicación de procesos de disposición final</t>
  </si>
  <si>
    <t>% porcentaje de avance en las actividades del cronograma</t>
  </si>
  <si>
    <r>
      <t>NOMBRE DEL PLAN: PO-07</t>
    </r>
    <r>
      <rPr>
        <b/>
        <sz val="12"/>
        <rFont val="Arial"/>
        <family val="2"/>
      </rPr>
      <t xml:space="preserve"> Actualización y articulación del SGDEA con los sistemas de información ( BOGDATA) y espacios colaborativos (SharePoint, OneDrive, servidores on premise)</t>
    </r>
  </si>
  <si>
    <t>Modernizar la infraestructura tecnológica de las aplicaciones que impacten  los 8 procesos de gestión documental.</t>
  </si>
  <si>
    <r>
      <t xml:space="preserve">RESPONSABLE DEL PLAN: </t>
    </r>
    <r>
      <rPr>
        <sz val="12"/>
        <color theme="1"/>
        <rFont val="Arial"/>
        <family val="2"/>
      </rPr>
      <t>Oficina de Operaciones del Sistema de Gestión Documental - OOSGD; Oficina Técnica del Sistema de Gestión Documental - OTSGD</t>
    </r>
  </si>
  <si>
    <t>PE07-16</t>
  </si>
  <si>
    <t>Modernización de la infraestructura tecnologica de gestión documental.</t>
  </si>
  <si>
    <t>Formular los recursos físicos, tecnológicos, talento humano para la modernización de la infraestructura tecnológica de gestión documental.</t>
  </si>
  <si>
    <t>Se realizó la revisión en conjunto con la Dirección de Informática y Tecnología y se cruzaron las necesidades con el PETI.
Se efectuó el Requerimiento funcional de Alertas en SAP-CRM.
Se iniciaron pruebas en SAP-CRM-LOGON para la actualización de SAP-CRM.</t>
  </si>
  <si>
    <t>Definir estrategias que permitan al corto, mediano y largo plazo desarrollar procesos de digitalización y automatización de los flujos de información física y electrónica aprovechando las tecnologías disponibles (IA, BLOCKCHAIN, OCR-ICR, SGDEA) y los servicios web BOGDATA - SGDEA.</t>
  </si>
  <si>
    <t xml:space="preserve">Para el proceso de CRM - Correspondencia se realizaron sesiones con los líderes funcionales de la Oficina de Operación del Sistema de Gestión Documental para las vigencias 2024 y 2025, se identificaron las necesidades, se elaboró la matriz de diagnóstico de necesidades y se socializó el informe a la jefatura OOSGD y a la Subdirección de Gestión Documental.                                         
Para la aplicación WCC-SGDEA Oracle, se identificaron requerimientos específicos para cada módulo y funcionalidad: Actualización Masiva de Expedientes (SDH), Movimiento de Carpetas según Periodo de Retención (SDH) y Reportes de Documento Electrónico. </t>
  </si>
  <si>
    <t>La identificación de estrategias se va a establecer mediante la asesoría de un ente externo que brinde orientacion frente a la implementación de tecnologías emergentes e inteligencia artificial en el marco de la Política de Gobierno Digital. Se presentan las cotizaciones iniciales del proceso.</t>
  </si>
  <si>
    <t>Establecer un cronograma  para el desarrollo de las estrategias encaminadas a la modernización de la infraestructura tecnológica de gestión documental.</t>
  </si>
  <si>
    <t>SGD - OTSGD - SOTIC</t>
  </si>
  <si>
    <t>Jefes  y Profesionales  de la SGD-OTSGD - SOTIC</t>
  </si>
  <si>
    <t xml:space="preserve">La definición del cronograma está en proceso y en el próximo trimestre se reportará avance. </t>
  </si>
  <si>
    <t>El cronograma queda asociado a la ejecución del PETI, en el momento se tiene el cronograma asociado al proyecto UPGRADE Bogdata.</t>
  </si>
  <si>
    <t>Articular con SOTIC los requerimientos funcionales para desarrollar procesos de digitalización y automatización de los flujos de información física y electrónica en la anualidad.</t>
  </si>
  <si>
    <t>SGD - OTSGD - OOSGD - SOTIC</t>
  </si>
  <si>
    <t>Listado de requerimientos a la SOTIC</t>
  </si>
  <si>
    <t>Ejecutar las funcionalidades identificadas  para desarrollar procesos de digitalización y automatización.</t>
  </si>
  <si>
    <t>Especificaciones funcionales</t>
  </si>
  <si>
    <t xml:space="preserve"> </t>
  </si>
  <si>
    <t>PE07-17</t>
  </si>
  <si>
    <t>Implementación de componentes de gestión documental electrónica en el SGDEA.</t>
  </si>
  <si>
    <t>Idetificar los requerimientos tecnológicos para el desarrollo de la estrategia de documentos electronicos de archivo que abarquen los ocho procesos de la gestión documental.</t>
  </si>
  <si>
    <t>Documento con identificación de requerimientos.</t>
  </si>
  <si>
    <t>Jefes  y Profesionales  de la SGD- OTSGD - SOTIC</t>
  </si>
  <si>
    <t>Se identificó mejorar reportes de Disposición final y agregar campos para poder segmentar la información y realizar análisis del estado actual de los expedientes digitales y se envió correo al líder Técnico de WCC.
Se solicitó adicionar campos al reporte de inventario documental, con el fin de poder realizar un análisis del estado actual de los expedientes.
Se realizaron reuniones para la implementación del Módulo de Preservación Digital en WCC, definiendo los requisitos técnicos y funcionales para su desarrollo.</t>
  </si>
  <si>
    <t>Definir el plan de trabajo en articulación con la SOTIC para el desarrollo de los requrimientos.</t>
  </si>
  <si>
    <t>Plan de trabajo para el desarrollo de los componentes.</t>
  </si>
  <si>
    <t>Ejecutar el  plan de trabajo en articulación con SOTIC para el desarrollo de los requrimientos.</t>
  </si>
  <si>
    <t>SGD - OTSGD -SOTIC</t>
  </si>
  <si>
    <t>Matriz de Indicadores de Seguimiento</t>
  </si>
  <si>
    <t>Formular el plan de trabajo para la gestión documental electrónica, con base en los requerimientos identificados, la actualización del SGDEA y las estrategias del Modelo de Gestión Documental Electrónica Integral, incorporando indicadores para evaluar el avance y cumplimiento de las acciones.</t>
  </si>
  <si>
    <t>*Plan de Trabajo de Gestión Documental Electrónica 
*Matriz de Requerimientos Identificados
*Matriz de Indicadores de Seguimiento</t>
  </si>
  <si>
    <t>NOMBRE DEL PLAN: PO-08 Potenciación de capacidades en gestión documental</t>
  </si>
  <si>
    <t>Desarrollar estrategias que permitan potencializar el conocimiento técnico y funcional en el proceso de  gestión documental de los funcionarios de la Entidad.</t>
  </si>
  <si>
    <t>PE08-18</t>
  </si>
  <si>
    <t>Sensibilización a través de estrategias comunicativas.</t>
  </si>
  <si>
    <t>Articular las estrategias comunicativas del proceso de gestión documental con el Plan de comunicaciones de la entidad.</t>
  </si>
  <si>
    <t>SGD - OOSGD - OTSGD- OAC</t>
  </si>
  <si>
    <t>Plan de comunicaciones</t>
  </si>
  <si>
    <t>Subdirector SGD, OOSGD</t>
  </si>
  <si>
    <r>
      <t>Para este trimestre a través de los canales de Engage, Hacienda al Día, Intranet y sede electrónica se realizó lo siguiente:</t>
    </r>
    <r>
      <rPr>
        <b/>
        <sz val="12"/>
        <color rgb="FF000000"/>
        <rFont val="Arial"/>
        <family val="2"/>
      </rPr>
      <t xml:space="preserve">
</t>
    </r>
    <r>
      <rPr>
        <sz val="12"/>
        <color rgb="FF000000"/>
        <rFont val="Arial"/>
        <family val="2"/>
      </rPr>
      <t>OTSGD: 3 publicaciones: Cronogramas de actualización de TRD (en febrero), transferencias primarias e invetarios documentales (en marzo).
OOSGD: 5 publicaciones:</t>
    </r>
    <r>
      <rPr>
        <b/>
        <sz val="12"/>
        <color rgb="FF000000"/>
        <rFont val="Arial"/>
        <family val="2"/>
      </rPr>
      <t xml:space="preserve"> </t>
    </r>
    <r>
      <rPr>
        <sz val="12"/>
        <color rgb="FF000000"/>
        <rFont val="Arial"/>
        <family val="2"/>
      </rPr>
      <t xml:space="preserve">comunicación a Funcionarios de la Dirección Distrital de Cobro (en enero), Usuarios servicio de digitalización (en febrero) y SAP-CRM Correspondencia (marzo). Respuestas a PQRS sin datos de contacto y Consolidado de devoluciones (de enero a marzo). </t>
    </r>
  </si>
  <si>
    <t>Implementar acciones de difusión de los lineamientos, procedimientos y buenas prácticas de gestión documental, en articulación con el área de comunicaciones y utilizando los canales y redes de comunicación institucionales para fortalecer el acceso, el intercambio y la apropiación del conocimiento organizacional.</t>
  </si>
  <si>
    <t>*Matriz con acciones proyectadas por proceso 
*Piezas comunicativas
*Registro o evidencia de publicaciones</t>
  </si>
  <si>
    <t>OTSGD-OOSGD-OAC</t>
  </si>
  <si>
    <t>PE08-19</t>
  </si>
  <si>
    <t xml:space="preserve"> Plan de capacitaciones Proceso de Gestión Documental físico y electrónico.</t>
  </si>
  <si>
    <t>Generar el programa de capacitaciones en gestión documental física y electrónica.</t>
  </si>
  <si>
    <t>* Programa de capacitaciones en gestión documental.
*Cronograma de capacitaciones.</t>
  </si>
  <si>
    <t>Profesional y Técnico OOSGD</t>
  </si>
  <si>
    <t>Ejecutar el cronograma de capacitaciones en gestión documental física y electrónica.</t>
  </si>
  <si>
    <t>*Listas de asistencia
*Presentaciones</t>
  </si>
  <si>
    <t>Funcionarios capacitados</t>
  </si>
  <si>
    <t>Número de sesiones ejecutadas/Total de sesiones programadas *100</t>
  </si>
  <si>
    <t xml:space="preserve"> A continuación se evidencia el avance y cumplimiento en la ejecución de cada una de las actividades establecidas para los programas del PINAR.</t>
  </si>
  <si>
    <t>PLAN</t>
  </si>
  <si>
    <t>EJECUTADO TRIMESTRALMENTE</t>
  </si>
  <si>
    <t>MEDICIÓN TRIMESTRAL</t>
  </si>
  <si>
    <t>GRÁFICO</t>
  </si>
  <si>
    <t>VIGENCIA 2025</t>
  </si>
  <si>
    <t>VIGENCIA 2026</t>
  </si>
  <si>
    <t xml:space="preserve"> VIGENCIA 2027</t>
  </si>
  <si>
    <t xml:space="preserve"> VIGENCIA 2028</t>
  </si>
  <si>
    <t>OBSERVACIONES</t>
  </si>
  <si>
    <t>De acuerdo con el cronograma de actualización documental definido se está ejecutando la revisión y actualización de los procedimientos y su documentación asociada.</t>
  </si>
  <si>
    <t>Se sostuvo reunión preliminar para generar el Programa de auditoría detallado.</t>
  </si>
  <si>
    <t>Conforme con el Plan Anual de Auditoría, aún no inician los ejercicios auditores programados, por lo cual aún no hay hallazgos identificados en la presente vigencia.</t>
  </si>
  <si>
    <t>Conforme con la formulación del Modelo de Gestión Documental recibido en el marco de la consultoría realizada por Colvatel, se analizó que el programa requiere reformulación para su articulación con este.</t>
  </si>
  <si>
    <t>Para el periodo comprendido entre el 01/01/2026 al 31/03/2026 se procesaron 56.810 unidades documentales.</t>
  </si>
  <si>
    <t>Para el periodo comprendido entre el 01/01/2026 al 31/03/2026  
Cantidad de imágenes: 190.333</t>
  </si>
  <si>
    <t>No se realizaron migración de registros, por migración y estabilización de la plataforma.</t>
  </si>
  <si>
    <t>De acuerdo con el cronograma de trabajo definido se realizaron mesas técnicas con las dependencias productoras, en las cuales se identificaron, validaron y ajustaron las series, subseries y tipos documentales, asegurando su correspondencia con las funciones y procesos vigentes.
Adicionalmente, se consolidaron los instrumentos archivísticos requeridos, incluyendo la memoria descriptiva, el cuadro de clasificación documental y la versión actualizada de las TRD, garantizando su coherencia con la estructura orgánico-funcional y la adecuada valoración documental bajo el marco de actualización Decreto 834 de 2018.</t>
  </si>
  <si>
    <t>Se presenta borrador de Programa el cual se encuentra en construcción</t>
  </si>
  <si>
    <t>Cantidad de documentos con estampado: 68.255
Cantidad de imágenes con marca de agua:  245.365</t>
  </si>
  <si>
    <t>Para el I trimestre se realizaron 38 solicitudes, de las cuales 24 fueron digitales centralizadas y 14 Token físicos. 
Del total de certificados, 14 fueron Nuevos, 1 por Reposición y 23 por Renovación.</t>
  </si>
  <si>
    <t>Se realizaron los inventarios diagnósticos con el contenido dispuesto en la sede de la Carrera 32 y el Archivo Central.</t>
  </si>
  <si>
    <t>Se adjunta Matriz de seguimiento al avance de los planes del SIC y evidencias relacionadas</t>
  </si>
  <si>
    <t>Se gestionaron 40 tickets, para un total de 117 usuarios</t>
  </si>
  <si>
    <t>Consultas atendidas expedientes de la Suprimida Subdirección de Proyectos Especiales: 14 carpetas
Se reportan que durante el periodo solicitado se registran 2021 solicitudes de consultas y prestamos en  el SGDEA WCC                                                                                 
* Se crea un total 21.489 carpeta de electrónica y 21.411 carpetas físicas, cada expediente esta conformado por una carpeta electrónica y una carpeta física, en lo mini expedientes una carpeta física puede contener varias carpetas electónicas</t>
  </si>
  <si>
    <t> Se esta adelantando la proyección del modelo</t>
  </si>
  <si>
    <t>No se registra avance en ejecución para este trimestre por cambios de responsable, se están tramitando licencias de Acrobat Pro.</t>
  </si>
  <si>
    <t>Desde la OTSGD se presento propuesta de cronograma de transferencias primarias de acuerdo a capacidad operativa para la vigencia a las dependencias de la entidad con el proposito fuera revisado y aprobado y en caso de requerir ajustes fuera informado. Conforme a los ajustes solicitados se realizo el cronogra final el cual fue socializado por medio de Engage el 19/03/2026 y por Hacienda al día el 25/03/2026.</t>
  </si>
  <si>
    <t xml:space="preserve">Profesional - Técnico de la OTSGD </t>
  </si>
  <si>
    <t>El cronograma de transferencias secundarias fue ajustado de acuerdo con la capacidad operativa de la oficina y los recursos disponibles que se requieren para el desarrollo de las diferentes tareas que lleva el proceso.</t>
  </si>
  <si>
    <t>Conforme con el Cronograma de Dsiposición Final definido se ejecuta la Tabla de Valoracón Documental.</t>
  </si>
  <si>
    <t>De acuerdo con el Cronograma definido se aplica la TRD.</t>
  </si>
  <si>
    <t>Se identificaron los requerimientos técnicos para la "Parametrización de WCC" y "Levantamiento de flujos documentales a partir del análisis de procesos, modelamiento y parametrización en el SGDEA", documentos remitidos a la DIT el 08/04/2026 con los radicados 2026IE006077O1 y 2026IE006080O1 respectivamente para iniciar con el proceso de contratación por AMP que va a gestionar la DIT.
Se iniciará a definir el plan de trabajo de acuerdo con lo identificado.</t>
  </si>
  <si>
    <t>Se generó el Programa de Capacitaciones en Gestión Documental física y electrónica, orientado al fortalecimiento de competencias en gestión documental, con enfoque participativo a través de charlas especializadas, talleres prácticos, materiales audiovisuales, estrategias narrativas y otros recursos innovadores alienados con el Plan Institucional de Capacitación - PIC de la entidad.</t>
  </si>
  <si>
    <t>I (2026)</t>
  </si>
  <si>
    <t>II (2026)</t>
  </si>
  <si>
    <t>III (2026)</t>
  </si>
  <si>
    <t>IV(2026)</t>
  </si>
  <si>
    <t>Actividad inicia en el II trimestre de la vigencia.</t>
  </si>
  <si>
    <t>Para el periodo comprendido entre el 01/01/2026 al 31/03/2026  se indexaron 58.829 documentos en el SGDEA</t>
  </si>
  <si>
    <t>Ejecutar las actividades para el estampado cronológico e incorporación de marca de agua  conforme a los lineamientos establecidos.</t>
  </si>
  <si>
    <t>Programa Estratégico de Sistematización, Almacenamiento y Custodia Documental en el Marco de la Política Cero Papel</t>
  </si>
  <si>
    <t>Actividad inicia en el III trimestre.</t>
  </si>
  <si>
    <t xml:space="preserve">Se desarrollaron la capacitaciones:
*Inducción y Reinducción: realizada el  16/01/2026 asistiendo 9 servidores convocados.
*Manejo SGDEA – WCC: modalidad virtual realizada el 19/03/2026 asistiendo 170 servidores. 
Se incluye soporte de capacitaciones primer trimestre.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</si>
</sst>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1" formatCode="_-* #,##0_-;\-* #,##0_-;_-* &quot;-&quot;_-;_-@_-"/>
    <numFmt numFmtId="43" formatCode="_-* #,##0.00_-;\-* #,##0.00_-;_-* &quot;-&quot;??_-;_-@_-"/>
    <numFmt numFmtId="164" formatCode="_(&quot;$&quot;\ * #,##0.00_);_(&quot;$&quot;\ * \(#,##0.00\);_(&quot;$&quot;\ * &quot;-&quot;??_);_(@_)"/>
    <numFmt numFmtId="165" formatCode="_(* #,##0.00_);_(* \(#,##0.00\);_(* &quot;-&quot;??_);_(@_)"/>
    <numFmt numFmtId="166" formatCode="_(* #,##0_);_(* \(#,##0\);_(* &quot;-&quot;??_);_(@_)"/>
    <numFmt numFmtId="167" formatCode="_(&quot;$&quot;\ * #,##0_);_(&quot;$&quot;\ * \(#,##0\);_(&quot;$&quot;\ * &quot;-&quot;??_);_(@_)"/>
  </numFmts>
  <fonts count="26">
    <font>
      <sz val="11"/>
      <color theme="1"/>
      <name val="Calibri"/>
      <family val="2"/>
      <scheme val="minor"/>
    </font>
    <font>
      <sz val="11"/>
      <color theme="1"/>
      <name val="Calibri"/>
      <family val="2"/>
      <scheme val="minor"/>
    </font>
    <font>
      <u/>
      <sz val="11"/>
      <color theme="10"/>
      <name val="Calibri"/>
      <family val="2"/>
      <scheme val="minor"/>
    </font>
    <font>
      <sz val="11"/>
      <color theme="1"/>
      <name val="Times New Roman"/>
      <family val="1"/>
    </font>
    <font>
      <sz val="6"/>
      <color theme="1"/>
      <name val="Arial Narrow"/>
      <family val="2"/>
    </font>
    <font>
      <b/>
      <sz val="12"/>
      <color theme="1"/>
      <name val="Times New Roman"/>
      <family val="1"/>
    </font>
    <font>
      <sz val="12"/>
      <color theme="1"/>
      <name val="Times New Roman"/>
      <family val="1"/>
    </font>
    <font>
      <u/>
      <sz val="11"/>
      <color theme="1"/>
      <name val="Calibri"/>
      <family val="2"/>
      <scheme val="minor"/>
    </font>
    <font>
      <b/>
      <sz val="14"/>
      <color theme="1"/>
      <name val="Times New Roman"/>
      <family val="1"/>
    </font>
    <font>
      <sz val="14"/>
      <color theme="1"/>
      <name val="Times New Roman"/>
      <family val="1"/>
    </font>
    <font>
      <b/>
      <sz val="28"/>
      <color theme="1"/>
      <name val="Adobe Garamond Pro Bold"/>
      <family val="1"/>
    </font>
    <font>
      <sz val="14"/>
      <name val="Times New Roman"/>
      <family val="1"/>
    </font>
    <font>
      <b/>
      <sz val="14"/>
      <name val="Times New Roman"/>
      <family val="1"/>
    </font>
    <font>
      <b/>
      <sz val="12"/>
      <color theme="1"/>
      <name val="Arial"/>
      <family val="2"/>
    </font>
    <font>
      <sz val="12"/>
      <color theme="1"/>
      <name val="Arial"/>
      <family val="2"/>
    </font>
    <font>
      <b/>
      <sz val="12"/>
      <name val="Arial"/>
      <family val="2"/>
    </font>
    <font>
      <sz val="12"/>
      <name val="Arial"/>
      <family val="2"/>
    </font>
    <font>
      <sz val="12"/>
      <color indexed="8"/>
      <name val="Arial"/>
      <family val="2"/>
    </font>
    <font>
      <b/>
      <sz val="12"/>
      <color indexed="8"/>
      <name val="Arial"/>
      <family val="2"/>
    </font>
    <font>
      <sz val="12"/>
      <color rgb="FF000000"/>
      <name val="Arial"/>
      <family val="2"/>
    </font>
    <font>
      <u/>
      <sz val="12"/>
      <color theme="1"/>
      <name val="Arial"/>
      <family val="2"/>
    </font>
    <font>
      <sz val="12"/>
      <color rgb="FFFF0000"/>
      <name val="Arial"/>
      <family val="2"/>
    </font>
    <font>
      <u/>
      <sz val="12"/>
      <name val="Arial"/>
      <family val="2"/>
    </font>
    <font>
      <b/>
      <sz val="12"/>
      <color rgb="FF000000"/>
      <name val="Arial"/>
      <family val="2"/>
    </font>
    <font>
      <b/>
      <sz val="12"/>
      <color theme="4" tint="-0.499984740745262"/>
      <name val="Arial"/>
      <family val="2"/>
    </font>
    <font>
      <i/>
      <sz val="12"/>
      <color rgb="FF000000"/>
      <name val="Arial"/>
      <family val="2"/>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1" tint="0.499984740745262"/>
        <bgColor indexed="64"/>
      </patternFill>
    </fill>
    <fill>
      <patternFill patternType="solid">
        <fgColor theme="9"/>
        <bgColor indexed="64"/>
      </patternFill>
    </fill>
    <fill>
      <patternFill patternType="solid">
        <fgColor rgb="FFFF0000"/>
        <bgColor indexed="64"/>
      </patternFill>
    </fill>
    <fill>
      <patternFill patternType="solid">
        <fgColor rgb="FFFFFF00"/>
        <bgColor indexed="64"/>
      </patternFill>
    </fill>
    <fill>
      <patternFill patternType="solid">
        <fgColor theme="6"/>
        <bgColor indexed="64"/>
      </patternFill>
    </fill>
    <fill>
      <patternFill patternType="solid">
        <fgColor rgb="FFFFFFFF"/>
        <bgColor rgb="FF000000"/>
      </patternFill>
    </fill>
    <fill>
      <patternFill patternType="solid">
        <fgColor indexed="65"/>
        <bgColor theme="0"/>
      </patternFill>
    </fill>
    <fill>
      <patternFill patternType="solid">
        <fgColor theme="0"/>
        <bgColor rgb="FF000000"/>
      </patternFill>
    </fill>
    <fill>
      <patternFill patternType="solid">
        <fgColor rgb="FF00B05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theme="7" tint="0.39997558519241921"/>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style="double">
        <color indexed="64"/>
      </top>
      <bottom/>
      <diagonal/>
    </border>
    <border>
      <left style="thin">
        <color indexed="64"/>
      </left>
      <right/>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right style="medium">
        <color indexed="64"/>
      </right>
      <top/>
      <bottom style="medium">
        <color indexed="64"/>
      </bottom>
      <diagonal/>
    </border>
    <border>
      <left style="double">
        <color indexed="64"/>
      </left>
      <right style="thin">
        <color indexed="64"/>
      </right>
      <top style="medium">
        <color indexed="64"/>
      </top>
      <bottom/>
      <diagonal/>
    </border>
    <border>
      <left style="thin">
        <color indexed="64"/>
      </left>
      <right style="medium">
        <color indexed="64"/>
      </right>
      <top style="thin">
        <color indexed="64"/>
      </top>
      <bottom/>
      <diagonal/>
    </border>
    <border>
      <left style="double">
        <color indexed="64"/>
      </left>
      <right/>
      <top/>
      <bottom style="medium">
        <color indexed="64"/>
      </bottom>
      <diagonal/>
    </border>
    <border>
      <left/>
      <right style="double">
        <color indexed="64"/>
      </right>
      <top/>
      <bottom style="medium">
        <color indexed="64"/>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bottom style="double">
        <color indexed="64"/>
      </bottom>
      <diagonal/>
    </border>
    <border>
      <left/>
      <right style="medium">
        <color indexed="64"/>
      </right>
      <top/>
      <bottom/>
      <diagonal/>
    </border>
    <border>
      <left/>
      <right style="medium">
        <color indexed="64"/>
      </right>
      <top style="thin">
        <color indexed="64"/>
      </top>
      <bottom/>
      <diagonal/>
    </border>
  </borders>
  <cellStyleXfs count="8">
    <xf numFmtId="0" fontId="0" fillId="0" borderId="0"/>
    <xf numFmtId="0" fontId="2" fillId="0" borderId="0" applyNumberForma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413">
    <xf numFmtId="0" fontId="0" fillId="0" borderId="0" xfId="0"/>
    <xf numFmtId="0" fontId="3" fillId="0" borderId="0" xfId="0" applyFont="1"/>
    <xf numFmtId="0" fontId="4" fillId="0" borderId="0" xfId="0" applyFont="1" applyAlignment="1">
      <alignment vertical="center" wrapText="1"/>
    </xf>
    <xf numFmtId="0" fontId="4" fillId="0" borderId="0" xfId="0" applyFont="1" applyAlignment="1">
      <alignment horizontal="center" vertical="center" wrapText="1"/>
    </xf>
    <xf numFmtId="0" fontId="0" fillId="4" borderId="0" xfId="0" applyFill="1"/>
    <xf numFmtId="0" fontId="3" fillId="4" borderId="0" xfId="0" applyFont="1" applyFill="1"/>
    <xf numFmtId="9" fontId="3" fillId="4" borderId="0" xfId="0" applyNumberFormat="1" applyFont="1" applyFill="1"/>
    <xf numFmtId="9" fontId="6" fillId="0" borderId="1" xfId="0" applyNumberFormat="1" applyFont="1" applyBorder="1" applyAlignment="1">
      <alignment horizontal="center" vertical="center"/>
    </xf>
    <xf numFmtId="0" fontId="0" fillId="0" borderId="0" xfId="0" applyAlignment="1">
      <alignment vertical="center" wrapText="1"/>
    </xf>
    <xf numFmtId="0" fontId="0" fillId="0" borderId="0" xfId="0" applyAlignment="1">
      <alignment vertical="top" wrapText="1"/>
    </xf>
    <xf numFmtId="0" fontId="7" fillId="0" borderId="0" xfId="1" applyFont="1" applyBorder="1" applyAlignment="1">
      <alignment vertical="center" wrapText="1"/>
    </xf>
    <xf numFmtId="9" fontId="9" fillId="0" borderId="1" xfId="7" applyFont="1" applyBorder="1" applyAlignment="1">
      <alignment horizontal="center" vertical="center"/>
    </xf>
    <xf numFmtId="9" fontId="9" fillId="0" borderId="1" xfId="0" applyNumberFormat="1" applyFont="1" applyBorder="1" applyAlignment="1">
      <alignment horizontal="center" vertical="center"/>
    </xf>
    <xf numFmtId="166" fontId="3" fillId="4" borderId="0" xfId="2" applyNumberFormat="1" applyFont="1" applyFill="1"/>
    <xf numFmtId="165" fontId="3" fillId="4" borderId="0" xfId="0" applyNumberFormat="1" applyFont="1" applyFill="1"/>
    <xf numFmtId="167" fontId="1" fillId="4" borderId="0" xfId="6" applyNumberFormat="1" applyFont="1" applyFill="1"/>
    <xf numFmtId="167" fontId="0" fillId="4" borderId="0" xfId="0" applyNumberFormat="1" applyFill="1"/>
    <xf numFmtId="9" fontId="1" fillId="4" borderId="0" xfId="7" applyFont="1" applyFill="1"/>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3" fillId="0" borderId="1" xfId="0" applyFont="1" applyBorder="1"/>
    <xf numFmtId="9" fontId="9" fillId="0" borderId="1" xfId="0" applyNumberFormat="1" applyFont="1" applyBorder="1" applyAlignment="1">
      <alignment horizontal="center" vertical="center" wrapText="1"/>
    </xf>
    <xf numFmtId="9" fontId="9" fillId="0" borderId="1" xfId="7" applyFont="1" applyFill="1" applyBorder="1" applyAlignment="1">
      <alignment horizontal="center" vertical="center"/>
    </xf>
    <xf numFmtId="0" fontId="9" fillId="0" borderId="1" xfId="0" applyFont="1" applyBorder="1" applyAlignment="1">
      <alignment horizontal="center" vertical="center"/>
    </xf>
    <xf numFmtId="0" fontId="9" fillId="0" borderId="1" xfId="0" applyFont="1" applyBorder="1"/>
    <xf numFmtId="0" fontId="8" fillId="2" borderId="24" xfId="0" applyFont="1" applyFill="1" applyBorder="1" applyAlignment="1">
      <alignment horizontal="center" vertical="center"/>
    </xf>
    <xf numFmtId="0" fontId="9" fillId="0" borderId="15" xfId="0" applyFont="1" applyBorder="1" applyAlignment="1">
      <alignment horizontal="left" vertical="center" wrapText="1"/>
    </xf>
    <xf numFmtId="9" fontId="9" fillId="0" borderId="15" xfId="0" applyNumberFormat="1" applyFont="1" applyBorder="1" applyAlignment="1">
      <alignment horizontal="center" vertical="center" wrapText="1"/>
    </xf>
    <xf numFmtId="0" fontId="9" fillId="0" borderId="15" xfId="0" applyFont="1" applyBorder="1" applyAlignment="1">
      <alignment horizontal="center" vertical="center"/>
    </xf>
    <xf numFmtId="9" fontId="9" fillId="0" borderId="15" xfId="7" applyFont="1" applyFill="1" applyBorder="1" applyAlignment="1">
      <alignment horizontal="center" vertical="center"/>
    </xf>
    <xf numFmtId="0" fontId="9" fillId="0" borderId="15" xfId="0" applyFont="1" applyBorder="1" applyAlignment="1">
      <alignment vertical="center" wrapText="1"/>
    </xf>
    <xf numFmtId="0" fontId="9" fillId="0" borderId="3" xfId="0" applyFont="1" applyBorder="1" applyAlignment="1">
      <alignment vertical="center" wrapText="1"/>
    </xf>
    <xf numFmtId="9" fontId="9" fillId="0" borderId="15" xfId="0" applyNumberFormat="1" applyFont="1" applyBorder="1" applyAlignment="1">
      <alignment horizontal="center" vertical="center"/>
    </xf>
    <xf numFmtId="0" fontId="9" fillId="0" borderId="8" xfId="0" applyFont="1" applyBorder="1" applyAlignment="1">
      <alignment horizontal="left" vertical="center" wrapText="1"/>
    </xf>
    <xf numFmtId="0" fontId="9" fillId="0" borderId="5" xfId="0" applyFont="1" applyBorder="1" applyAlignment="1">
      <alignment horizontal="left" vertical="center" wrapText="1"/>
    </xf>
    <xf numFmtId="0" fontId="11" fillId="0" borderId="1" xfId="0" applyFont="1" applyBorder="1" applyAlignment="1">
      <alignment horizontal="left" vertical="center" wrapText="1"/>
    </xf>
    <xf numFmtId="9" fontId="11" fillId="0" borderId="1" xfId="0" applyNumberFormat="1" applyFont="1" applyBorder="1" applyAlignment="1">
      <alignment horizontal="center" vertical="center"/>
    </xf>
    <xf numFmtId="0" fontId="11" fillId="0" borderId="4" xfId="0" applyFont="1" applyBorder="1" applyAlignment="1">
      <alignment horizontal="left" vertical="center" wrapText="1"/>
    </xf>
    <xf numFmtId="0" fontId="13" fillId="2" borderId="24" xfId="0" applyFont="1" applyFill="1" applyBorder="1" applyAlignment="1">
      <alignment horizontal="center" vertical="center" wrapText="1"/>
    </xf>
    <xf numFmtId="0" fontId="13" fillId="0" borderId="10" xfId="0" applyFont="1" applyBorder="1" applyAlignment="1">
      <alignment horizontal="center" vertical="center"/>
    </xf>
    <xf numFmtId="0" fontId="13" fillId="2" borderId="25" xfId="0" applyFont="1" applyFill="1" applyBorder="1" applyAlignment="1">
      <alignment horizontal="center" vertical="center" wrapText="1"/>
    </xf>
    <xf numFmtId="0" fontId="13" fillId="5" borderId="24" xfId="0" applyFont="1" applyFill="1" applyBorder="1" applyAlignment="1">
      <alignment horizontal="center" vertical="center" wrapText="1"/>
    </xf>
    <xf numFmtId="0" fontId="14" fillId="0" borderId="24" xfId="0" applyFont="1" applyBorder="1" applyAlignment="1">
      <alignment horizontal="justify" vertical="center" wrapText="1"/>
    </xf>
    <xf numFmtId="0" fontId="13" fillId="0" borderId="24" xfId="0" applyFont="1" applyBorder="1" applyAlignment="1">
      <alignment horizontal="center" vertical="center" wrapText="1"/>
    </xf>
    <xf numFmtId="0" fontId="13" fillId="2" borderId="26" xfId="0" applyFont="1" applyFill="1" applyBorder="1" applyAlignment="1">
      <alignment vertical="center"/>
    </xf>
    <xf numFmtId="0" fontId="13" fillId="0" borderId="23" xfId="0" applyFont="1" applyBorder="1" applyAlignment="1">
      <alignment horizontal="center" vertical="center"/>
    </xf>
    <xf numFmtId="0" fontId="13" fillId="0" borderId="4" xfId="0" applyFont="1" applyBorder="1" applyAlignment="1">
      <alignment horizontal="center" vertical="center"/>
    </xf>
    <xf numFmtId="0" fontId="15" fillId="0" borderId="4" xfId="0" applyFont="1" applyBorder="1" applyAlignment="1">
      <alignment horizontal="center" vertical="center"/>
    </xf>
    <xf numFmtId="0" fontId="13" fillId="0" borderId="1" xfId="0" applyFont="1" applyBorder="1" applyAlignment="1">
      <alignment horizontal="center" vertical="center"/>
    </xf>
    <xf numFmtId="0" fontId="13" fillId="5" borderId="10" xfId="0" applyFont="1" applyFill="1" applyBorder="1"/>
    <xf numFmtId="0" fontId="13" fillId="5" borderId="1" xfId="0" applyFont="1" applyFill="1" applyBorder="1"/>
    <xf numFmtId="0" fontId="13" fillId="5" borderId="21" xfId="0" applyFont="1" applyFill="1" applyBorder="1" applyAlignment="1">
      <alignment horizontal="center" vertical="center"/>
    </xf>
    <xf numFmtId="0" fontId="13" fillId="5" borderId="5" xfId="0" applyFont="1" applyFill="1" applyBorder="1" applyAlignment="1">
      <alignment horizontal="center" vertical="center"/>
    </xf>
    <xf numFmtId="0" fontId="13" fillId="5" borderId="10" xfId="0" applyFont="1" applyFill="1" applyBorder="1" applyAlignment="1">
      <alignment horizontal="center" vertical="center"/>
    </xf>
    <xf numFmtId="0" fontId="13" fillId="5" borderId="1" xfId="0" applyFont="1" applyFill="1" applyBorder="1" applyAlignment="1">
      <alignment horizontal="center" vertical="center"/>
    </xf>
    <xf numFmtId="0" fontId="13" fillId="5" borderId="29" xfId="0" applyFont="1" applyFill="1" applyBorder="1" applyAlignment="1">
      <alignment horizontal="center" vertical="center"/>
    </xf>
    <xf numFmtId="0" fontId="14" fillId="9" borderId="24" xfId="0" applyFont="1" applyFill="1" applyBorder="1" applyAlignment="1">
      <alignment horizontal="justify" vertical="center" wrapText="1"/>
    </xf>
    <xf numFmtId="0" fontId="14" fillId="10" borderId="24" xfId="0" applyFont="1" applyFill="1" applyBorder="1" applyAlignment="1">
      <alignment horizontal="justify" vertical="center" wrapText="1"/>
    </xf>
    <xf numFmtId="0" fontId="14" fillId="0" borderId="24" xfId="0" applyFont="1" applyBorder="1" applyAlignment="1">
      <alignment horizontal="left" vertical="center" wrapText="1"/>
    </xf>
    <xf numFmtId="0" fontId="13" fillId="2" borderId="24" xfId="0" applyFont="1" applyFill="1" applyBorder="1" applyAlignment="1">
      <alignment horizontal="center" vertical="center"/>
    </xf>
    <xf numFmtId="0" fontId="14" fillId="11" borderId="24" xfId="0" applyFont="1" applyFill="1" applyBorder="1" applyAlignment="1">
      <alignment horizontal="justify" vertical="center" wrapText="1"/>
    </xf>
    <xf numFmtId="0" fontId="14" fillId="0" borderId="1" xfId="0" applyFont="1" applyBorder="1" applyAlignment="1">
      <alignment horizontal="center" vertical="center"/>
    </xf>
    <xf numFmtId="0" fontId="13" fillId="0" borderId="32" xfId="0" applyFont="1" applyBorder="1" applyAlignment="1">
      <alignment horizontal="center"/>
    </xf>
    <xf numFmtId="0" fontId="14" fillId="10" borderId="33" xfId="0" applyFont="1" applyFill="1" applyBorder="1"/>
    <xf numFmtId="0" fontId="14" fillId="11" borderId="33" xfId="0" applyFont="1" applyFill="1" applyBorder="1"/>
    <xf numFmtId="0" fontId="14" fillId="9" borderId="34" xfId="0" applyFont="1" applyFill="1" applyBorder="1"/>
    <xf numFmtId="0" fontId="14" fillId="0" borderId="1" xfId="0" applyFont="1" applyBorder="1" applyAlignment="1">
      <alignment horizontal="center"/>
    </xf>
    <xf numFmtId="0" fontId="14" fillId="0" borderId="36" xfId="0" applyFont="1" applyBorder="1" applyAlignment="1">
      <alignment horizontal="center"/>
    </xf>
    <xf numFmtId="0" fontId="13" fillId="0" borderId="37" xfId="0" applyFont="1" applyBorder="1" applyAlignment="1">
      <alignment horizontal="center"/>
    </xf>
    <xf numFmtId="0" fontId="14" fillId="0" borderId="38" xfId="0" applyFont="1" applyBorder="1" applyAlignment="1">
      <alignment horizontal="center"/>
    </xf>
    <xf numFmtId="0" fontId="14" fillId="0" borderId="39" xfId="0" applyFont="1" applyBorder="1" applyAlignment="1">
      <alignment horizontal="center"/>
    </xf>
    <xf numFmtId="0" fontId="13" fillId="5" borderId="35" xfId="0" applyFont="1" applyFill="1" applyBorder="1" applyAlignment="1">
      <alignment vertical="center" wrapText="1"/>
    </xf>
    <xf numFmtId="0" fontId="14" fillId="4" borderId="0" xfId="0" applyFont="1" applyFill="1"/>
    <xf numFmtId="0" fontId="14" fillId="0" borderId="0" xfId="0" applyFont="1" applyAlignment="1">
      <alignment horizontal="left" vertical="center" wrapText="1"/>
    </xf>
    <xf numFmtId="0" fontId="14" fillId="0" borderId="0" xfId="0" applyFont="1"/>
    <xf numFmtId="0" fontId="14" fillId="3" borderId="0" xfId="0" applyFont="1" applyFill="1"/>
    <xf numFmtId="0" fontId="15" fillId="0" borderId="24" xfId="0" applyFont="1" applyBorder="1" applyAlignment="1">
      <alignment horizontal="center" vertical="center"/>
    </xf>
    <xf numFmtId="0" fontId="16" fillId="0" borderId="3" xfId="0" applyFont="1" applyBorder="1" applyAlignment="1">
      <alignment horizontal="justify" vertical="center" wrapText="1"/>
    </xf>
    <xf numFmtId="0" fontId="16" fillId="0" borderId="4" xfId="0" applyFont="1" applyBorder="1" applyAlignment="1">
      <alignment horizontal="left" vertical="center" wrapText="1"/>
    </xf>
    <xf numFmtId="0" fontId="16" fillId="0" borderId="12" xfId="0" applyFont="1" applyBorder="1" applyAlignment="1">
      <alignment horizontal="justify" vertical="center" wrapText="1"/>
    </xf>
    <xf numFmtId="0" fontId="15" fillId="0" borderId="14" xfId="0" applyFont="1" applyBorder="1" applyAlignment="1">
      <alignment horizontal="center" vertical="center"/>
    </xf>
    <xf numFmtId="0" fontId="16" fillId="0" borderId="1" xfId="0" applyFont="1" applyBorder="1" applyAlignment="1">
      <alignment horizontal="justify" vertical="center" wrapText="1"/>
    </xf>
    <xf numFmtId="0" fontId="15" fillId="0" borderId="1" xfId="0" applyFont="1" applyBorder="1" applyAlignment="1">
      <alignment vertical="center"/>
    </xf>
    <xf numFmtId="0" fontId="14" fillId="4" borderId="0" xfId="0" applyFont="1" applyFill="1" applyAlignment="1">
      <alignment vertical="top" wrapText="1"/>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13" fillId="3" borderId="6" xfId="0" applyFont="1" applyFill="1" applyBorder="1" applyAlignment="1">
      <alignment horizontal="center" vertical="center" wrapText="1"/>
    </xf>
    <xf numFmtId="0" fontId="13" fillId="3" borderId="0" xfId="0" applyFont="1" applyFill="1" applyAlignment="1">
      <alignment horizontal="center" vertical="center" wrapText="1"/>
    </xf>
    <xf numFmtId="0" fontId="14" fillId="4" borderId="0" xfId="0" applyFont="1" applyFill="1" applyAlignment="1">
      <alignment wrapText="1"/>
    </xf>
    <xf numFmtId="0" fontId="14" fillId="4" borderId="0" xfId="0" applyFont="1" applyFill="1" applyAlignment="1">
      <alignment vertical="center" wrapText="1"/>
    </xf>
    <xf numFmtId="0" fontId="14" fillId="0" borderId="0" xfId="0" applyFont="1" applyAlignment="1">
      <alignment wrapText="1"/>
    </xf>
    <xf numFmtId="0" fontId="14" fillId="0" borderId="1" xfId="0" applyFont="1" applyBorder="1" applyAlignment="1">
      <alignment horizontal="left" vertical="center" wrapText="1"/>
    </xf>
    <xf numFmtId="0" fontId="14" fillId="0" borderId="8" xfId="0" applyFont="1" applyBorder="1" applyAlignment="1">
      <alignment horizontal="center" vertical="center"/>
    </xf>
    <xf numFmtId="0" fontId="14" fillId="0" borderId="3" xfId="0" applyFont="1" applyBorder="1" applyAlignment="1">
      <alignment horizontal="center" vertical="center"/>
    </xf>
    <xf numFmtId="0" fontId="14" fillId="0" borderId="13" xfId="0" applyFont="1" applyBorder="1" applyAlignment="1">
      <alignment horizontal="center" vertical="center"/>
    </xf>
    <xf numFmtId="0" fontId="14" fillId="0" borderId="0" xfId="0" applyFont="1" applyAlignment="1">
      <alignment vertical="center" wrapText="1"/>
    </xf>
    <xf numFmtId="0" fontId="13" fillId="0" borderId="24" xfId="0" applyFont="1" applyBorder="1" applyAlignment="1">
      <alignment horizontal="left" vertical="center" wrapText="1"/>
    </xf>
    <xf numFmtId="0" fontId="13" fillId="0" borderId="0" xfId="0" applyFont="1" applyAlignment="1">
      <alignment horizontal="center" vertical="center" wrapText="1"/>
    </xf>
    <xf numFmtId="0" fontId="14" fillId="0" borderId="13" xfId="0" applyFont="1" applyBorder="1" applyAlignment="1">
      <alignment horizontal="left" vertical="center" wrapText="1"/>
    </xf>
    <xf numFmtId="0" fontId="14" fillId="0" borderId="15" xfId="0" applyFont="1" applyBorder="1" applyAlignment="1">
      <alignment horizontal="justify" vertical="center" wrapText="1"/>
    </xf>
    <xf numFmtId="0" fontId="14" fillId="0" borderId="8" xfId="0" applyFont="1" applyBorder="1" applyAlignment="1">
      <alignment horizontal="justify" vertical="center" wrapText="1"/>
    </xf>
    <xf numFmtId="0" fontId="14" fillId="0" borderId="1" xfId="0" applyFont="1" applyBorder="1" applyAlignment="1">
      <alignment horizontal="justify" vertical="center" wrapText="1"/>
    </xf>
    <xf numFmtId="0" fontId="14" fillId="0" borderId="3" xfId="0" applyFont="1" applyBorder="1" applyAlignment="1">
      <alignment horizontal="justify" vertical="center" wrapText="1"/>
    </xf>
    <xf numFmtId="0" fontId="13" fillId="2" borderId="24" xfId="0" applyFont="1" applyFill="1" applyBorder="1" applyAlignment="1">
      <alignment horizontal="center"/>
    </xf>
    <xf numFmtId="0" fontId="13" fillId="0" borderId="1" xfId="0" applyFont="1" applyBorder="1" applyAlignment="1">
      <alignment vertical="center" wrapText="1"/>
    </xf>
    <xf numFmtId="0" fontId="13" fillId="0" borderId="1" xfId="0" applyFont="1" applyBorder="1" applyAlignment="1">
      <alignment horizontal="justify" vertical="center" wrapText="1"/>
    </xf>
    <xf numFmtId="0" fontId="13" fillId="2" borderId="1" xfId="0" applyFont="1" applyFill="1" applyBorder="1" applyAlignment="1">
      <alignment horizontal="center" vertical="center"/>
    </xf>
    <xf numFmtId="0" fontId="13" fillId="2" borderId="1" xfId="0" applyFont="1" applyFill="1" applyBorder="1" applyAlignment="1">
      <alignment horizontal="center"/>
    </xf>
    <xf numFmtId="0" fontId="13" fillId="2" borderId="4" xfId="0" applyFont="1" applyFill="1" applyBorder="1" applyAlignment="1">
      <alignment horizontal="center" vertical="center"/>
    </xf>
    <xf numFmtId="0" fontId="16" fillId="0" borderId="4" xfId="0" applyFont="1" applyBorder="1" applyAlignment="1">
      <alignment horizontal="justify" vertical="center" wrapText="1"/>
    </xf>
    <xf numFmtId="0" fontId="14" fillId="0" borderId="4" xfId="0" applyFont="1" applyBorder="1" applyAlignment="1">
      <alignment horizontal="center" vertical="center"/>
    </xf>
    <xf numFmtId="14" fontId="14" fillId="0" borderId="4" xfId="0" applyNumberFormat="1" applyFont="1" applyBorder="1" applyAlignment="1">
      <alignment horizontal="center" vertical="center"/>
    </xf>
    <xf numFmtId="0" fontId="14" fillId="0" borderId="1" xfId="0" applyFont="1" applyBorder="1" applyAlignment="1">
      <alignment vertical="center" wrapText="1"/>
    </xf>
    <xf numFmtId="14" fontId="14" fillId="0" borderId="4" xfId="0" applyNumberFormat="1" applyFont="1" applyBorder="1" applyAlignment="1">
      <alignment horizontal="left" vertical="center" wrapText="1"/>
    </xf>
    <xf numFmtId="14" fontId="14" fillId="0" borderId="1" xfId="0" applyNumberFormat="1" applyFont="1" applyBorder="1" applyAlignment="1">
      <alignment horizontal="center" vertical="center"/>
    </xf>
    <xf numFmtId="0" fontId="13" fillId="2" borderId="1" xfId="0" applyFont="1" applyFill="1" applyBorder="1"/>
    <xf numFmtId="9" fontId="14" fillId="0" borderId="1" xfId="0" applyNumberFormat="1" applyFont="1" applyBorder="1" applyAlignment="1">
      <alignment horizontal="center" vertical="center" wrapText="1"/>
    </xf>
    <xf numFmtId="9" fontId="14" fillId="0" borderId="1" xfId="0" applyNumberFormat="1" applyFont="1" applyBorder="1" applyAlignment="1">
      <alignment horizontal="center" vertical="center"/>
    </xf>
    <xf numFmtId="0" fontId="14" fillId="0" borderId="1" xfId="0" applyFont="1" applyBorder="1"/>
    <xf numFmtId="0" fontId="14" fillId="0" borderId="1" xfId="0" applyFont="1" applyBorder="1" applyAlignment="1">
      <alignment horizontal="center" vertical="center" wrapText="1"/>
    </xf>
    <xf numFmtId="0" fontId="14" fillId="0" borderId="1" xfId="0" applyFont="1" applyBorder="1" applyAlignment="1">
      <alignment horizontal="left" vertical="center"/>
    </xf>
    <xf numFmtId="0" fontId="14" fillId="0" borderId="0" xfId="0" applyFont="1" applyAlignment="1">
      <alignment horizontal="center" vertical="center" wrapText="1"/>
    </xf>
    <xf numFmtId="0" fontId="20" fillId="0" borderId="0" xfId="1" applyFont="1" applyBorder="1" applyAlignment="1">
      <alignment vertical="center" wrapText="1"/>
    </xf>
    <xf numFmtId="0" fontId="14" fillId="0" borderId="0" xfId="0" applyFont="1" applyAlignment="1">
      <alignment vertical="top" wrapText="1"/>
    </xf>
    <xf numFmtId="0" fontId="14" fillId="0" borderId="4" xfId="0" applyFont="1" applyBorder="1" applyAlignment="1">
      <alignment horizontal="justify" vertical="center" wrapText="1"/>
    </xf>
    <xf numFmtId="0" fontId="14" fillId="4" borderId="0" xfId="0" applyFont="1" applyFill="1" applyAlignment="1">
      <alignment horizontal="center" vertical="center"/>
    </xf>
    <xf numFmtId="0" fontId="14" fillId="4" borderId="0" xfId="0" applyFont="1" applyFill="1" applyAlignment="1">
      <alignment horizontal="left" vertical="center"/>
    </xf>
    <xf numFmtId="0" fontId="13" fillId="2" borderId="4" xfId="0" applyFont="1" applyFill="1" applyBorder="1" applyAlignment="1">
      <alignment horizontal="center" vertical="center" wrapText="1"/>
    </xf>
    <xf numFmtId="0" fontId="19" fillId="13" borderId="1" xfId="0" applyFont="1" applyFill="1" applyBorder="1" applyAlignment="1">
      <alignment horizontal="justify" vertical="center" wrapText="1"/>
    </xf>
    <xf numFmtId="0" fontId="14" fillId="0" borderId="0" xfId="0" applyFont="1" applyAlignment="1">
      <alignment horizontal="center" vertical="center"/>
    </xf>
    <xf numFmtId="0" fontId="14" fillId="0" borderId="0" xfId="0" applyFont="1" applyAlignment="1">
      <alignment horizontal="left" vertical="center"/>
    </xf>
    <xf numFmtId="14" fontId="14" fillId="0" borderId="4" xfId="0" applyNumberFormat="1" applyFont="1" applyBorder="1" applyAlignment="1">
      <alignment horizontal="justify" vertical="center" wrapText="1"/>
    </xf>
    <xf numFmtId="14" fontId="14" fillId="0" borderId="1" xfId="0" applyNumberFormat="1" applyFont="1" applyBorder="1" applyAlignment="1">
      <alignment horizontal="justify" vertical="center" wrapText="1"/>
    </xf>
    <xf numFmtId="9" fontId="14" fillId="0" borderId="1" xfId="3" applyNumberFormat="1" applyFont="1" applyBorder="1" applyAlignment="1">
      <alignment horizontal="center" vertical="center" wrapText="1"/>
    </xf>
    <xf numFmtId="0" fontId="14" fillId="0" borderId="4" xfId="0" applyFont="1" applyBorder="1" applyAlignment="1">
      <alignment horizontal="left" vertical="center" wrapText="1"/>
    </xf>
    <xf numFmtId="14" fontId="14" fillId="0" borderId="4" xfId="0" applyNumberFormat="1" applyFont="1" applyBorder="1" applyAlignment="1">
      <alignment horizontal="center" vertical="center" wrapText="1"/>
    </xf>
    <xf numFmtId="9" fontId="14" fillId="0" borderId="0" xfId="0" applyNumberFormat="1" applyFont="1" applyAlignment="1">
      <alignment horizontal="center" vertical="center" wrapText="1"/>
    </xf>
    <xf numFmtId="0" fontId="5" fillId="2" borderId="17" xfId="0" applyFont="1" applyFill="1" applyBorder="1" applyAlignment="1">
      <alignment horizontal="left" vertical="center"/>
    </xf>
    <xf numFmtId="0" fontId="5" fillId="2" borderId="18" xfId="0" applyFont="1" applyFill="1" applyBorder="1" applyAlignment="1">
      <alignment horizontal="left" vertical="center"/>
    </xf>
    <xf numFmtId="0" fontId="15" fillId="0" borderId="1" xfId="0" applyFont="1" applyBorder="1" applyAlignment="1">
      <alignment horizontal="center" vertical="center"/>
    </xf>
    <xf numFmtId="0" fontId="14" fillId="0" borderId="19" xfId="0" applyFont="1" applyBorder="1" applyAlignment="1">
      <alignment horizontal="justify" vertical="center" wrapText="1"/>
    </xf>
    <xf numFmtId="0" fontId="16" fillId="0" borderId="19" xfId="0" applyFont="1" applyBorder="1" applyAlignment="1">
      <alignment horizontal="justify" vertical="center" wrapText="1"/>
    </xf>
    <xf numFmtId="14" fontId="14" fillId="0" borderId="1" xfId="0" applyNumberFormat="1" applyFont="1" applyBorder="1" applyAlignment="1">
      <alignment horizontal="center" vertical="center" wrapText="1"/>
    </xf>
    <xf numFmtId="0" fontId="14" fillId="0" borderId="1" xfId="0" applyFont="1" applyBorder="1" applyAlignment="1">
      <alignment vertical="center"/>
    </xf>
    <xf numFmtId="0" fontId="14" fillId="0" borderId="1" xfId="0" applyFont="1" applyBorder="1" applyAlignment="1">
      <alignment horizontal="left" vertical="top" wrapText="1"/>
    </xf>
    <xf numFmtId="0" fontId="16" fillId="4" borderId="0" xfId="0" applyFont="1" applyFill="1"/>
    <xf numFmtId="0" fontId="16" fillId="0" borderId="0" xfId="0" applyFont="1" applyAlignment="1">
      <alignment vertical="center" wrapText="1"/>
    </xf>
    <xf numFmtId="0" fontId="22" fillId="0" borderId="0" xfId="1" applyFont="1" applyBorder="1" applyAlignment="1">
      <alignment vertical="center" wrapText="1"/>
    </xf>
    <xf numFmtId="0" fontId="16" fillId="0" borderId="0" xfId="0" applyFont="1"/>
    <xf numFmtId="0" fontId="13" fillId="2" borderId="19" xfId="0" applyFont="1" applyFill="1" applyBorder="1" applyAlignment="1">
      <alignment vertical="center" wrapText="1"/>
    </xf>
    <xf numFmtId="0" fontId="13" fillId="2" borderId="20" xfId="0" applyFont="1" applyFill="1" applyBorder="1" applyAlignment="1">
      <alignment vertical="center"/>
    </xf>
    <xf numFmtId="0" fontId="13" fillId="2" borderId="10" xfId="0" applyFont="1" applyFill="1" applyBorder="1" applyAlignment="1">
      <alignment vertical="center"/>
    </xf>
    <xf numFmtId="0" fontId="13" fillId="2" borderId="20" xfId="0" applyFont="1" applyFill="1" applyBorder="1" applyAlignment="1">
      <alignment vertical="center" wrapText="1"/>
    </xf>
    <xf numFmtId="0" fontId="13" fillId="2" borderId="19" xfId="0" applyFont="1" applyFill="1" applyBorder="1" applyAlignment="1">
      <alignment vertical="center"/>
    </xf>
    <xf numFmtId="0" fontId="13" fillId="0" borderId="4" xfId="0" applyFont="1" applyBorder="1" applyAlignment="1">
      <alignment horizontal="center" vertical="center" wrapText="1"/>
    </xf>
    <xf numFmtId="0" fontId="13" fillId="0" borderId="4" xfId="0" applyFont="1" applyBorder="1" applyAlignment="1">
      <alignment horizontal="left" vertical="center" wrapText="1"/>
    </xf>
    <xf numFmtId="0" fontId="14" fillId="0" borderId="10" xfId="0" applyFont="1" applyBorder="1"/>
    <xf numFmtId="0" fontId="14" fillId="7" borderId="1" xfId="0" applyFont="1" applyFill="1" applyBorder="1"/>
    <xf numFmtId="0" fontId="14" fillId="3" borderId="10" xfId="0" applyFont="1" applyFill="1" applyBorder="1"/>
    <xf numFmtId="0" fontId="14" fillId="3" borderId="1" xfId="0" applyFont="1" applyFill="1" applyBorder="1"/>
    <xf numFmtId="0" fontId="13" fillId="2" borderId="40" xfId="0" applyFont="1" applyFill="1" applyBorder="1" applyAlignment="1">
      <alignment horizontal="center"/>
    </xf>
    <xf numFmtId="0" fontId="15" fillId="0" borderId="4" xfId="0" applyFont="1" applyBorder="1" applyAlignment="1">
      <alignment horizontal="justify" vertical="center" wrapText="1"/>
    </xf>
    <xf numFmtId="0" fontId="14" fillId="3" borderId="48" xfId="0" applyFont="1" applyFill="1" applyBorder="1"/>
    <xf numFmtId="0" fontId="14" fillId="3" borderId="49" xfId="0" applyFont="1" applyFill="1" applyBorder="1"/>
    <xf numFmtId="0" fontId="14" fillId="3" borderId="51" xfId="0" applyFont="1" applyFill="1" applyBorder="1"/>
    <xf numFmtId="0" fontId="14" fillId="0" borderId="51" xfId="0" applyFont="1" applyBorder="1"/>
    <xf numFmtId="0" fontId="14" fillId="6" borderId="54" xfId="0" applyFont="1" applyFill="1" applyBorder="1"/>
    <xf numFmtId="0" fontId="14" fillId="3" borderId="54" xfId="0" applyFont="1" applyFill="1" applyBorder="1"/>
    <xf numFmtId="0" fontId="14" fillId="0" borderId="54" xfId="0" applyFont="1" applyBorder="1"/>
    <xf numFmtId="0" fontId="14" fillId="0" borderId="55" xfId="0" applyFont="1" applyBorder="1"/>
    <xf numFmtId="0" fontId="16" fillId="0" borderId="56" xfId="0" applyFont="1" applyBorder="1" applyAlignment="1">
      <alignment horizontal="justify" vertical="center" wrapText="1"/>
    </xf>
    <xf numFmtId="0" fontId="16" fillId="0" borderId="41" xfId="0" applyFont="1" applyBorder="1" applyAlignment="1">
      <alignment horizontal="justify" vertical="center" wrapText="1"/>
    </xf>
    <xf numFmtId="0" fontId="14" fillId="6" borderId="32" xfId="0" applyFont="1" applyFill="1" applyBorder="1"/>
    <xf numFmtId="0" fontId="14" fillId="6" borderId="35" xfId="0" applyFont="1" applyFill="1" applyBorder="1"/>
    <xf numFmtId="0" fontId="14" fillId="3" borderId="55" xfId="0" applyFont="1" applyFill="1" applyBorder="1"/>
    <xf numFmtId="0" fontId="16" fillId="0" borderId="20" xfId="0" applyFont="1" applyBorder="1" applyAlignment="1">
      <alignment horizontal="left" vertical="center" wrapText="1"/>
    </xf>
    <xf numFmtId="0" fontId="16" fillId="0" borderId="20" xfId="0" applyFont="1" applyBorder="1" applyAlignment="1">
      <alignment horizontal="justify" vertical="center" wrapText="1"/>
    </xf>
    <xf numFmtId="0" fontId="16" fillId="0" borderId="58" xfId="0" applyFont="1" applyBorder="1" applyAlignment="1">
      <alignment horizontal="justify" vertical="center" wrapText="1"/>
    </xf>
    <xf numFmtId="0" fontId="14" fillId="0" borderId="48" xfId="0" applyFont="1" applyBorder="1"/>
    <xf numFmtId="0" fontId="14" fillId="0" borderId="49" xfId="0" applyFont="1" applyBorder="1"/>
    <xf numFmtId="0" fontId="16" fillId="0" borderId="22" xfId="0" applyFont="1" applyBorder="1" applyAlignment="1">
      <alignment horizontal="justify" vertical="center" wrapText="1"/>
    </xf>
    <xf numFmtId="0" fontId="14" fillId="7" borderId="60" xfId="0" applyFont="1" applyFill="1" applyBorder="1"/>
    <xf numFmtId="0" fontId="14" fillId="0" borderId="60" xfId="0" applyFont="1" applyBorder="1"/>
    <xf numFmtId="0" fontId="14" fillId="0" borderId="61" xfId="0" applyFont="1" applyBorder="1"/>
    <xf numFmtId="0" fontId="14" fillId="3" borderId="4" xfId="0" applyFont="1" applyFill="1" applyBorder="1"/>
    <xf numFmtId="0" fontId="14" fillId="0" borderId="36" xfId="0" applyFont="1" applyBorder="1"/>
    <xf numFmtId="0" fontId="14" fillId="0" borderId="38" xfId="0" applyFont="1" applyBorder="1"/>
    <xf numFmtId="0" fontId="14" fillId="0" borderId="39" xfId="0" applyFont="1" applyBorder="1"/>
    <xf numFmtId="0" fontId="14" fillId="3" borderId="33" xfId="0" applyFont="1" applyFill="1" applyBorder="1"/>
    <xf numFmtId="0" fontId="14" fillId="3" borderId="34" xfId="0" applyFont="1" applyFill="1" applyBorder="1"/>
    <xf numFmtId="0" fontId="14" fillId="3" borderId="36" xfId="0" applyFont="1" applyFill="1" applyBorder="1"/>
    <xf numFmtId="0" fontId="14" fillId="3" borderId="38" xfId="0" applyFont="1" applyFill="1" applyBorder="1"/>
    <xf numFmtId="0" fontId="14" fillId="3" borderId="39" xfId="0" applyFont="1" applyFill="1" applyBorder="1"/>
    <xf numFmtId="0" fontId="14" fillId="0" borderId="20" xfId="0" applyFont="1" applyBorder="1" applyAlignment="1">
      <alignment horizontal="justify" vertical="center" wrapText="1"/>
    </xf>
    <xf numFmtId="0" fontId="14" fillId="3" borderId="62" xfId="0" applyFont="1" applyFill="1" applyBorder="1"/>
    <xf numFmtId="0" fontId="14" fillId="3" borderId="64" xfId="0" applyFont="1" applyFill="1" applyBorder="1"/>
    <xf numFmtId="0" fontId="14" fillId="3" borderId="11" xfId="0" applyFont="1" applyFill="1" applyBorder="1"/>
    <xf numFmtId="0" fontId="14" fillId="3" borderId="68" xfId="0" applyFont="1" applyFill="1" applyBorder="1"/>
    <xf numFmtId="0" fontId="8" fillId="0" borderId="30" xfId="0" applyFont="1" applyBorder="1" applyAlignment="1">
      <alignment horizontal="left" vertical="center" wrapText="1"/>
    </xf>
    <xf numFmtId="0" fontId="8" fillId="0" borderId="10" xfId="0" applyFont="1" applyBorder="1" applyAlignment="1">
      <alignment horizontal="left" vertical="center" wrapText="1"/>
    </xf>
    <xf numFmtId="0" fontId="12" fillId="0" borderId="10" xfId="0" applyFont="1" applyBorder="1" applyAlignment="1">
      <alignment horizontal="left" vertical="center" wrapText="1"/>
    </xf>
    <xf numFmtId="0" fontId="12" fillId="0" borderId="23" xfId="0" applyFont="1" applyBorder="1" applyAlignment="1">
      <alignment horizontal="left" vertical="center" wrapText="1"/>
    </xf>
    <xf numFmtId="0" fontId="11" fillId="0" borderId="1" xfId="0" applyFont="1" applyBorder="1" applyAlignment="1">
      <alignment horizontal="center" vertical="center"/>
    </xf>
    <xf numFmtId="0" fontId="0" fillId="14" borderId="0" xfId="0" applyFill="1"/>
    <xf numFmtId="0" fontId="13" fillId="0" borderId="1" xfId="0" applyFont="1" applyBorder="1" applyAlignment="1">
      <alignment horizontal="left" vertical="center"/>
    </xf>
    <xf numFmtId="0" fontId="19" fillId="0" borderId="1" xfId="0" applyFont="1" applyBorder="1" applyAlignment="1">
      <alignment horizontal="left" vertical="center" wrapText="1"/>
    </xf>
    <xf numFmtId="0" fontId="13" fillId="2" borderId="10"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10" xfId="0" applyFont="1" applyFill="1" applyBorder="1" applyAlignment="1">
      <alignment horizontal="center" vertical="center" wrapText="1"/>
    </xf>
    <xf numFmtId="0" fontId="13" fillId="0" borderId="19" xfId="0" applyFont="1" applyBorder="1" applyAlignment="1">
      <alignment vertical="center"/>
    </xf>
    <xf numFmtId="0" fontId="13" fillId="0" borderId="20" xfId="0" applyFont="1" applyBorder="1" applyAlignment="1">
      <alignment vertical="center"/>
    </xf>
    <xf numFmtId="0" fontId="13" fillId="0" borderId="10" xfId="0" applyFont="1" applyBorder="1" applyAlignment="1">
      <alignment vertical="center"/>
    </xf>
    <xf numFmtId="0" fontId="13" fillId="0" borderId="1" xfId="0" applyFont="1" applyBorder="1" applyAlignment="1">
      <alignment vertical="center"/>
    </xf>
    <xf numFmtId="0" fontId="13" fillId="0" borderId="20" xfId="0" applyFont="1" applyBorder="1" applyAlignment="1">
      <alignment horizontal="left" vertical="center"/>
    </xf>
    <xf numFmtId="14" fontId="14" fillId="0" borderId="1" xfId="0" applyNumberFormat="1" applyFont="1" applyBorder="1" applyAlignment="1">
      <alignment horizontal="left" vertical="center" wrapText="1"/>
    </xf>
    <xf numFmtId="0" fontId="13" fillId="2" borderId="20" xfId="0" applyFont="1" applyFill="1" applyBorder="1" applyAlignment="1">
      <alignment horizontal="left" vertical="center"/>
    </xf>
    <xf numFmtId="0" fontId="13" fillId="0" borderId="19" xfId="0" applyFont="1" applyBorder="1"/>
    <xf numFmtId="0" fontId="13" fillId="0" borderId="20" xfId="0" applyFont="1" applyBorder="1"/>
    <xf numFmtId="0" fontId="13" fillId="0" borderId="10" xfId="0" applyFont="1" applyBorder="1"/>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4" fillId="0" borderId="4" xfId="0" applyFont="1" applyBorder="1" applyAlignment="1">
      <alignment horizontal="center" vertical="center" wrapText="1"/>
    </xf>
    <xf numFmtId="0" fontId="16" fillId="0" borderId="0" xfId="0" applyFont="1" applyAlignment="1">
      <alignment horizontal="center" vertical="center"/>
    </xf>
    <xf numFmtId="0" fontId="13" fillId="6" borderId="4" xfId="0" applyFont="1" applyFill="1" applyBorder="1" applyAlignment="1">
      <alignment horizontal="center" vertical="center"/>
    </xf>
    <xf numFmtId="0" fontId="13" fillId="6" borderId="1" xfId="0" applyFont="1" applyFill="1" applyBorder="1" applyAlignment="1">
      <alignment horizontal="center" vertical="center"/>
    </xf>
    <xf numFmtId="0" fontId="13" fillId="0" borderId="19" xfId="0" applyFont="1" applyBorder="1" applyAlignment="1">
      <alignment horizontal="left" vertical="center"/>
    </xf>
    <xf numFmtId="0" fontId="13" fillId="0" borderId="10" xfId="0" applyFont="1" applyBorder="1" applyAlignment="1">
      <alignment horizontal="left" vertical="center"/>
    </xf>
    <xf numFmtId="0" fontId="24" fillId="4" borderId="0" xfId="0" applyFont="1" applyFill="1" applyAlignment="1">
      <alignment horizontal="center" vertical="center"/>
    </xf>
    <xf numFmtId="0" fontId="8" fillId="2" borderId="73" xfId="0" applyFont="1" applyFill="1" applyBorder="1" applyAlignment="1">
      <alignment horizontal="center" vertical="center"/>
    </xf>
    <xf numFmtId="0" fontId="8" fillId="2" borderId="40" xfId="0" applyFont="1" applyFill="1" applyBorder="1" applyAlignment="1">
      <alignment horizontal="center" vertical="center"/>
    </xf>
    <xf numFmtId="0" fontId="14" fillId="0" borderId="0" xfId="0" applyFont="1" applyAlignment="1">
      <alignment vertical="center"/>
    </xf>
    <xf numFmtId="0" fontId="13" fillId="2" borderId="19" xfId="0" applyFont="1" applyFill="1" applyBorder="1" applyAlignment="1">
      <alignment horizontal="left" vertical="center"/>
    </xf>
    <xf numFmtId="14" fontId="16" fillId="0" borderId="1" xfId="0" applyNumberFormat="1" applyFont="1" applyBorder="1" applyAlignment="1">
      <alignment horizontal="center" vertical="center"/>
    </xf>
    <xf numFmtId="0" fontId="19" fillId="15" borderId="1" xfId="0" applyFont="1" applyFill="1" applyBorder="1" applyAlignment="1">
      <alignment horizontal="justify" vertical="center" wrapText="1"/>
    </xf>
    <xf numFmtId="0" fontId="16" fillId="0" borderId="1" xfId="0" applyFont="1" applyBorder="1" applyAlignment="1">
      <alignment horizontal="left" vertical="center" wrapText="1"/>
    </xf>
    <xf numFmtId="0" fontId="14" fillId="4" borderId="0" xfId="0" applyFont="1" applyFill="1" applyAlignment="1">
      <alignment horizontal="left"/>
    </xf>
    <xf numFmtId="0" fontId="13" fillId="0" borderId="20" xfId="0" applyFont="1" applyBorder="1" applyAlignment="1">
      <alignment horizontal="left"/>
    </xf>
    <xf numFmtId="0" fontId="14" fillId="0" borderId="1" xfId="0" applyFont="1" applyBorder="1" applyAlignment="1">
      <alignment horizontal="left" vertical="justify" wrapText="1"/>
    </xf>
    <xf numFmtId="0" fontId="14" fillId="0" borderId="0" xfId="0" applyFont="1" applyAlignment="1">
      <alignment horizontal="left"/>
    </xf>
    <xf numFmtId="0" fontId="19" fillId="0" borderId="1" xfId="0" applyFont="1" applyBorder="1" applyAlignment="1">
      <alignment horizontal="justify" vertical="center" wrapText="1"/>
    </xf>
    <xf numFmtId="0" fontId="13" fillId="0" borderId="16" xfId="0" applyFont="1" applyBorder="1" applyAlignment="1">
      <alignment horizontal="left" vertical="center" wrapText="1"/>
    </xf>
    <xf numFmtId="14" fontId="16" fillId="0" borderId="4" xfId="0" applyNumberFormat="1" applyFont="1" applyBorder="1" applyAlignment="1">
      <alignment horizontal="center" vertical="center"/>
    </xf>
    <xf numFmtId="0" fontId="19" fillId="0" borderId="4" xfId="0" applyFont="1" applyBorder="1" applyAlignment="1">
      <alignment horizontal="justify" vertical="center" wrapText="1"/>
    </xf>
    <xf numFmtId="0" fontId="13" fillId="2" borderId="1" xfId="0" applyFont="1" applyFill="1" applyBorder="1" applyAlignment="1">
      <alignment horizontal="center" vertical="center" wrapText="1"/>
    </xf>
    <xf numFmtId="0" fontId="14" fillId="3" borderId="21" xfId="0" applyFont="1" applyFill="1" applyBorder="1"/>
    <xf numFmtId="0" fontId="14" fillId="3" borderId="74" xfId="0" applyFont="1" applyFill="1" applyBorder="1"/>
    <xf numFmtId="0" fontId="14" fillId="3" borderId="75" xfId="0" applyFont="1" applyFill="1" applyBorder="1"/>
    <xf numFmtId="0" fontId="14" fillId="3" borderId="5" xfId="0" applyFont="1" applyFill="1" applyBorder="1"/>
    <xf numFmtId="0" fontId="14" fillId="0" borderId="64" xfId="0" applyFont="1" applyBorder="1"/>
    <xf numFmtId="0" fontId="14" fillId="0" borderId="75" xfId="0" applyFont="1" applyBorder="1"/>
    <xf numFmtId="0" fontId="14" fillId="0" borderId="65" xfId="0" applyFont="1" applyBorder="1"/>
    <xf numFmtId="0" fontId="14" fillId="0" borderId="66" xfId="0" applyFont="1" applyBorder="1"/>
    <xf numFmtId="0" fontId="21" fillId="0" borderId="54" xfId="0" applyFont="1" applyBorder="1"/>
    <xf numFmtId="0" fontId="21" fillId="0" borderId="55" xfId="0" applyFont="1" applyBorder="1"/>
    <xf numFmtId="0" fontId="13" fillId="16" borderId="4" xfId="0" applyFont="1" applyFill="1" applyBorder="1" applyAlignment="1">
      <alignment horizontal="center" vertical="center"/>
    </xf>
    <xf numFmtId="0" fontId="13" fillId="0" borderId="0" xfId="0" applyFont="1" applyAlignment="1">
      <alignment horizontal="center" vertical="center"/>
    </xf>
    <xf numFmtId="0" fontId="16" fillId="0" borderId="0" xfId="0" applyFont="1" applyAlignment="1">
      <alignment horizontal="justify" vertical="center" wrapText="1"/>
    </xf>
    <xf numFmtId="14" fontId="14" fillId="0" borderId="0" xfId="0" applyNumberFormat="1" applyFont="1" applyAlignment="1">
      <alignment horizontal="center" vertical="center"/>
    </xf>
    <xf numFmtId="0" fontId="13" fillId="16" borderId="1" xfId="0" applyFont="1" applyFill="1" applyBorder="1" applyAlignment="1">
      <alignment horizontal="center" vertical="center"/>
    </xf>
    <xf numFmtId="0" fontId="13" fillId="17" borderId="1" xfId="0" applyFont="1" applyFill="1" applyBorder="1" applyAlignment="1">
      <alignment horizontal="center" vertical="center"/>
    </xf>
    <xf numFmtId="0" fontId="16" fillId="0" borderId="23" xfId="0" applyFont="1" applyBorder="1" applyAlignment="1">
      <alignment horizontal="justify" vertical="center" wrapText="1"/>
    </xf>
    <xf numFmtId="0" fontId="15" fillId="16" borderId="1" xfId="0" applyFont="1" applyFill="1" applyBorder="1" applyAlignment="1">
      <alignment horizontal="center" vertical="center"/>
    </xf>
    <xf numFmtId="0" fontId="15" fillId="17" borderId="1" xfId="0" applyFont="1" applyFill="1" applyBorder="1" applyAlignment="1">
      <alignment horizontal="center" vertical="center"/>
    </xf>
    <xf numFmtId="0" fontId="13" fillId="17" borderId="4" xfId="0" applyFont="1" applyFill="1" applyBorder="1" applyAlignment="1">
      <alignment horizontal="center" vertical="center"/>
    </xf>
    <xf numFmtId="0" fontId="14" fillId="0" borderId="37" xfId="0" applyFont="1" applyBorder="1"/>
    <xf numFmtId="0" fontId="14" fillId="0" borderId="32" xfId="0" applyFont="1" applyBorder="1"/>
    <xf numFmtId="0" fontId="14" fillId="0" borderId="35" xfId="0" applyFont="1" applyBorder="1"/>
    <xf numFmtId="0" fontId="14" fillId="0" borderId="59" xfId="0" applyFont="1" applyBorder="1"/>
    <xf numFmtId="0" fontId="14" fillId="0" borderId="33" xfId="0" applyFont="1" applyBorder="1"/>
    <xf numFmtId="0" fontId="14" fillId="0" borderId="63" xfId="0" applyFont="1" applyBorder="1"/>
    <xf numFmtId="0" fontId="14" fillId="0" borderId="11" xfId="0" applyFont="1" applyBorder="1"/>
    <xf numFmtId="0" fontId="14" fillId="0" borderId="50" xfId="0" applyFont="1" applyBorder="1"/>
    <xf numFmtId="0" fontId="14" fillId="0" borderId="21" xfId="0" applyFont="1" applyBorder="1"/>
    <xf numFmtId="0" fontId="14" fillId="0" borderId="57" xfId="0" applyFont="1" applyBorder="1"/>
    <xf numFmtId="0" fontId="14" fillId="0" borderId="23" xfId="0" applyFont="1" applyBorder="1"/>
    <xf numFmtId="0" fontId="14" fillId="0" borderId="4" xfId="0" applyFont="1" applyBorder="1"/>
    <xf numFmtId="0" fontId="14" fillId="0" borderId="5" xfId="0" applyFont="1" applyBorder="1"/>
    <xf numFmtId="0" fontId="14" fillId="0" borderId="52" xfId="0" applyFont="1" applyBorder="1"/>
    <xf numFmtId="0" fontId="21" fillId="0" borderId="32" xfId="0" applyFont="1" applyBorder="1"/>
    <xf numFmtId="0" fontId="21" fillId="0" borderId="48" xfId="0" applyFont="1" applyBorder="1"/>
    <xf numFmtId="0" fontId="21" fillId="0" borderId="35" xfId="0" applyFont="1" applyBorder="1"/>
    <xf numFmtId="0" fontId="21" fillId="0" borderId="10" xfId="0" applyFont="1" applyBorder="1"/>
    <xf numFmtId="0" fontId="21" fillId="0" borderId="64" xfId="0" applyFont="1" applyBorder="1"/>
    <xf numFmtId="0" fontId="21" fillId="0" borderId="33" xfId="0" applyFont="1" applyBorder="1"/>
    <xf numFmtId="0" fontId="21" fillId="0" borderId="1" xfId="0" applyFont="1" applyBorder="1"/>
    <xf numFmtId="0" fontId="21" fillId="0" borderId="63" xfId="0" applyFont="1" applyBorder="1"/>
    <xf numFmtId="0" fontId="21" fillId="0" borderId="37" xfId="0" applyFont="1" applyBorder="1"/>
    <xf numFmtId="0" fontId="21" fillId="0" borderId="57" xfId="0" applyFont="1" applyBorder="1"/>
    <xf numFmtId="0" fontId="14" fillId="18" borderId="10" xfId="0" applyFont="1" applyFill="1" applyBorder="1"/>
    <xf numFmtId="0" fontId="14" fillId="18" borderId="54" xfId="0" applyFont="1" applyFill="1" applyBorder="1"/>
    <xf numFmtId="0" fontId="14" fillId="17" borderId="54" xfId="0" applyFont="1" applyFill="1" applyBorder="1"/>
    <xf numFmtId="0" fontId="14" fillId="6" borderId="33" xfId="0" applyFont="1" applyFill="1" applyBorder="1"/>
    <xf numFmtId="0" fontId="14" fillId="6" borderId="1" xfId="0" applyFont="1" applyFill="1" applyBorder="1"/>
    <xf numFmtId="0" fontId="14" fillId="6" borderId="38" xfId="0" applyFont="1" applyFill="1" applyBorder="1"/>
    <xf numFmtId="0" fontId="14" fillId="17" borderId="1" xfId="0" applyFont="1" applyFill="1" applyBorder="1"/>
    <xf numFmtId="0" fontId="14" fillId="17" borderId="21" xfId="0" applyFont="1" applyFill="1" applyBorder="1"/>
    <xf numFmtId="0" fontId="14" fillId="19" borderId="10" xfId="0" applyFont="1" applyFill="1" applyBorder="1"/>
    <xf numFmtId="0" fontId="14" fillId="19" borderId="1" xfId="0" applyFont="1" applyFill="1" applyBorder="1"/>
    <xf numFmtId="0" fontId="14" fillId="19" borderId="64" xfId="0" applyFont="1" applyFill="1" applyBorder="1"/>
    <xf numFmtId="0" fontId="14" fillId="17" borderId="10" xfId="0" applyFont="1" applyFill="1" applyBorder="1"/>
    <xf numFmtId="0" fontId="14" fillId="20" borderId="1" xfId="0" applyFont="1" applyFill="1" applyBorder="1"/>
    <xf numFmtId="0" fontId="14" fillId="20" borderId="64" xfId="0" applyFont="1" applyFill="1" applyBorder="1"/>
    <xf numFmtId="0" fontId="14" fillId="18" borderId="1" xfId="0" applyFont="1" applyFill="1" applyBorder="1"/>
    <xf numFmtId="0" fontId="14" fillId="17" borderId="23" xfId="0" applyFont="1" applyFill="1" applyBorder="1"/>
    <xf numFmtId="0" fontId="14" fillId="17" borderId="65" xfId="0" applyFont="1" applyFill="1" applyBorder="1"/>
    <xf numFmtId="0" fontId="14" fillId="7" borderId="21" xfId="0" applyFont="1" applyFill="1" applyBorder="1"/>
    <xf numFmtId="0" fontId="14" fillId="17" borderId="38" xfId="0" applyFont="1" applyFill="1" applyBorder="1"/>
    <xf numFmtId="0" fontId="21" fillId="6" borderId="54" xfId="0" applyFont="1" applyFill="1" applyBorder="1"/>
    <xf numFmtId="0" fontId="21" fillId="18" borderId="64" xfId="0" applyFont="1" applyFill="1" applyBorder="1"/>
    <xf numFmtId="0" fontId="21" fillId="18" borderId="54" xfId="0" applyFont="1" applyFill="1" applyBorder="1"/>
    <xf numFmtId="0" fontId="21" fillId="21" borderId="10" xfId="0" applyFont="1" applyFill="1" applyBorder="1"/>
    <xf numFmtId="0" fontId="21" fillId="21" borderId="64" xfId="0" applyFont="1" applyFill="1" applyBorder="1"/>
    <xf numFmtId="0" fontId="21" fillId="21" borderId="54" xfId="0" applyFont="1" applyFill="1" applyBorder="1"/>
    <xf numFmtId="0" fontId="21" fillId="22" borderId="54" xfId="0" applyFont="1" applyFill="1" applyBorder="1"/>
    <xf numFmtId="0" fontId="14" fillId="6" borderId="4" xfId="0" applyFont="1" applyFill="1" applyBorder="1"/>
    <xf numFmtId="0" fontId="13" fillId="2" borderId="1" xfId="0" applyFont="1" applyFill="1" applyBorder="1" applyAlignment="1">
      <alignment horizontal="center" wrapText="1"/>
    </xf>
    <xf numFmtId="0" fontId="14" fillId="4" borderId="0" xfId="0" applyFont="1" applyFill="1" applyAlignment="1">
      <alignment horizontal="center" vertical="center" wrapText="1"/>
    </xf>
    <xf numFmtId="0" fontId="13" fillId="0" borderId="20" xfId="0" applyFont="1" applyBorder="1" applyAlignment="1">
      <alignment horizontal="center" vertical="center" wrapText="1"/>
    </xf>
    <xf numFmtId="0" fontId="13" fillId="2" borderId="20" xfId="0" applyFont="1" applyFill="1" applyBorder="1" applyAlignment="1">
      <alignment horizontal="center" vertical="center" wrapText="1"/>
    </xf>
    <xf numFmtId="0" fontId="14" fillId="11" borderId="0" xfId="0" applyFont="1" applyFill="1"/>
    <xf numFmtId="0" fontId="6" fillId="0" borderId="17" xfId="0" applyFont="1" applyBorder="1" applyAlignment="1">
      <alignment horizontal="left" vertical="center"/>
    </xf>
    <xf numFmtId="0" fontId="6" fillId="0" borderId="18" xfId="0" applyFont="1" applyBorder="1" applyAlignment="1">
      <alignment horizontal="left" vertical="center"/>
    </xf>
    <xf numFmtId="0" fontId="8" fillId="2" borderId="24" xfId="0" applyFont="1" applyFill="1" applyBorder="1" applyAlignment="1">
      <alignment horizontal="center" vertical="center" wrapText="1"/>
    </xf>
    <xf numFmtId="0" fontId="8" fillId="2" borderId="24" xfId="0" applyFont="1" applyFill="1" applyBorder="1" applyAlignment="1">
      <alignment horizontal="center" vertical="center"/>
    </xf>
    <xf numFmtId="0" fontId="10" fillId="4" borderId="0" xfId="0" applyFont="1" applyFill="1" applyAlignment="1">
      <alignment horizontal="center" vertical="center"/>
    </xf>
    <xf numFmtId="0" fontId="15" fillId="0" borderId="1" xfId="0" applyFont="1" applyBorder="1" applyAlignment="1">
      <alignment horizontal="center" vertical="center"/>
    </xf>
    <xf numFmtId="0" fontId="15" fillId="0" borderId="14" xfId="0" applyFont="1" applyBorder="1" applyAlignment="1">
      <alignment horizontal="center" vertical="center"/>
    </xf>
    <xf numFmtId="0" fontId="15" fillId="0" borderId="9" xfId="0" applyFont="1" applyBorder="1" applyAlignment="1">
      <alignment horizontal="center" vertical="center"/>
    </xf>
    <xf numFmtId="0" fontId="16" fillId="0" borderId="11" xfId="0"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6" fillId="0" borderId="31" xfId="0" applyFont="1" applyBorder="1" applyAlignment="1">
      <alignment horizontal="left" vertical="center" wrapText="1"/>
    </xf>
    <xf numFmtId="0" fontId="16" fillId="0" borderId="5" xfId="0" applyFont="1" applyBorder="1" applyAlignment="1">
      <alignment horizontal="left" vertical="center" wrapText="1"/>
    </xf>
    <xf numFmtId="0" fontId="16" fillId="0" borderId="11" xfId="0" applyFont="1" applyBorder="1" applyAlignment="1">
      <alignment horizontal="left" vertical="top" wrapText="1"/>
    </xf>
    <xf numFmtId="0" fontId="16" fillId="0" borderId="4" xfId="0" applyFont="1" applyBorder="1" applyAlignment="1">
      <alignment horizontal="left" vertical="top" wrapText="1"/>
    </xf>
    <xf numFmtId="0" fontId="15" fillId="0" borderId="16" xfId="0" applyFont="1" applyBorder="1" applyAlignment="1">
      <alignment horizontal="center" vertical="center"/>
    </xf>
    <xf numFmtId="0" fontId="15" fillId="0" borderId="7" xfId="0" applyFont="1" applyBorder="1" applyAlignment="1">
      <alignment horizontal="center" vertical="center"/>
    </xf>
    <xf numFmtId="0" fontId="15" fillId="0" borderId="25" xfId="0" applyFont="1" applyBorder="1" applyAlignment="1">
      <alignment horizontal="center" vertical="center"/>
    </xf>
    <xf numFmtId="0" fontId="13" fillId="2" borderId="24" xfId="0" applyFont="1" applyFill="1" applyBorder="1" applyAlignment="1">
      <alignment horizontal="center" vertical="center" wrapText="1"/>
    </xf>
    <xf numFmtId="0" fontId="13" fillId="2" borderId="40" xfId="0" applyFont="1" applyFill="1" applyBorder="1" applyAlignment="1">
      <alignment horizontal="center" vertical="center" wrapText="1"/>
    </xf>
    <xf numFmtId="0" fontId="13" fillId="12" borderId="26" xfId="0" applyFont="1" applyFill="1" applyBorder="1" applyAlignment="1">
      <alignment horizontal="center" vertical="center" wrapText="1"/>
    </xf>
    <xf numFmtId="0" fontId="13" fillId="12" borderId="28" xfId="0" applyFont="1" applyFill="1" applyBorder="1" applyAlignment="1">
      <alignment horizontal="center" vertical="center" wrapText="1"/>
    </xf>
    <xf numFmtId="0" fontId="13" fillId="8" borderId="24" xfId="0" applyFont="1" applyFill="1" applyBorder="1" applyAlignment="1">
      <alignment horizontal="center"/>
    </xf>
    <xf numFmtId="0" fontId="14" fillId="8" borderId="24" xfId="0" applyFont="1" applyFill="1" applyBorder="1" applyAlignment="1">
      <alignment horizontal="center"/>
    </xf>
    <xf numFmtId="0" fontId="13" fillId="2" borderId="40" xfId="0" applyFont="1" applyFill="1" applyBorder="1" applyAlignment="1">
      <alignment horizontal="center" vertical="center"/>
    </xf>
    <xf numFmtId="0" fontId="13" fillId="2" borderId="71" xfId="0" applyFont="1" applyFill="1" applyBorder="1" applyAlignment="1">
      <alignment horizontal="center" vertical="center"/>
    </xf>
    <xf numFmtId="0" fontId="13" fillId="2" borderId="72" xfId="0" applyFont="1" applyFill="1" applyBorder="1" applyAlignment="1">
      <alignment horizontal="center" vertical="center"/>
    </xf>
    <xf numFmtId="0" fontId="13" fillId="2" borderId="26"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3" fillId="2" borderId="42" xfId="0" applyFont="1" applyFill="1" applyBorder="1" applyAlignment="1">
      <alignment horizontal="center" vertical="center" wrapText="1"/>
    </xf>
    <xf numFmtId="0" fontId="13" fillId="2" borderId="43" xfId="0" applyFont="1" applyFill="1" applyBorder="1" applyAlignment="1">
      <alignment horizontal="center" vertical="center" wrapText="1"/>
    </xf>
    <xf numFmtId="0" fontId="13" fillId="2" borderId="44" xfId="0" applyFont="1" applyFill="1" applyBorder="1" applyAlignment="1">
      <alignment horizontal="center" vertical="center" wrapText="1"/>
    </xf>
    <xf numFmtId="0" fontId="13" fillId="2" borderId="45" xfId="0" applyFont="1" applyFill="1" applyBorder="1" applyAlignment="1">
      <alignment horizontal="center" vertical="center" wrapText="1"/>
    </xf>
    <xf numFmtId="0" fontId="13" fillId="2" borderId="69" xfId="0" applyFont="1" applyFill="1" applyBorder="1" applyAlignment="1">
      <alignment horizontal="center" vertical="center" wrapText="1"/>
    </xf>
    <xf numFmtId="0" fontId="13" fillId="2" borderId="70" xfId="0" applyFont="1" applyFill="1" applyBorder="1" applyAlignment="1">
      <alignment horizontal="center" vertical="center" wrapText="1"/>
    </xf>
    <xf numFmtId="0" fontId="13" fillId="0" borderId="2" xfId="0" applyFont="1" applyBorder="1" applyAlignment="1">
      <alignment horizontal="justify" vertical="center" wrapText="1"/>
    </xf>
    <xf numFmtId="0" fontId="13" fillId="0" borderId="11" xfId="0" applyFont="1" applyBorder="1" applyAlignment="1">
      <alignment horizontal="left" vertical="center" wrapText="1"/>
    </xf>
    <xf numFmtId="0" fontId="13" fillId="0" borderId="5" xfId="0" applyFont="1" applyBorder="1" applyAlignment="1">
      <alignment horizontal="left" vertical="center" wrapText="1"/>
    </xf>
    <xf numFmtId="0" fontId="13" fillId="0" borderId="4" xfId="0" applyFont="1" applyBorder="1" applyAlignment="1">
      <alignment horizontal="left" vertical="center" wrapText="1"/>
    </xf>
    <xf numFmtId="0" fontId="13" fillId="0" borderId="1" xfId="0" applyFont="1" applyBorder="1" applyAlignment="1">
      <alignment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46" xfId="0" applyFont="1" applyBorder="1" applyAlignment="1">
      <alignment horizontal="left" vertical="center" wrapText="1"/>
    </xf>
    <xf numFmtId="0" fontId="13" fillId="0" borderId="50" xfId="0" applyFont="1" applyBorder="1" applyAlignment="1">
      <alignment horizontal="left" vertical="center" wrapText="1"/>
    </xf>
    <xf numFmtId="0" fontId="13" fillId="0" borderId="52" xfId="0" applyFont="1" applyBorder="1" applyAlignment="1">
      <alignment horizontal="left" vertical="center" wrapText="1"/>
    </xf>
    <xf numFmtId="0" fontId="13" fillId="0" borderId="47"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53" xfId="0" applyFont="1" applyBorder="1" applyAlignment="1">
      <alignment horizontal="center" vertical="center" wrapText="1"/>
    </xf>
    <xf numFmtId="0" fontId="15" fillId="0" borderId="11" xfId="0" applyFont="1" applyBorder="1" applyAlignment="1">
      <alignment horizontal="left" vertical="center" wrapText="1"/>
    </xf>
    <xf numFmtId="0" fontId="15" fillId="0" borderId="5" xfId="0" applyFont="1" applyBorder="1" applyAlignment="1">
      <alignment horizontal="left" vertical="center" wrapText="1"/>
    </xf>
    <xf numFmtId="0" fontId="15" fillId="0" borderId="4" xfId="0" applyFont="1" applyBorder="1" applyAlignment="1">
      <alignment horizontal="left" vertical="center" wrapText="1"/>
    </xf>
    <xf numFmtId="0" fontId="13" fillId="0" borderId="11"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47" xfId="0" applyFont="1" applyBorder="1" applyAlignment="1">
      <alignment horizontal="left" vertical="center" wrapText="1"/>
    </xf>
    <xf numFmtId="0" fontId="15" fillId="0" borderId="53" xfId="0" applyFont="1" applyBorder="1" applyAlignment="1">
      <alignment horizontal="left" vertical="center" wrapText="1"/>
    </xf>
    <xf numFmtId="0" fontId="13" fillId="0" borderId="67" xfId="0" applyFont="1" applyBorder="1" applyAlignment="1">
      <alignment horizontal="left" vertical="center" wrapText="1"/>
    </xf>
    <xf numFmtId="0" fontId="13" fillId="0" borderId="16" xfId="0" applyFont="1" applyBorder="1" applyAlignment="1">
      <alignment horizontal="left" vertical="center" wrapText="1"/>
    </xf>
    <xf numFmtId="0" fontId="13" fillId="0" borderId="9" xfId="0" applyFont="1" applyBorder="1" applyAlignment="1">
      <alignment horizontal="left" vertical="center" wrapText="1"/>
    </xf>
    <xf numFmtId="0" fontId="15" fillId="0" borderId="11"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3" fillId="0" borderId="14" xfId="0" applyFont="1" applyBorder="1" applyAlignment="1">
      <alignment horizontal="left" vertical="center" wrapText="1"/>
    </xf>
    <xf numFmtId="0" fontId="13" fillId="0" borderId="1" xfId="0" applyFont="1" applyBorder="1" applyAlignment="1">
      <alignment horizontal="center" vertical="center" wrapText="1"/>
    </xf>
    <xf numFmtId="0" fontId="13" fillId="2" borderId="1" xfId="0" applyFont="1" applyFill="1" applyBorder="1" applyAlignment="1">
      <alignment horizontal="center"/>
    </xf>
    <xf numFmtId="0" fontId="13" fillId="2" borderId="19" xfId="0" applyFont="1" applyFill="1" applyBorder="1" applyAlignment="1">
      <alignment horizontal="center"/>
    </xf>
    <xf numFmtId="0" fontId="13" fillId="2" borderId="20" xfId="0" applyFont="1" applyFill="1" applyBorder="1" applyAlignment="1">
      <alignment horizontal="center"/>
    </xf>
    <xf numFmtId="0" fontId="13" fillId="2" borderId="10" xfId="0" applyFont="1" applyFill="1" applyBorder="1" applyAlignment="1">
      <alignment horizontal="center"/>
    </xf>
    <xf numFmtId="0" fontId="13" fillId="0" borderId="1" xfId="0" applyFont="1" applyBorder="1" applyAlignment="1">
      <alignment horizontal="left"/>
    </xf>
    <xf numFmtId="0" fontId="13" fillId="0" borderId="1" xfId="0" applyFont="1" applyBorder="1" applyAlignment="1">
      <alignment horizontal="justify" vertical="center" wrapText="1"/>
    </xf>
    <xf numFmtId="0" fontId="13" fillId="2" borderId="1" xfId="0" applyFont="1" applyFill="1" applyBorder="1" applyAlignment="1">
      <alignment horizontal="center" vertical="center"/>
    </xf>
    <xf numFmtId="0" fontId="13" fillId="0" borderId="19" xfId="0" applyFont="1" applyBorder="1" applyAlignment="1">
      <alignment horizontal="left" vertical="center" wrapText="1"/>
    </xf>
    <xf numFmtId="0" fontId="13" fillId="0" borderId="20" xfId="0" applyFont="1" applyBorder="1" applyAlignment="1">
      <alignment horizontal="left" vertical="center" wrapText="1"/>
    </xf>
    <xf numFmtId="0" fontId="13" fillId="0" borderId="10" xfId="0" applyFont="1" applyBorder="1" applyAlignment="1">
      <alignment horizontal="left" vertical="center" wrapText="1"/>
    </xf>
    <xf numFmtId="0" fontId="13" fillId="0" borderId="1" xfId="0" applyFont="1" applyBorder="1" applyAlignment="1">
      <alignment horizontal="left" wrapText="1"/>
    </xf>
    <xf numFmtId="0" fontId="13" fillId="2" borderId="1" xfId="0" applyFont="1" applyFill="1" applyBorder="1" applyAlignment="1">
      <alignment horizontal="center" vertical="center" wrapText="1"/>
    </xf>
    <xf numFmtId="0" fontId="13" fillId="0" borderId="19" xfId="0" applyFont="1" applyBorder="1" applyAlignment="1">
      <alignment horizontal="justify" vertical="center" wrapText="1"/>
    </xf>
    <xf numFmtId="0" fontId="13" fillId="0" borderId="20" xfId="0" applyFont="1" applyBorder="1" applyAlignment="1">
      <alignment horizontal="justify" vertical="center" wrapText="1"/>
    </xf>
    <xf numFmtId="0" fontId="13" fillId="0" borderId="10" xfId="0" applyFont="1" applyBorder="1" applyAlignment="1">
      <alignment horizontal="justify" vertical="center" wrapText="1"/>
    </xf>
    <xf numFmtId="0" fontId="13" fillId="0" borderId="1" xfId="0" applyFont="1" applyBorder="1" applyAlignment="1">
      <alignment horizontal="left" vertical="center"/>
    </xf>
    <xf numFmtId="0" fontId="13" fillId="2" borderId="19" xfId="0" applyFont="1" applyFill="1" applyBorder="1" applyAlignment="1">
      <alignment horizontal="left" vertical="center" wrapText="1"/>
    </xf>
    <xf numFmtId="0" fontId="13" fillId="2" borderId="20"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11" xfId="0" applyFont="1" applyFill="1" applyBorder="1" applyAlignment="1">
      <alignment horizontal="center" vertical="center"/>
    </xf>
    <xf numFmtId="0" fontId="13" fillId="2" borderId="4" xfId="0" applyFont="1" applyFill="1" applyBorder="1" applyAlignment="1">
      <alignment horizontal="center" vertical="center"/>
    </xf>
    <xf numFmtId="0" fontId="15" fillId="2" borderId="19" xfId="0" applyFont="1" applyFill="1" applyBorder="1" applyAlignment="1">
      <alignment horizontal="left" vertical="center" wrapText="1"/>
    </xf>
    <xf numFmtId="0" fontId="15" fillId="2" borderId="20" xfId="0" applyFont="1" applyFill="1" applyBorder="1" applyAlignment="1">
      <alignment horizontal="left" vertical="center" wrapText="1"/>
    </xf>
    <xf numFmtId="0" fontId="15" fillId="2" borderId="10" xfId="0" applyFont="1" applyFill="1" applyBorder="1" applyAlignment="1">
      <alignment horizontal="left" vertical="center" wrapText="1"/>
    </xf>
    <xf numFmtId="0" fontId="15" fillId="2" borderId="1" xfId="0" applyFont="1" applyFill="1" applyBorder="1" applyAlignment="1">
      <alignment horizontal="center" vertical="center"/>
    </xf>
    <xf numFmtId="0" fontId="13" fillId="2" borderId="1" xfId="0" applyFont="1" applyFill="1" applyBorder="1" applyAlignment="1">
      <alignment horizontal="left" vertical="center"/>
    </xf>
  </cellXfs>
  <cellStyles count="8">
    <cellStyle name="Hipervínculo" xfId="1" builtinId="8"/>
    <cellStyle name="Millares" xfId="2" builtinId="3"/>
    <cellStyle name="Millares [0]" xfId="3" builtinId="6"/>
    <cellStyle name="Millares [0] 2" xfId="4" xr:uid="{00000000-0005-0000-0000-000003000000}"/>
    <cellStyle name="Millares 2" xfId="5" xr:uid="{00000000-0005-0000-0000-000004000000}"/>
    <cellStyle name="Moneda" xfId="6" builtinId="4"/>
    <cellStyle name="Normal" xfId="0" builtinId="0"/>
    <cellStyle name="Porcentaje" xfId="7" builtinId="5"/>
  </cellStyles>
  <dxfs count="0"/>
  <tableStyles count="1" defaultTableStyle="TableStyleMedium2" defaultPivotStyle="PivotStyleLight16">
    <tableStyle name="Invisible" pivot="0" table="0" count="0" xr9:uid="{2779AD73-432B-4A4B-AD7E-327A0B6AEFD9}"/>
  </tableStyles>
  <colors>
    <mruColors>
      <color rgb="FFA50021"/>
      <color rgb="FFFF66FF"/>
      <color rgb="FFFF9933"/>
      <color rgb="FFCCFF33"/>
      <color rgb="FF99FFCC"/>
      <color rgb="FFCCFF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ACTUALIZACIÓN</a:t>
            </a:r>
            <a:r>
              <a:rPr lang="es-CO" baseline="0"/>
              <a:t> DE DOCUMENTOS DEL SGC</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'HERRAMIENTA DE SEGUIMIENTO'!$F$7:$I$7</c:f>
              <c:strCache>
                <c:ptCount val="4"/>
                <c:pt idx="0">
                  <c:v>I (2026)</c:v>
                </c:pt>
                <c:pt idx="1">
                  <c:v>II (2026)</c:v>
                </c:pt>
                <c:pt idx="2">
                  <c:v>III (2026)</c:v>
                </c:pt>
                <c:pt idx="3">
                  <c:v>IV(2026)</c:v>
                </c:pt>
              </c:strCache>
            </c:strRef>
          </c:cat>
          <c:val>
            <c:numRef>
              <c:f>'HERRAMIENTA DE SEGUIMIENTO'!$F$8:$I$8</c:f>
              <c:numCache>
                <c:formatCode>0%</c:formatCode>
                <c:ptCount val="4"/>
                <c:pt idx="0">
                  <c:v>0.52054794520547942</c:v>
                </c:pt>
              </c:numCache>
            </c:numRef>
          </c:val>
          <c:extLst>
            <c:ext xmlns:c16="http://schemas.microsoft.com/office/drawing/2014/chart" uri="{C3380CC4-5D6E-409C-BE32-E72D297353CC}">
              <c16:uniqueId val="{00000000-CBC1-4B87-885C-5BC03F845F40}"/>
            </c:ext>
          </c:extLst>
        </c:ser>
        <c:dLbls>
          <c:showLegendKey val="0"/>
          <c:showVal val="0"/>
          <c:showCatName val="0"/>
          <c:showSerName val="0"/>
          <c:showPercent val="0"/>
          <c:showBubbleSize val="0"/>
        </c:dLbls>
        <c:gapWidth val="150"/>
        <c:shape val="box"/>
        <c:axId val="574757039"/>
        <c:axId val="801211423"/>
        <c:axId val="0"/>
      </c:bar3DChart>
      <c:catAx>
        <c:axId val="57475703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1211423"/>
        <c:crosses val="autoZero"/>
        <c:auto val="1"/>
        <c:lblAlgn val="ctr"/>
        <c:lblOffset val="100"/>
        <c:noMultiLvlLbl val="0"/>
      </c:catAx>
      <c:valAx>
        <c:axId val="80121142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747570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TRASNFERENCIAS PRIMARIAS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rgbClr val="C00000"/>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SEGUIMIENTO'!$F$18:$I$18</c:f>
              <c:numCache>
                <c:formatCode>0%</c:formatCode>
                <c:ptCount val="4"/>
                <c:pt idx="0">
                  <c:v>0</c:v>
                </c:pt>
              </c:numCache>
            </c:numRef>
          </c:val>
          <c:extLst>
            <c:ext xmlns:c16="http://schemas.microsoft.com/office/drawing/2014/chart" uri="{C3380CC4-5D6E-409C-BE32-E72D297353CC}">
              <c16:uniqueId val="{00000000-2A0B-480B-B652-BC149C5BBE9F}"/>
            </c:ext>
          </c:extLst>
        </c:ser>
        <c:dLbls>
          <c:showLegendKey val="0"/>
          <c:showVal val="0"/>
          <c:showCatName val="0"/>
          <c:showSerName val="0"/>
          <c:showPercent val="0"/>
          <c:showBubbleSize val="0"/>
        </c:dLbls>
        <c:gapWidth val="150"/>
        <c:shape val="box"/>
        <c:axId val="447460864"/>
        <c:axId val="447471264"/>
        <c:axId val="0"/>
      </c:bar3DChart>
      <c:catAx>
        <c:axId val="44746086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7471264"/>
        <c:crosses val="autoZero"/>
        <c:auto val="1"/>
        <c:lblAlgn val="ctr"/>
        <c:lblOffset val="100"/>
        <c:noMultiLvlLbl val="0"/>
      </c:catAx>
      <c:valAx>
        <c:axId val="447471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74608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TRANSFERENCIAS</a:t>
            </a:r>
            <a:r>
              <a:rPr lang="es-CO" baseline="0"/>
              <a:t> SECUNDARIAS</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SEGUIMIENTO'!$F$19:$I$19</c:f>
              <c:numCache>
                <c:formatCode>0%</c:formatCode>
                <c:ptCount val="4"/>
                <c:pt idx="0">
                  <c:v>0</c:v>
                </c:pt>
              </c:numCache>
            </c:numRef>
          </c:val>
          <c:extLst>
            <c:ext xmlns:c16="http://schemas.microsoft.com/office/drawing/2014/chart" uri="{C3380CC4-5D6E-409C-BE32-E72D297353CC}">
              <c16:uniqueId val="{00000000-3A08-4942-A64B-6DF8926706A5}"/>
            </c:ext>
          </c:extLst>
        </c:ser>
        <c:dLbls>
          <c:showLegendKey val="0"/>
          <c:showVal val="0"/>
          <c:showCatName val="0"/>
          <c:showSerName val="0"/>
          <c:showPercent val="0"/>
          <c:showBubbleSize val="0"/>
        </c:dLbls>
        <c:gapWidth val="150"/>
        <c:shape val="box"/>
        <c:axId val="447432992"/>
        <c:axId val="447429248"/>
        <c:axId val="0"/>
      </c:bar3DChart>
      <c:catAx>
        <c:axId val="4474329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7429248"/>
        <c:crosses val="autoZero"/>
        <c:auto val="1"/>
        <c:lblAlgn val="ctr"/>
        <c:lblOffset val="100"/>
        <c:noMultiLvlLbl val="0"/>
      </c:catAx>
      <c:valAx>
        <c:axId val="447429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7432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Disposición final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rgbClr val="FF9933"/>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SEGUIMIENTO'!$F$20:$I$20</c:f>
              <c:numCache>
                <c:formatCode>0%</c:formatCode>
                <c:ptCount val="4"/>
                <c:pt idx="0">
                  <c:v>0</c:v>
                </c:pt>
                <c:pt idx="1">
                  <c:v>0</c:v>
                </c:pt>
                <c:pt idx="2">
                  <c:v>0</c:v>
                </c:pt>
                <c:pt idx="3">
                  <c:v>0</c:v>
                </c:pt>
              </c:numCache>
            </c:numRef>
          </c:val>
          <c:extLst>
            <c:ext xmlns:c16="http://schemas.microsoft.com/office/drawing/2014/chart" uri="{C3380CC4-5D6E-409C-BE32-E72D297353CC}">
              <c16:uniqueId val="{00000000-9ADF-4386-852B-FDB32A7C41E8}"/>
            </c:ext>
          </c:extLst>
        </c:ser>
        <c:dLbls>
          <c:showLegendKey val="0"/>
          <c:showVal val="0"/>
          <c:showCatName val="0"/>
          <c:showSerName val="0"/>
          <c:showPercent val="0"/>
          <c:showBubbleSize val="0"/>
        </c:dLbls>
        <c:gapWidth val="150"/>
        <c:shape val="box"/>
        <c:axId val="294506800"/>
        <c:axId val="294509296"/>
        <c:axId val="0"/>
      </c:bar3DChart>
      <c:catAx>
        <c:axId val="29450680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4509296"/>
        <c:crosses val="autoZero"/>
        <c:auto val="1"/>
        <c:lblAlgn val="ctr"/>
        <c:lblOffset val="100"/>
        <c:noMultiLvlLbl val="0"/>
      </c:catAx>
      <c:valAx>
        <c:axId val="294509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450680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FUNCIONARIOS CAPACITADOS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3">
                <a:lumMod val="60000"/>
                <a:lumOff val="40000"/>
              </a:schemeClr>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SEGUIMIENTO'!$F$21:$I$21</c:f>
              <c:numCache>
                <c:formatCode>0%</c:formatCode>
                <c:ptCount val="4"/>
                <c:pt idx="0">
                  <c:v>1</c:v>
                </c:pt>
                <c:pt idx="1">
                  <c:v>0</c:v>
                </c:pt>
                <c:pt idx="2">
                  <c:v>0</c:v>
                </c:pt>
                <c:pt idx="3">
                  <c:v>0</c:v>
                </c:pt>
              </c:numCache>
            </c:numRef>
          </c:val>
          <c:extLst>
            <c:ext xmlns:c16="http://schemas.microsoft.com/office/drawing/2014/chart" uri="{C3380CC4-5D6E-409C-BE32-E72D297353CC}">
              <c16:uniqueId val="{00000000-3AB7-4317-BB94-BD041F5C0F0F}"/>
            </c:ext>
          </c:extLst>
        </c:ser>
        <c:dLbls>
          <c:showLegendKey val="0"/>
          <c:showVal val="0"/>
          <c:showCatName val="0"/>
          <c:showSerName val="0"/>
          <c:showPercent val="0"/>
          <c:showBubbleSize val="0"/>
        </c:dLbls>
        <c:gapWidth val="150"/>
        <c:shape val="box"/>
        <c:axId val="290239824"/>
        <c:axId val="290240240"/>
        <c:axId val="0"/>
      </c:bar3DChart>
      <c:catAx>
        <c:axId val="29023982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0240240"/>
        <c:crosses val="autoZero"/>
        <c:auto val="1"/>
        <c:lblAlgn val="ctr"/>
        <c:lblOffset val="100"/>
        <c:noMultiLvlLbl val="0"/>
      </c:catAx>
      <c:valAx>
        <c:axId val="2902402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02398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0" i="0" u="none" strike="noStrike" kern="1200" spc="0" baseline="0">
                <a:solidFill>
                  <a:sysClr val="windowText" lastClr="000000">
                    <a:lumMod val="65000"/>
                    <a:lumOff val="35000"/>
                  </a:sysClr>
                </a:solidFill>
              </a:rPr>
              <a:t>INDEXACIÓN DE DOCUMENTOS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4"/>
          <c:order val="4"/>
          <c:spPr>
            <a:solidFill>
              <a:srgbClr val="92D050"/>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SEGUIMIENTO'!$F$12:$I$12</c:f>
              <c:numCache>
                <c:formatCode>0%</c:formatCode>
                <c:ptCount val="4"/>
                <c:pt idx="0">
                  <c:v>1</c:v>
                </c:pt>
              </c:numCache>
            </c:numRef>
          </c:val>
          <c:extLst>
            <c:ext xmlns:c16="http://schemas.microsoft.com/office/drawing/2014/chart" uri="{C3380CC4-5D6E-409C-BE32-E72D297353CC}">
              <c16:uniqueId val="{00000004-7963-4F35-B22B-7F9815EE80D5}"/>
            </c:ext>
          </c:extLst>
        </c:ser>
        <c:dLbls>
          <c:showLegendKey val="0"/>
          <c:showVal val="0"/>
          <c:showCatName val="0"/>
          <c:showSerName val="0"/>
          <c:showPercent val="0"/>
          <c:showBubbleSize val="0"/>
        </c:dLbls>
        <c:gapWidth val="150"/>
        <c:shape val="box"/>
        <c:axId val="732509615"/>
        <c:axId val="732519599"/>
        <c:axId val="0"/>
        <c:extLst>
          <c:ext xmlns:c15="http://schemas.microsoft.com/office/drawing/2012/chart" uri="{02D57815-91ED-43cb-92C2-25804820EDAC}">
            <c15:filteredBarSeries>
              <c15:ser>
                <c:idx val="0"/>
                <c:order val="0"/>
                <c:spPr>
                  <a:solidFill>
                    <a:schemeClr val="accent1"/>
                  </a:solidFill>
                  <a:ln>
                    <a:noFill/>
                  </a:ln>
                  <a:effectLst/>
                  <a:sp3d/>
                </c:spPr>
                <c:invertIfNegative val="0"/>
                <c:cat>
                  <c:strRef>
                    <c:extLst>
                      <c:ex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c:ext uri="{02D57815-91ED-43cb-92C2-25804820EDAC}">
                        <c15:formulaRef>
                          <c15:sqref>'HERRAMIENTA DE SEGUIMIENTO'!$F$8:$I$8</c15:sqref>
                        </c15:formulaRef>
                      </c:ext>
                    </c:extLst>
                    <c:numCache>
                      <c:formatCode>0%</c:formatCode>
                      <c:ptCount val="4"/>
                      <c:pt idx="0">
                        <c:v>0.52054794520547942</c:v>
                      </c:pt>
                    </c:numCache>
                  </c:numRef>
                </c:val>
                <c:extLst>
                  <c:ext xmlns:c16="http://schemas.microsoft.com/office/drawing/2014/chart" uri="{C3380CC4-5D6E-409C-BE32-E72D297353CC}">
                    <c16:uniqueId val="{00000001-7963-4F35-B22B-7F9815EE80D5}"/>
                  </c:ext>
                </c:extLst>
              </c15:ser>
            </c15:filteredBarSeries>
            <c15:filteredBarSeries>
              <c15:ser>
                <c:idx val="1"/>
                <c:order val="1"/>
                <c:spPr>
                  <a:solidFill>
                    <a:schemeClr val="accent3"/>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SEGUIMIENTO'!$F$9:$I$9</c15:sqref>
                        </c15:formulaRef>
                      </c:ext>
                    </c:extLst>
                    <c:numCache>
                      <c:formatCode>0%</c:formatCode>
                      <c:ptCount val="4"/>
                      <c:pt idx="0">
                        <c:v>0</c:v>
                      </c:pt>
                    </c:numCache>
                  </c:numRef>
                </c:val>
                <c:extLst xmlns:c15="http://schemas.microsoft.com/office/drawing/2012/chart">
                  <c:ext xmlns:c16="http://schemas.microsoft.com/office/drawing/2014/chart" uri="{C3380CC4-5D6E-409C-BE32-E72D297353CC}">
                    <c16:uniqueId val="{00000002-7963-4F35-B22B-7F9815EE80D5}"/>
                  </c:ext>
                </c:extLst>
              </c15:ser>
            </c15:filteredBarSeries>
            <c15:filteredBarSeries>
              <c15:ser>
                <c:idx val="2"/>
                <c:order val="2"/>
                <c:spPr>
                  <a:solidFill>
                    <a:schemeClr val="accent5"/>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SEGUIMIENTO'!$F$10:$I$10</c15:sqref>
                        </c15:formulaRef>
                      </c:ext>
                    </c:extLst>
                    <c:numCache>
                      <c:formatCode>0%</c:formatCode>
                      <c:ptCount val="4"/>
                      <c:pt idx="0">
                        <c:v>0</c:v>
                      </c:pt>
                    </c:numCache>
                  </c:numRef>
                </c:val>
                <c:extLst xmlns:c15="http://schemas.microsoft.com/office/drawing/2012/chart">
                  <c:ext xmlns:c16="http://schemas.microsoft.com/office/drawing/2014/chart" uri="{C3380CC4-5D6E-409C-BE32-E72D297353CC}">
                    <c16:uniqueId val="{00000003-7963-4F35-B22B-7F9815EE80D5}"/>
                  </c:ext>
                </c:extLst>
              </c15:ser>
            </c15:filteredBarSeries>
            <c15:filteredBarSeries>
              <c15:ser>
                <c:idx val="3"/>
                <c:order val="3"/>
                <c:spPr>
                  <a:solidFill>
                    <a:schemeClr val="accent1">
                      <a:lumMod val="60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SEGUIMIENTO'!$F$11:$I$11</c15:sqref>
                        </c15:formulaRef>
                      </c:ext>
                    </c:extLst>
                    <c:numCache>
                      <c:formatCode>0%</c:formatCode>
                      <c:ptCount val="4"/>
                      <c:pt idx="0">
                        <c:v>0</c:v>
                      </c:pt>
                    </c:numCache>
                  </c:numRef>
                </c:val>
                <c:extLst xmlns:c15="http://schemas.microsoft.com/office/drawing/2012/chart">
                  <c:ext xmlns:c16="http://schemas.microsoft.com/office/drawing/2014/chart" uri="{C3380CC4-5D6E-409C-BE32-E72D297353CC}">
                    <c16:uniqueId val="{00000000-7963-4F35-B22B-7F9815EE80D5}"/>
                  </c:ext>
                </c:extLst>
              </c15:ser>
            </c15:filteredBarSeries>
          </c:ext>
        </c:extLst>
      </c:bar3DChart>
      <c:catAx>
        <c:axId val="73250961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32519599"/>
        <c:crosses val="autoZero"/>
        <c:auto val="1"/>
        <c:lblAlgn val="ctr"/>
        <c:lblOffset val="100"/>
        <c:noMultiLvlLbl val="0"/>
      </c:catAx>
      <c:valAx>
        <c:axId val="73251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325096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ACTUALIZACIÓN</a:t>
            </a:r>
            <a:r>
              <a:rPr lang="es-CO" baseline="0"/>
              <a:t> DE DOCUMENTOS DEL SGC</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'HERRAMIENTA DE SEGUIMIENTO'!$F$7:$I$7</c:f>
              <c:strCache>
                <c:ptCount val="4"/>
                <c:pt idx="0">
                  <c:v>I (2026)</c:v>
                </c:pt>
                <c:pt idx="1">
                  <c:v>II (2026)</c:v>
                </c:pt>
                <c:pt idx="2">
                  <c:v>III (2026)</c:v>
                </c:pt>
                <c:pt idx="3">
                  <c:v>IV(2026)</c:v>
                </c:pt>
              </c:strCache>
            </c:strRef>
          </c:cat>
          <c:val>
            <c:numRef>
              <c:f>'HERRAMIENTA DE SEGUIMIENTO'!$F$8:$I$8</c:f>
              <c:numCache>
                <c:formatCode>0%</c:formatCode>
                <c:ptCount val="4"/>
                <c:pt idx="0">
                  <c:v>0.52054794520547942</c:v>
                </c:pt>
              </c:numCache>
            </c:numRef>
          </c:val>
          <c:extLst>
            <c:ext xmlns:c16="http://schemas.microsoft.com/office/drawing/2014/chart" uri="{C3380CC4-5D6E-409C-BE32-E72D297353CC}">
              <c16:uniqueId val="{00000000-2FAB-4168-8EDA-C6EFF65A295A}"/>
            </c:ext>
          </c:extLst>
        </c:ser>
        <c:dLbls>
          <c:showLegendKey val="0"/>
          <c:showVal val="0"/>
          <c:showCatName val="0"/>
          <c:showSerName val="0"/>
          <c:showPercent val="0"/>
          <c:showBubbleSize val="0"/>
        </c:dLbls>
        <c:gapWidth val="150"/>
        <c:shape val="box"/>
        <c:axId val="574757039"/>
        <c:axId val="801211423"/>
        <c:axId val="0"/>
      </c:bar3DChart>
      <c:catAx>
        <c:axId val="57475703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1211423"/>
        <c:crosses val="autoZero"/>
        <c:auto val="1"/>
        <c:lblAlgn val="ctr"/>
        <c:lblOffset val="100"/>
        <c:noMultiLvlLbl val="0"/>
      </c:catAx>
      <c:valAx>
        <c:axId val="80121142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747570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ACTUALIZACIÓN PROGRAMAS</a:t>
            </a:r>
            <a:r>
              <a:rPr lang="es-CO" baseline="0"/>
              <a:t> ESPECÍFICOS PGD</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1"/>
          <c:order val="1"/>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'HERRAMIENTA DE SEGUIMIENTO'!$F$7:$I$7</c:f>
              <c:strCache>
                <c:ptCount val="4"/>
                <c:pt idx="0">
                  <c:v>I (2026)</c:v>
                </c:pt>
                <c:pt idx="1">
                  <c:v>II (2026)</c:v>
                </c:pt>
                <c:pt idx="2">
                  <c:v>III (2026)</c:v>
                </c:pt>
                <c:pt idx="3">
                  <c:v>IV(2026)</c:v>
                </c:pt>
              </c:strCache>
            </c:strRef>
          </c:cat>
          <c:val>
            <c:numRef>
              <c:f>'HERRAMIENTA DE SEGUIMIENTO'!$F$9:$I$9</c:f>
              <c:numCache>
                <c:formatCode>0%</c:formatCode>
                <c:ptCount val="4"/>
                <c:pt idx="0">
                  <c:v>0</c:v>
                </c:pt>
              </c:numCache>
            </c:numRef>
          </c:val>
          <c:extLst>
            <c:ext xmlns:c16="http://schemas.microsoft.com/office/drawing/2014/chart" uri="{C3380CC4-5D6E-409C-BE32-E72D297353CC}">
              <c16:uniqueId val="{00000000-DD82-47DC-82D2-502B8EC52F5D}"/>
            </c:ext>
          </c:extLst>
        </c:ser>
        <c:dLbls>
          <c:showLegendKey val="0"/>
          <c:showVal val="0"/>
          <c:showCatName val="0"/>
          <c:showSerName val="0"/>
          <c:showPercent val="0"/>
          <c:showBubbleSize val="0"/>
        </c:dLbls>
        <c:gapWidth val="150"/>
        <c:shape val="box"/>
        <c:axId val="549769311"/>
        <c:axId val="549755167"/>
        <c:axId val="0"/>
        <c:extLst>
          <c:ext xmlns:c15="http://schemas.microsoft.com/office/drawing/2012/chart" uri="{02D57815-91ED-43cb-92C2-25804820EDAC}">
            <c15:filteredBarSeries>
              <c15:ser>
                <c:idx val="0"/>
                <c:order val="0"/>
                <c:spPr>
                  <a:solidFill>
                    <a:schemeClr val="accent1"/>
                  </a:solidFill>
                  <a:ln>
                    <a:noFill/>
                  </a:ln>
                  <a:effectLst/>
                  <a:sp3d/>
                </c:spPr>
                <c:invertIfNegative val="0"/>
                <c:cat>
                  <c:strRef>
                    <c:extLst>
                      <c:ex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c:ext uri="{02D57815-91ED-43cb-92C2-25804820EDAC}">
                        <c15:formulaRef>
                          <c15:sqref>'[1]HERRAMIENTA DE SEGUIMIENTO'!$F$8:$I$8</c15:sqref>
                        </c15:formulaRef>
                      </c:ext>
                    </c:extLst>
                    <c:numCache>
                      <c:formatCode>0%</c:formatCode>
                      <c:ptCount val="4"/>
                      <c:pt idx="0">
                        <c:v>1</c:v>
                      </c:pt>
                    </c:numCache>
                  </c:numRef>
                </c:val>
                <c:extLst>
                  <c:ext xmlns:c16="http://schemas.microsoft.com/office/drawing/2014/chart" uri="{C3380CC4-5D6E-409C-BE32-E72D297353CC}">
                    <c16:uniqueId val="{00000001-DD82-47DC-82D2-502B8EC52F5D}"/>
                  </c:ext>
                </c:extLst>
              </c15:ser>
            </c15:filteredBarSeries>
          </c:ext>
        </c:extLst>
      </c:bar3DChart>
      <c:catAx>
        <c:axId val="549769311"/>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9755167"/>
        <c:crosses val="autoZero"/>
        <c:auto val="1"/>
        <c:lblAlgn val="ctr"/>
        <c:lblOffset val="100"/>
        <c:noMultiLvlLbl val="0"/>
      </c:catAx>
      <c:valAx>
        <c:axId val="54975516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976931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NORMALIZACIÓN DE</a:t>
            </a:r>
            <a:r>
              <a:rPr lang="es-CO" baseline="0"/>
              <a:t> FORMATOS</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2"/>
          <c:order val="2"/>
          <c:spPr>
            <a:solidFill>
              <a:schemeClr val="accent3"/>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SEGUIMIENTO'!$F$10:$I$10</c:f>
              <c:numCache>
                <c:formatCode>0%</c:formatCode>
                <c:ptCount val="4"/>
                <c:pt idx="0">
                  <c:v>0</c:v>
                </c:pt>
              </c:numCache>
            </c:numRef>
          </c:val>
          <c:extLst>
            <c:ext xmlns:c16="http://schemas.microsoft.com/office/drawing/2014/chart" uri="{C3380CC4-5D6E-409C-BE32-E72D297353CC}">
              <c16:uniqueId val="{00000000-F1C2-4ECA-A05A-80A2B1B55342}"/>
            </c:ext>
          </c:extLst>
        </c:ser>
        <c:dLbls>
          <c:showLegendKey val="0"/>
          <c:showVal val="0"/>
          <c:showCatName val="0"/>
          <c:showSerName val="0"/>
          <c:showPercent val="0"/>
          <c:showBubbleSize val="0"/>
        </c:dLbls>
        <c:gapWidth val="150"/>
        <c:shape val="box"/>
        <c:axId val="918588527"/>
        <c:axId val="918593103"/>
        <c:axId val="0"/>
        <c:extLst>
          <c:ext xmlns:c15="http://schemas.microsoft.com/office/drawing/2012/chart" uri="{02D57815-91ED-43cb-92C2-25804820EDAC}">
            <c15:filteredBarSeries>
              <c15:ser>
                <c:idx val="0"/>
                <c:order val="0"/>
                <c:spPr>
                  <a:solidFill>
                    <a:schemeClr val="accent1"/>
                  </a:solidFill>
                  <a:ln>
                    <a:noFill/>
                  </a:ln>
                  <a:effectLst/>
                  <a:sp3d/>
                </c:spPr>
                <c:invertIfNegative val="0"/>
                <c:cat>
                  <c:strRef>
                    <c:extLst>
                      <c:ex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c:ext uri="{02D57815-91ED-43cb-92C2-25804820EDAC}">
                        <c15:formulaRef>
                          <c15:sqref>'[1]HERRAMIENTA DE SEGUIMIENTO'!$F$8:$I$8</c15:sqref>
                        </c15:formulaRef>
                      </c:ext>
                    </c:extLst>
                    <c:numCache>
                      <c:formatCode>0%</c:formatCode>
                      <c:ptCount val="4"/>
                      <c:pt idx="0">
                        <c:v>1</c:v>
                      </c:pt>
                    </c:numCache>
                  </c:numRef>
                </c:val>
                <c:extLst>
                  <c:ext xmlns:c16="http://schemas.microsoft.com/office/drawing/2014/chart" uri="{C3380CC4-5D6E-409C-BE32-E72D297353CC}">
                    <c16:uniqueId val="{00000001-F1C2-4ECA-A05A-80A2B1B55342}"/>
                  </c:ext>
                </c:extLst>
              </c15:ser>
            </c15:filteredBarSeries>
            <c15:filteredBarSeries>
              <c15:ser>
                <c:idx val="1"/>
                <c:order val="1"/>
                <c:spPr>
                  <a:solidFill>
                    <a:schemeClr val="accent2"/>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SEGUIMIENTO'!$F$9:$I$9</c15:sqref>
                        </c15:formulaRef>
                      </c:ext>
                    </c:extLst>
                    <c:numCache>
                      <c:formatCode>0%</c:formatCode>
                      <c:ptCount val="4"/>
                      <c:pt idx="0">
                        <c:v>1</c:v>
                      </c:pt>
                    </c:numCache>
                  </c:numRef>
                </c:val>
                <c:extLst xmlns:c15="http://schemas.microsoft.com/office/drawing/2012/chart">
                  <c:ext xmlns:c16="http://schemas.microsoft.com/office/drawing/2014/chart" uri="{C3380CC4-5D6E-409C-BE32-E72D297353CC}">
                    <c16:uniqueId val="{00000002-F1C2-4ECA-A05A-80A2B1B55342}"/>
                  </c:ext>
                </c:extLst>
              </c15:ser>
            </c15:filteredBarSeries>
          </c:ext>
        </c:extLst>
      </c:bar3DChart>
      <c:catAx>
        <c:axId val="9185885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18593103"/>
        <c:crosses val="autoZero"/>
        <c:auto val="1"/>
        <c:lblAlgn val="ctr"/>
        <c:lblOffset val="100"/>
        <c:noMultiLvlLbl val="0"/>
      </c:catAx>
      <c:valAx>
        <c:axId val="91859310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185885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DIGITALIZACION DE EXPEDIENTES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spPr>
            <a:solidFill>
              <a:schemeClr val="accent1">
                <a:lumMod val="60000"/>
              </a:schemeClr>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SEGUIMIENTO'!$F$11:$I$11</c:f>
              <c:numCache>
                <c:formatCode>0%</c:formatCode>
                <c:ptCount val="4"/>
                <c:pt idx="0">
                  <c:v>0</c:v>
                </c:pt>
              </c:numCache>
            </c:numRef>
          </c:val>
          <c:extLst>
            <c:ext xmlns:c16="http://schemas.microsoft.com/office/drawing/2014/chart" uri="{C3380CC4-5D6E-409C-BE32-E72D297353CC}">
              <c16:uniqueId val="{00000000-84F6-4EB5-A765-C7070D313BD0}"/>
            </c:ext>
          </c:extLst>
        </c:ser>
        <c:dLbls>
          <c:showLegendKey val="0"/>
          <c:showVal val="0"/>
          <c:showCatName val="0"/>
          <c:showSerName val="0"/>
          <c:showPercent val="0"/>
          <c:showBubbleSize val="0"/>
        </c:dLbls>
        <c:gapWidth val="150"/>
        <c:shape val="box"/>
        <c:axId val="732509615"/>
        <c:axId val="732519599"/>
        <c:axId val="0"/>
        <c:extLst>
          <c:ext xmlns:c15="http://schemas.microsoft.com/office/drawing/2012/chart" uri="{02D57815-91ED-43cb-92C2-25804820EDAC}">
            <c15:filteredBarSeries>
              <c15:ser>
                <c:idx val="0"/>
                <c:order val="0"/>
                <c:spPr>
                  <a:solidFill>
                    <a:schemeClr val="accent1"/>
                  </a:solidFill>
                  <a:ln>
                    <a:noFill/>
                  </a:ln>
                  <a:effectLst/>
                  <a:sp3d/>
                </c:spPr>
                <c:invertIfNegative val="0"/>
                <c:cat>
                  <c:strRef>
                    <c:extLst>
                      <c:ex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c:ext uri="{02D57815-91ED-43cb-92C2-25804820EDAC}">
                        <c15:formulaRef>
                          <c15:sqref>'[1]HERRAMIENTA DE SEGUIMIENTO'!$F$8:$I$8</c15:sqref>
                        </c15:formulaRef>
                      </c:ext>
                    </c:extLst>
                    <c:numCache>
                      <c:formatCode>0%</c:formatCode>
                      <c:ptCount val="4"/>
                      <c:pt idx="0">
                        <c:v>1</c:v>
                      </c:pt>
                    </c:numCache>
                  </c:numRef>
                </c:val>
                <c:extLst>
                  <c:ext xmlns:c16="http://schemas.microsoft.com/office/drawing/2014/chart" uri="{C3380CC4-5D6E-409C-BE32-E72D297353CC}">
                    <c16:uniqueId val="{00000001-84F6-4EB5-A765-C7070D313BD0}"/>
                  </c:ext>
                </c:extLst>
              </c15:ser>
            </c15:filteredBarSeries>
            <c15:filteredBarSeries>
              <c15:ser>
                <c:idx val="1"/>
                <c:order val="1"/>
                <c:spPr>
                  <a:solidFill>
                    <a:schemeClr val="accent3"/>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SEGUIMIENTO'!$F$9:$I$9</c15:sqref>
                        </c15:formulaRef>
                      </c:ext>
                    </c:extLst>
                    <c:numCache>
                      <c:formatCode>0%</c:formatCode>
                      <c:ptCount val="4"/>
                      <c:pt idx="0">
                        <c:v>1</c:v>
                      </c:pt>
                    </c:numCache>
                  </c:numRef>
                </c:val>
                <c:extLst xmlns:c15="http://schemas.microsoft.com/office/drawing/2012/chart">
                  <c:ext xmlns:c16="http://schemas.microsoft.com/office/drawing/2014/chart" uri="{C3380CC4-5D6E-409C-BE32-E72D297353CC}">
                    <c16:uniqueId val="{00000002-84F6-4EB5-A765-C7070D313BD0}"/>
                  </c:ext>
                </c:extLst>
              </c15:ser>
            </c15:filteredBarSeries>
            <c15:filteredBarSeries>
              <c15:ser>
                <c:idx val="2"/>
                <c:order val="2"/>
                <c:spPr>
                  <a:solidFill>
                    <a:schemeClr val="accent5"/>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SEGUIMIENTO'!$F$10:$I$10</c15:sqref>
                        </c15:formulaRef>
                      </c:ext>
                    </c:extLst>
                    <c:numCache>
                      <c:formatCode>0%</c:formatCode>
                      <c:ptCount val="4"/>
                      <c:pt idx="0">
                        <c:v>0.5</c:v>
                      </c:pt>
                      <c:pt idx="1">
                        <c:v>1</c:v>
                      </c:pt>
                      <c:pt idx="2">
                        <c:v>0.14583333333333334</c:v>
                      </c:pt>
                      <c:pt idx="3">
                        <c:v>0.45833333333333331</c:v>
                      </c:pt>
                    </c:numCache>
                  </c:numRef>
                </c:val>
                <c:extLst xmlns:c15="http://schemas.microsoft.com/office/drawing/2012/chart">
                  <c:ext xmlns:c16="http://schemas.microsoft.com/office/drawing/2014/chart" uri="{C3380CC4-5D6E-409C-BE32-E72D297353CC}">
                    <c16:uniqueId val="{00000003-84F6-4EB5-A765-C7070D313BD0}"/>
                  </c:ext>
                </c:extLst>
              </c15:ser>
            </c15:filteredBarSeries>
          </c:ext>
        </c:extLst>
      </c:bar3DChart>
      <c:catAx>
        <c:axId val="73250961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32519599"/>
        <c:crosses val="autoZero"/>
        <c:auto val="1"/>
        <c:lblAlgn val="ctr"/>
        <c:lblOffset val="100"/>
        <c:noMultiLvlLbl val="0"/>
      </c:catAx>
      <c:valAx>
        <c:axId val="73251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325096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0" i="0" u="none" strike="noStrike" kern="1200" spc="0" baseline="0">
                <a:solidFill>
                  <a:sysClr val="windowText" lastClr="000000">
                    <a:lumMod val="65000"/>
                    <a:lumOff val="35000"/>
                  </a:sysClr>
                </a:solidFill>
              </a:rPr>
              <a:t>INDEXACIÓN DE DOCUMENTOS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4"/>
          <c:order val="4"/>
          <c:spPr>
            <a:solidFill>
              <a:srgbClr val="92D050"/>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SEGUIMIENTO'!$F$12:$I$12</c:f>
              <c:numCache>
                <c:formatCode>0%</c:formatCode>
                <c:ptCount val="4"/>
                <c:pt idx="0">
                  <c:v>1</c:v>
                </c:pt>
              </c:numCache>
            </c:numRef>
          </c:val>
          <c:extLst>
            <c:ext xmlns:c16="http://schemas.microsoft.com/office/drawing/2014/chart" uri="{C3380CC4-5D6E-409C-BE32-E72D297353CC}">
              <c16:uniqueId val="{00000000-DA92-44EF-95C2-655A70A87B4F}"/>
            </c:ext>
          </c:extLst>
        </c:ser>
        <c:dLbls>
          <c:showLegendKey val="0"/>
          <c:showVal val="0"/>
          <c:showCatName val="0"/>
          <c:showSerName val="0"/>
          <c:showPercent val="0"/>
          <c:showBubbleSize val="0"/>
        </c:dLbls>
        <c:gapWidth val="150"/>
        <c:shape val="box"/>
        <c:axId val="732509615"/>
        <c:axId val="732519599"/>
        <c:axId val="0"/>
        <c:extLst>
          <c:ext xmlns:c15="http://schemas.microsoft.com/office/drawing/2012/chart" uri="{02D57815-91ED-43cb-92C2-25804820EDAC}">
            <c15:filteredBarSeries>
              <c15:ser>
                <c:idx val="0"/>
                <c:order val="0"/>
                <c:spPr>
                  <a:solidFill>
                    <a:schemeClr val="accent1"/>
                  </a:solidFill>
                  <a:ln>
                    <a:noFill/>
                  </a:ln>
                  <a:effectLst/>
                  <a:sp3d/>
                </c:spPr>
                <c:invertIfNegative val="0"/>
                <c:cat>
                  <c:strRef>
                    <c:extLst>
                      <c:ex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c:ext uri="{02D57815-91ED-43cb-92C2-25804820EDAC}">
                        <c15:formulaRef>
                          <c15:sqref>'[1]HERRAMIENTA DE SEGUIMIENTO'!$F$8:$I$8</c15:sqref>
                        </c15:formulaRef>
                      </c:ext>
                    </c:extLst>
                    <c:numCache>
                      <c:formatCode>0%</c:formatCode>
                      <c:ptCount val="4"/>
                      <c:pt idx="0">
                        <c:v>1</c:v>
                      </c:pt>
                    </c:numCache>
                  </c:numRef>
                </c:val>
                <c:extLst>
                  <c:ext xmlns:c16="http://schemas.microsoft.com/office/drawing/2014/chart" uri="{C3380CC4-5D6E-409C-BE32-E72D297353CC}">
                    <c16:uniqueId val="{00000001-DA92-44EF-95C2-655A70A87B4F}"/>
                  </c:ext>
                </c:extLst>
              </c15:ser>
            </c15:filteredBarSeries>
            <c15:filteredBarSeries>
              <c15:ser>
                <c:idx val="1"/>
                <c:order val="1"/>
                <c:spPr>
                  <a:solidFill>
                    <a:schemeClr val="accent3"/>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SEGUIMIENTO'!$F$9:$I$9</c15:sqref>
                        </c15:formulaRef>
                      </c:ext>
                    </c:extLst>
                    <c:numCache>
                      <c:formatCode>0%</c:formatCode>
                      <c:ptCount val="4"/>
                      <c:pt idx="0">
                        <c:v>1</c:v>
                      </c:pt>
                    </c:numCache>
                  </c:numRef>
                </c:val>
                <c:extLst xmlns:c15="http://schemas.microsoft.com/office/drawing/2012/chart">
                  <c:ext xmlns:c16="http://schemas.microsoft.com/office/drawing/2014/chart" uri="{C3380CC4-5D6E-409C-BE32-E72D297353CC}">
                    <c16:uniqueId val="{00000002-DA92-44EF-95C2-655A70A87B4F}"/>
                  </c:ext>
                </c:extLst>
              </c15:ser>
            </c15:filteredBarSeries>
            <c15:filteredBarSeries>
              <c15:ser>
                <c:idx val="2"/>
                <c:order val="2"/>
                <c:spPr>
                  <a:solidFill>
                    <a:schemeClr val="accent5"/>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SEGUIMIENTO'!$F$10:$I$10</c15:sqref>
                        </c15:formulaRef>
                      </c:ext>
                    </c:extLst>
                    <c:numCache>
                      <c:formatCode>0%</c:formatCode>
                      <c:ptCount val="4"/>
                      <c:pt idx="0">
                        <c:v>0.5</c:v>
                      </c:pt>
                      <c:pt idx="1">
                        <c:v>1</c:v>
                      </c:pt>
                      <c:pt idx="2">
                        <c:v>0.14583333333333334</c:v>
                      </c:pt>
                      <c:pt idx="3">
                        <c:v>0.45833333333333331</c:v>
                      </c:pt>
                    </c:numCache>
                  </c:numRef>
                </c:val>
                <c:extLst xmlns:c15="http://schemas.microsoft.com/office/drawing/2012/chart">
                  <c:ext xmlns:c16="http://schemas.microsoft.com/office/drawing/2014/chart" uri="{C3380CC4-5D6E-409C-BE32-E72D297353CC}">
                    <c16:uniqueId val="{00000003-DA92-44EF-95C2-655A70A87B4F}"/>
                  </c:ext>
                </c:extLst>
              </c15:ser>
            </c15:filteredBarSeries>
            <c15:filteredBarSeries>
              <c15:ser>
                <c:idx val="3"/>
                <c:order val="3"/>
                <c:spPr>
                  <a:solidFill>
                    <a:schemeClr val="accent1">
                      <a:lumMod val="60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SEGUIMIENTO'!$F$11:$I$11</c15:sqref>
                        </c15:formulaRef>
                      </c:ext>
                    </c:extLst>
                    <c:numCache>
                      <c:formatCode>0%</c:formatCode>
                      <c:ptCount val="4"/>
                      <c:pt idx="0">
                        <c:v>1</c:v>
                      </c:pt>
                      <c:pt idx="1">
                        <c:v>1</c:v>
                      </c:pt>
                      <c:pt idx="2">
                        <c:v>1</c:v>
                      </c:pt>
                      <c:pt idx="3">
                        <c:v>1</c:v>
                      </c:pt>
                    </c:numCache>
                  </c:numRef>
                </c:val>
                <c:extLst xmlns:c15="http://schemas.microsoft.com/office/drawing/2012/chart">
                  <c:ext xmlns:c16="http://schemas.microsoft.com/office/drawing/2014/chart" uri="{C3380CC4-5D6E-409C-BE32-E72D297353CC}">
                    <c16:uniqueId val="{00000004-DA92-44EF-95C2-655A70A87B4F}"/>
                  </c:ext>
                </c:extLst>
              </c15:ser>
            </c15:filteredBarSeries>
          </c:ext>
        </c:extLst>
      </c:bar3DChart>
      <c:catAx>
        <c:axId val="73250961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32519599"/>
        <c:crosses val="autoZero"/>
        <c:auto val="1"/>
        <c:lblAlgn val="ctr"/>
        <c:lblOffset val="100"/>
        <c:noMultiLvlLbl val="0"/>
      </c:catAx>
      <c:valAx>
        <c:axId val="73251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325096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ACTUALIZACIÓN DE DEL</a:t>
            </a:r>
            <a:r>
              <a:rPr lang="es-CO" baseline="0"/>
              <a:t> PGD</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1"/>
          <c:order val="1"/>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'HERRAMIENTA DE SEGUIMIENTO'!$F$7:$I$7</c:f>
              <c:strCache>
                <c:ptCount val="4"/>
                <c:pt idx="0">
                  <c:v>I (2026)</c:v>
                </c:pt>
                <c:pt idx="1">
                  <c:v>II (2026)</c:v>
                </c:pt>
                <c:pt idx="2">
                  <c:v>III (2026)</c:v>
                </c:pt>
                <c:pt idx="3">
                  <c:v>IV(2026)</c:v>
                </c:pt>
              </c:strCache>
            </c:strRef>
          </c:cat>
          <c:val>
            <c:numRef>
              <c:f>'HERRAMIENTA DE SEGUIMIENTO'!$F$9:$I$9</c:f>
              <c:numCache>
                <c:formatCode>0%</c:formatCode>
                <c:ptCount val="4"/>
                <c:pt idx="0">
                  <c:v>0</c:v>
                </c:pt>
              </c:numCache>
            </c:numRef>
          </c:val>
          <c:extLst>
            <c:ext xmlns:c16="http://schemas.microsoft.com/office/drawing/2014/chart" uri="{C3380CC4-5D6E-409C-BE32-E72D297353CC}">
              <c16:uniqueId val="{00000001-EC06-4964-800E-A2E209581E93}"/>
            </c:ext>
          </c:extLst>
        </c:ser>
        <c:dLbls>
          <c:showLegendKey val="0"/>
          <c:showVal val="0"/>
          <c:showCatName val="0"/>
          <c:showSerName val="0"/>
          <c:showPercent val="0"/>
          <c:showBubbleSize val="0"/>
        </c:dLbls>
        <c:gapWidth val="150"/>
        <c:shape val="box"/>
        <c:axId val="549769311"/>
        <c:axId val="549755167"/>
        <c:axId val="0"/>
        <c:extLst>
          <c:ext xmlns:c15="http://schemas.microsoft.com/office/drawing/2012/chart" uri="{02D57815-91ED-43cb-92C2-25804820EDAC}">
            <c15:filteredBarSeries>
              <c15:ser>
                <c:idx val="0"/>
                <c:order val="0"/>
                <c:spPr>
                  <a:solidFill>
                    <a:schemeClr val="accent1"/>
                  </a:solidFill>
                  <a:ln>
                    <a:noFill/>
                  </a:ln>
                  <a:effectLst/>
                  <a:sp3d/>
                </c:spPr>
                <c:invertIfNegative val="0"/>
                <c:cat>
                  <c:strRef>
                    <c:extLst>
                      <c:ex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c:ext uri="{02D57815-91ED-43cb-92C2-25804820EDAC}">
                        <c15:formulaRef>
                          <c15:sqref>'HERRAMIENTA DE SEGUIMIENTO'!$F$8:$I$8</c15:sqref>
                        </c15:formulaRef>
                      </c:ext>
                    </c:extLst>
                    <c:numCache>
                      <c:formatCode>0%</c:formatCode>
                      <c:ptCount val="4"/>
                      <c:pt idx="0">
                        <c:v>0.52054794520547942</c:v>
                      </c:pt>
                    </c:numCache>
                  </c:numRef>
                </c:val>
                <c:extLst>
                  <c:ext xmlns:c16="http://schemas.microsoft.com/office/drawing/2014/chart" uri="{C3380CC4-5D6E-409C-BE32-E72D297353CC}">
                    <c16:uniqueId val="{00000000-EC06-4964-800E-A2E209581E93}"/>
                  </c:ext>
                </c:extLst>
              </c15:ser>
            </c15:filteredBarSeries>
          </c:ext>
        </c:extLst>
      </c:bar3DChart>
      <c:catAx>
        <c:axId val="549769311"/>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9755167"/>
        <c:crosses val="autoZero"/>
        <c:auto val="1"/>
        <c:lblAlgn val="ctr"/>
        <c:lblOffset val="100"/>
        <c:noMultiLvlLbl val="0"/>
      </c:catAx>
      <c:valAx>
        <c:axId val="54975516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976931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ACTUALIZACIÓN</a:t>
            </a:r>
            <a:r>
              <a:rPr lang="es-CO" baseline="0"/>
              <a:t> DE TRD</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6"/>
          <c:order val="6"/>
          <c:spPr>
            <a:solidFill>
              <a:schemeClr val="accent2">
                <a:lumMod val="80000"/>
                <a:lumOff val="20000"/>
              </a:schemeClr>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SEGUIMIENTO'!$F$13:$I$13</c:f>
              <c:numCache>
                <c:formatCode>0%</c:formatCode>
                <c:ptCount val="4"/>
                <c:pt idx="0">
                  <c:v>0.44736842105263158</c:v>
                </c:pt>
              </c:numCache>
            </c:numRef>
          </c:val>
          <c:extLst>
            <c:ext xmlns:c16="http://schemas.microsoft.com/office/drawing/2014/chart" uri="{C3380CC4-5D6E-409C-BE32-E72D297353CC}">
              <c16:uniqueId val="{00000000-60FC-4A0A-ACD4-59CF865A9188}"/>
            </c:ext>
          </c:extLst>
        </c:ser>
        <c:dLbls>
          <c:showLegendKey val="0"/>
          <c:showVal val="0"/>
          <c:showCatName val="0"/>
          <c:showSerName val="0"/>
          <c:showPercent val="0"/>
          <c:showBubbleSize val="0"/>
        </c:dLbls>
        <c:gapWidth val="150"/>
        <c:shape val="box"/>
        <c:axId val="918616399"/>
        <c:axId val="918616815"/>
        <c:axId val="0"/>
        <c:extLst>
          <c:ext xmlns:c15="http://schemas.microsoft.com/office/drawing/2012/chart" uri="{02D57815-91ED-43cb-92C2-25804820EDAC}">
            <c15:filteredBarSeries>
              <c15:ser>
                <c:idx val="0"/>
                <c:order val="0"/>
                <c:spPr>
                  <a:solidFill>
                    <a:srgbClr val="FFC000"/>
                  </a:solidFill>
                  <a:ln>
                    <a:noFill/>
                  </a:ln>
                  <a:effectLst/>
                  <a:sp3d/>
                </c:spPr>
                <c:invertIfNegative val="0"/>
                <c:cat>
                  <c:strRef>
                    <c:extLst>
                      <c:ex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c:ext uri="{02D57815-91ED-43cb-92C2-25804820EDAC}">
                        <c15:formulaRef>
                          <c15:sqref>'[1]HERRAMIENTA DE SEGUIMIENTO'!$F$8:$I$8</c15:sqref>
                        </c15:formulaRef>
                      </c:ext>
                    </c:extLst>
                    <c:numCache>
                      <c:formatCode>0%</c:formatCode>
                      <c:ptCount val="4"/>
                      <c:pt idx="0">
                        <c:v>1</c:v>
                      </c:pt>
                    </c:numCache>
                  </c:numRef>
                </c:val>
                <c:extLst>
                  <c:ext xmlns:c16="http://schemas.microsoft.com/office/drawing/2014/chart" uri="{C3380CC4-5D6E-409C-BE32-E72D297353CC}">
                    <c16:uniqueId val="{00000001-60FC-4A0A-ACD4-59CF865A9188}"/>
                  </c:ext>
                </c:extLst>
              </c15:ser>
            </c15:filteredBarSeries>
            <c15:filteredBarSeries>
              <c15:ser>
                <c:idx val="1"/>
                <c:order val="1"/>
                <c:spPr>
                  <a:solidFill>
                    <a:srgbClr val="FFC000"/>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SEGUIMIENTO'!$F$9:$I$9</c15:sqref>
                        </c15:formulaRef>
                      </c:ext>
                    </c:extLst>
                    <c:numCache>
                      <c:formatCode>0%</c:formatCode>
                      <c:ptCount val="4"/>
                      <c:pt idx="0">
                        <c:v>1</c:v>
                      </c:pt>
                    </c:numCache>
                  </c:numRef>
                </c:val>
                <c:extLst xmlns:c15="http://schemas.microsoft.com/office/drawing/2012/chart">
                  <c:ext xmlns:c16="http://schemas.microsoft.com/office/drawing/2014/chart" uri="{C3380CC4-5D6E-409C-BE32-E72D297353CC}">
                    <c16:uniqueId val="{00000002-60FC-4A0A-ACD4-59CF865A9188}"/>
                  </c:ext>
                </c:extLst>
              </c15:ser>
            </c15:filteredBarSeries>
            <c15:filteredBarSeries>
              <c15:ser>
                <c:idx val="2"/>
                <c:order val="2"/>
                <c:spPr>
                  <a:solidFill>
                    <a:schemeClr val="accent6"/>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SEGUIMIENTO'!$F$10:$I$10</c15:sqref>
                        </c15:formulaRef>
                      </c:ext>
                    </c:extLst>
                    <c:numCache>
                      <c:formatCode>0%</c:formatCode>
                      <c:ptCount val="4"/>
                      <c:pt idx="0">
                        <c:v>0.5</c:v>
                      </c:pt>
                      <c:pt idx="1">
                        <c:v>1</c:v>
                      </c:pt>
                      <c:pt idx="2">
                        <c:v>0.14583333333333334</c:v>
                      </c:pt>
                      <c:pt idx="3">
                        <c:v>0.45833333333333331</c:v>
                      </c:pt>
                    </c:numCache>
                  </c:numRef>
                </c:val>
                <c:extLst xmlns:c15="http://schemas.microsoft.com/office/drawing/2012/chart">
                  <c:ext xmlns:c16="http://schemas.microsoft.com/office/drawing/2014/chart" uri="{C3380CC4-5D6E-409C-BE32-E72D297353CC}">
                    <c16:uniqueId val="{00000003-60FC-4A0A-ACD4-59CF865A9188}"/>
                  </c:ext>
                </c:extLst>
              </c15:ser>
            </c15:filteredBarSeries>
            <c15:filteredBarSeries>
              <c15:ser>
                <c:idx val="3"/>
                <c:order val="3"/>
                <c:spPr>
                  <a:solidFill>
                    <a:schemeClr val="accent2">
                      <a:lumMod val="60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SEGUIMIENTO'!$F$11:$I$11</c15:sqref>
                        </c15:formulaRef>
                      </c:ext>
                    </c:extLst>
                    <c:numCache>
                      <c:formatCode>0%</c:formatCode>
                      <c:ptCount val="4"/>
                      <c:pt idx="0">
                        <c:v>1</c:v>
                      </c:pt>
                      <c:pt idx="1">
                        <c:v>1</c:v>
                      </c:pt>
                      <c:pt idx="2">
                        <c:v>1</c:v>
                      </c:pt>
                      <c:pt idx="3">
                        <c:v>1</c:v>
                      </c:pt>
                    </c:numCache>
                  </c:numRef>
                </c:val>
                <c:extLst xmlns:c15="http://schemas.microsoft.com/office/drawing/2012/chart">
                  <c:ext xmlns:c16="http://schemas.microsoft.com/office/drawing/2014/chart" uri="{C3380CC4-5D6E-409C-BE32-E72D297353CC}">
                    <c16:uniqueId val="{00000004-60FC-4A0A-ACD4-59CF865A9188}"/>
                  </c:ext>
                </c:extLst>
              </c15:ser>
            </c15:filteredBarSeries>
            <c15:filteredBarSeries>
              <c15:ser>
                <c:idx val="4"/>
                <c:order val="4"/>
                <c:spPr>
                  <a:solidFill>
                    <a:schemeClr val="accent4">
                      <a:lumMod val="60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SEGUIMIENTO'!$F$12:$I$12</c15:sqref>
                        </c15:formulaRef>
                      </c:ext>
                    </c:extLst>
                    <c:numCache>
                      <c:formatCode>0%</c:formatCode>
                      <c:ptCount val="4"/>
                      <c:pt idx="0">
                        <c:v>1</c:v>
                      </c:pt>
                      <c:pt idx="1">
                        <c:v>1</c:v>
                      </c:pt>
                      <c:pt idx="2">
                        <c:v>1</c:v>
                      </c:pt>
                      <c:pt idx="3">
                        <c:v>1</c:v>
                      </c:pt>
                    </c:numCache>
                  </c:numRef>
                </c:val>
                <c:extLst xmlns:c15="http://schemas.microsoft.com/office/drawing/2012/chart">
                  <c:ext xmlns:c16="http://schemas.microsoft.com/office/drawing/2014/chart" uri="{C3380CC4-5D6E-409C-BE32-E72D297353CC}">
                    <c16:uniqueId val="{00000005-60FC-4A0A-ACD4-59CF865A9188}"/>
                  </c:ext>
                </c:extLst>
              </c15:ser>
            </c15:filteredBarSeries>
            <c15:filteredBarSeries>
              <c15:ser>
                <c:idx val="5"/>
                <c:order val="5"/>
                <c:spPr>
                  <a:solidFill>
                    <a:schemeClr val="accent6">
                      <a:lumMod val="60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SEGUIMIENTO'!$F$13:$I$13</c15:sqref>
                        </c15:formulaRef>
                      </c:ext>
                    </c:extLst>
                    <c:numCache>
                      <c:formatCode>0%</c:formatCode>
                      <c:ptCount val="4"/>
                      <c:pt idx="0">
                        <c:v>0</c:v>
                      </c:pt>
                      <c:pt idx="1">
                        <c:v>0.53383458646616544</c:v>
                      </c:pt>
                      <c:pt idx="2">
                        <c:v>0.66297262059973927</c:v>
                      </c:pt>
                      <c:pt idx="3">
                        <c:v>1.90802743041549E-2</c:v>
                      </c:pt>
                    </c:numCache>
                  </c:numRef>
                </c:val>
                <c:extLst xmlns:c15="http://schemas.microsoft.com/office/drawing/2012/chart">
                  <c:ext xmlns:c16="http://schemas.microsoft.com/office/drawing/2014/chart" uri="{C3380CC4-5D6E-409C-BE32-E72D297353CC}">
                    <c16:uniqueId val="{00000006-60FC-4A0A-ACD4-59CF865A9188}"/>
                  </c:ext>
                </c:extLst>
              </c15:ser>
            </c15:filteredBarSeries>
          </c:ext>
        </c:extLst>
      </c:bar3DChart>
      <c:catAx>
        <c:axId val="918616399"/>
        <c:scaling>
          <c:orientation val="minMax"/>
        </c:scaling>
        <c:delete val="0"/>
        <c:axPos val="b"/>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18616815"/>
        <c:crosses val="autoZero"/>
        <c:auto val="1"/>
        <c:lblAlgn val="ctr"/>
        <c:lblOffset val="100"/>
        <c:noMultiLvlLbl val="0"/>
      </c:catAx>
      <c:valAx>
        <c:axId val="9186168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1861639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PROGRAMA DE  GDE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7"/>
          <c:order val="7"/>
          <c:spPr>
            <a:solidFill>
              <a:schemeClr val="accent1">
                <a:shade val="45000"/>
              </a:schemeClr>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SEGUIMIENTO'!$F$14:$I$14</c:f>
              <c:numCache>
                <c:formatCode>0%</c:formatCode>
                <c:ptCount val="4"/>
                <c:pt idx="0">
                  <c:v>0.5</c:v>
                </c:pt>
              </c:numCache>
            </c:numRef>
          </c:val>
          <c:extLst>
            <c:ext xmlns:c16="http://schemas.microsoft.com/office/drawing/2014/chart" uri="{C3380CC4-5D6E-409C-BE32-E72D297353CC}">
              <c16:uniqueId val="{00000000-9CFF-461C-A26B-51F28769D0FF}"/>
            </c:ext>
          </c:extLst>
        </c:ser>
        <c:dLbls>
          <c:showLegendKey val="0"/>
          <c:showVal val="0"/>
          <c:showCatName val="0"/>
          <c:showSerName val="0"/>
          <c:showPercent val="0"/>
          <c:showBubbleSize val="0"/>
        </c:dLbls>
        <c:gapWidth val="150"/>
        <c:shape val="box"/>
        <c:axId val="542234431"/>
        <c:axId val="542244831"/>
        <c:axId val="0"/>
        <c:extLst>
          <c:ext xmlns:c15="http://schemas.microsoft.com/office/drawing/2012/chart" uri="{02D57815-91ED-43cb-92C2-25804820EDAC}">
            <c15:filteredBarSeries>
              <c15:ser>
                <c:idx val="0"/>
                <c:order val="0"/>
                <c:spPr>
                  <a:solidFill>
                    <a:schemeClr val="accent1">
                      <a:tint val="46000"/>
                    </a:schemeClr>
                  </a:solidFill>
                  <a:ln>
                    <a:noFill/>
                  </a:ln>
                  <a:effectLst/>
                  <a:sp3d/>
                </c:spPr>
                <c:invertIfNegative val="0"/>
                <c:cat>
                  <c:strRef>
                    <c:extLst>
                      <c:ex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c:ext uri="{02D57815-91ED-43cb-92C2-25804820EDAC}">
                        <c15:formulaRef>
                          <c15:sqref>'[1]HERRAMIENTA DE SEGUIMIENTO'!$F$8:$I$8</c15:sqref>
                        </c15:formulaRef>
                      </c:ext>
                    </c:extLst>
                    <c:numCache>
                      <c:formatCode>0%</c:formatCode>
                      <c:ptCount val="4"/>
                      <c:pt idx="0">
                        <c:v>1</c:v>
                      </c:pt>
                    </c:numCache>
                  </c:numRef>
                </c:val>
                <c:extLst>
                  <c:ext xmlns:c16="http://schemas.microsoft.com/office/drawing/2014/chart" uri="{C3380CC4-5D6E-409C-BE32-E72D297353CC}">
                    <c16:uniqueId val="{00000001-9CFF-461C-A26B-51F28769D0FF}"/>
                  </c:ext>
                </c:extLst>
              </c15:ser>
            </c15:filteredBarSeries>
            <c15:filteredBarSeries>
              <c15:ser>
                <c:idx val="1"/>
                <c:order val="1"/>
                <c:spPr>
                  <a:solidFill>
                    <a:schemeClr val="accent1">
                      <a:tint val="62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SEGUIMIENTO'!$F$9:$I$9</c15:sqref>
                        </c15:formulaRef>
                      </c:ext>
                    </c:extLst>
                    <c:numCache>
                      <c:formatCode>0%</c:formatCode>
                      <c:ptCount val="4"/>
                      <c:pt idx="0">
                        <c:v>1</c:v>
                      </c:pt>
                    </c:numCache>
                  </c:numRef>
                </c:val>
                <c:extLst xmlns:c15="http://schemas.microsoft.com/office/drawing/2012/chart">
                  <c:ext xmlns:c16="http://schemas.microsoft.com/office/drawing/2014/chart" uri="{C3380CC4-5D6E-409C-BE32-E72D297353CC}">
                    <c16:uniqueId val="{00000002-9CFF-461C-A26B-51F28769D0FF}"/>
                  </c:ext>
                </c:extLst>
              </c15:ser>
            </c15:filteredBarSeries>
            <c15:filteredBarSeries>
              <c15:ser>
                <c:idx val="2"/>
                <c:order val="2"/>
                <c:spPr>
                  <a:solidFill>
                    <a:schemeClr val="accent1">
                      <a:tint val="77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SEGUIMIENTO'!$F$10:$I$10</c15:sqref>
                        </c15:formulaRef>
                      </c:ext>
                    </c:extLst>
                    <c:numCache>
                      <c:formatCode>0%</c:formatCode>
                      <c:ptCount val="4"/>
                      <c:pt idx="0">
                        <c:v>0.5</c:v>
                      </c:pt>
                      <c:pt idx="1">
                        <c:v>1</c:v>
                      </c:pt>
                      <c:pt idx="2">
                        <c:v>0.14583333333333334</c:v>
                      </c:pt>
                      <c:pt idx="3">
                        <c:v>0.45833333333333331</c:v>
                      </c:pt>
                    </c:numCache>
                  </c:numRef>
                </c:val>
                <c:extLst xmlns:c15="http://schemas.microsoft.com/office/drawing/2012/chart">
                  <c:ext xmlns:c16="http://schemas.microsoft.com/office/drawing/2014/chart" uri="{C3380CC4-5D6E-409C-BE32-E72D297353CC}">
                    <c16:uniqueId val="{00000003-9CFF-461C-A26B-51F28769D0FF}"/>
                  </c:ext>
                </c:extLst>
              </c15:ser>
            </c15:filteredBarSeries>
            <c15:filteredBarSeries>
              <c15:ser>
                <c:idx val="3"/>
                <c:order val="3"/>
                <c:spPr>
                  <a:solidFill>
                    <a:schemeClr val="accent1">
                      <a:tint val="93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SEGUIMIENTO'!$F$11:$I$11</c15:sqref>
                        </c15:formulaRef>
                      </c:ext>
                    </c:extLst>
                    <c:numCache>
                      <c:formatCode>0%</c:formatCode>
                      <c:ptCount val="4"/>
                      <c:pt idx="0">
                        <c:v>1</c:v>
                      </c:pt>
                      <c:pt idx="1">
                        <c:v>1</c:v>
                      </c:pt>
                      <c:pt idx="2">
                        <c:v>1</c:v>
                      </c:pt>
                      <c:pt idx="3">
                        <c:v>1</c:v>
                      </c:pt>
                    </c:numCache>
                  </c:numRef>
                </c:val>
                <c:extLst xmlns:c15="http://schemas.microsoft.com/office/drawing/2012/chart">
                  <c:ext xmlns:c16="http://schemas.microsoft.com/office/drawing/2014/chart" uri="{C3380CC4-5D6E-409C-BE32-E72D297353CC}">
                    <c16:uniqueId val="{00000004-9CFF-461C-A26B-51F28769D0FF}"/>
                  </c:ext>
                </c:extLst>
              </c15:ser>
            </c15:filteredBarSeries>
            <c15:filteredBarSeries>
              <c15:ser>
                <c:idx val="4"/>
                <c:order val="4"/>
                <c:spPr>
                  <a:solidFill>
                    <a:schemeClr val="accent1">
                      <a:shade val="92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SEGUIMIENTO'!$F$12:$I$12</c15:sqref>
                        </c15:formulaRef>
                      </c:ext>
                    </c:extLst>
                    <c:numCache>
                      <c:formatCode>0%</c:formatCode>
                      <c:ptCount val="4"/>
                      <c:pt idx="0">
                        <c:v>1</c:v>
                      </c:pt>
                      <c:pt idx="1">
                        <c:v>1</c:v>
                      </c:pt>
                      <c:pt idx="2">
                        <c:v>1</c:v>
                      </c:pt>
                      <c:pt idx="3">
                        <c:v>1</c:v>
                      </c:pt>
                    </c:numCache>
                  </c:numRef>
                </c:val>
                <c:extLst xmlns:c15="http://schemas.microsoft.com/office/drawing/2012/chart">
                  <c:ext xmlns:c16="http://schemas.microsoft.com/office/drawing/2014/chart" uri="{C3380CC4-5D6E-409C-BE32-E72D297353CC}">
                    <c16:uniqueId val="{00000005-9CFF-461C-A26B-51F28769D0FF}"/>
                  </c:ext>
                </c:extLst>
              </c15:ser>
            </c15:filteredBarSeries>
            <c15:filteredBarSeries>
              <c15:ser>
                <c:idx val="5"/>
                <c:order val="5"/>
                <c:spPr>
                  <a:solidFill>
                    <a:schemeClr val="accent1">
                      <a:shade val="76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SEGUIMIENTO'!$F$13:$I$13</c15:sqref>
                        </c15:formulaRef>
                      </c:ext>
                    </c:extLst>
                    <c:numCache>
                      <c:formatCode>0%</c:formatCode>
                      <c:ptCount val="4"/>
                      <c:pt idx="0">
                        <c:v>0</c:v>
                      </c:pt>
                      <c:pt idx="1">
                        <c:v>0.53383458646616544</c:v>
                      </c:pt>
                      <c:pt idx="2">
                        <c:v>0.66297262059973927</c:v>
                      </c:pt>
                      <c:pt idx="3">
                        <c:v>1.90802743041549E-2</c:v>
                      </c:pt>
                    </c:numCache>
                  </c:numRef>
                </c:val>
                <c:extLst xmlns:c15="http://schemas.microsoft.com/office/drawing/2012/chart">
                  <c:ext xmlns:c16="http://schemas.microsoft.com/office/drawing/2014/chart" uri="{C3380CC4-5D6E-409C-BE32-E72D297353CC}">
                    <c16:uniqueId val="{00000006-9CFF-461C-A26B-51F28769D0FF}"/>
                  </c:ext>
                </c:extLst>
              </c15:ser>
            </c15:filteredBarSeries>
            <c15:filteredBarSeries>
              <c15:ser>
                <c:idx val="6"/>
                <c:order val="6"/>
                <c:spPr>
                  <a:solidFill>
                    <a:schemeClr val="accent1">
                      <a:shade val="61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SEGUIMIENTO'!$F$14:$I$14</c15:sqref>
                        </c15:formulaRef>
                      </c:ext>
                    </c:extLst>
                    <c:numCache>
                      <c:formatCode>0%</c:formatCode>
                      <c:ptCount val="4"/>
                      <c:pt idx="0">
                        <c:v>4.0816326530612242E-2</c:v>
                      </c:pt>
                      <c:pt idx="1">
                        <c:v>8.1632653061224483E-2</c:v>
                      </c:pt>
                      <c:pt idx="2">
                        <c:v>0.32653061224489793</c:v>
                      </c:pt>
                      <c:pt idx="3">
                        <c:v>0.32653061224489793</c:v>
                      </c:pt>
                    </c:numCache>
                  </c:numRef>
                </c:val>
                <c:extLst xmlns:c15="http://schemas.microsoft.com/office/drawing/2012/chart">
                  <c:ext xmlns:c16="http://schemas.microsoft.com/office/drawing/2014/chart" uri="{C3380CC4-5D6E-409C-BE32-E72D297353CC}">
                    <c16:uniqueId val="{00000007-9CFF-461C-A26B-51F28769D0FF}"/>
                  </c:ext>
                </c:extLst>
              </c15:ser>
            </c15:filteredBarSeries>
          </c:ext>
        </c:extLst>
      </c:bar3DChart>
      <c:catAx>
        <c:axId val="542234431"/>
        <c:scaling>
          <c:orientation val="minMax"/>
        </c:scaling>
        <c:delete val="0"/>
        <c:axPos val="b"/>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2244831"/>
        <c:crosses val="autoZero"/>
        <c:auto val="1"/>
        <c:lblAlgn val="ctr"/>
        <c:lblOffset val="100"/>
        <c:noMultiLvlLbl val="0"/>
      </c:catAx>
      <c:valAx>
        <c:axId val="54224483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223443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SEGUIMIENTO PLANES SIC</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7"/>
          <c:order val="7"/>
          <c:spPr>
            <a:solidFill>
              <a:srgbClr val="FF66FF"/>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SEGUIMIENTO'!$F$15:$I$15</c:f>
              <c:numCache>
                <c:formatCode>0%</c:formatCode>
                <c:ptCount val="4"/>
                <c:pt idx="0">
                  <c:v>0.23684210526315788</c:v>
                </c:pt>
              </c:numCache>
            </c:numRef>
          </c:val>
          <c:extLst>
            <c:ext xmlns:c16="http://schemas.microsoft.com/office/drawing/2014/chart" uri="{C3380CC4-5D6E-409C-BE32-E72D297353CC}">
              <c16:uniqueId val="{00000000-0E09-4276-80DD-8D05A6852A44}"/>
            </c:ext>
          </c:extLst>
        </c:ser>
        <c:dLbls>
          <c:showLegendKey val="0"/>
          <c:showVal val="0"/>
          <c:showCatName val="0"/>
          <c:showSerName val="0"/>
          <c:showPercent val="0"/>
          <c:showBubbleSize val="0"/>
        </c:dLbls>
        <c:gapWidth val="150"/>
        <c:shape val="box"/>
        <c:axId val="542234431"/>
        <c:axId val="542244831"/>
        <c:axId val="0"/>
        <c:extLst>
          <c:ext xmlns:c15="http://schemas.microsoft.com/office/drawing/2012/chart" uri="{02D57815-91ED-43cb-92C2-25804820EDAC}">
            <c15:filteredBarSeries>
              <c15:ser>
                <c:idx val="0"/>
                <c:order val="0"/>
                <c:spPr>
                  <a:solidFill>
                    <a:schemeClr val="accent1">
                      <a:tint val="46000"/>
                    </a:schemeClr>
                  </a:solidFill>
                  <a:ln>
                    <a:noFill/>
                  </a:ln>
                  <a:effectLst/>
                  <a:sp3d/>
                </c:spPr>
                <c:invertIfNegative val="0"/>
                <c:cat>
                  <c:strRef>
                    <c:extLst>
                      <c:ex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c:ext uri="{02D57815-91ED-43cb-92C2-25804820EDAC}">
                        <c15:formulaRef>
                          <c15:sqref>'[1]HERRAMIENTA DE SEGUIMIENTO'!$F$8:$I$8</c15:sqref>
                        </c15:formulaRef>
                      </c:ext>
                    </c:extLst>
                    <c:numCache>
                      <c:formatCode>0%</c:formatCode>
                      <c:ptCount val="4"/>
                      <c:pt idx="0">
                        <c:v>1</c:v>
                      </c:pt>
                    </c:numCache>
                  </c:numRef>
                </c:val>
                <c:extLst>
                  <c:ext xmlns:c16="http://schemas.microsoft.com/office/drawing/2014/chart" uri="{C3380CC4-5D6E-409C-BE32-E72D297353CC}">
                    <c16:uniqueId val="{00000001-0E09-4276-80DD-8D05A6852A44}"/>
                  </c:ext>
                </c:extLst>
              </c15:ser>
            </c15:filteredBarSeries>
            <c15:filteredBarSeries>
              <c15:ser>
                <c:idx val="1"/>
                <c:order val="1"/>
                <c:spPr>
                  <a:solidFill>
                    <a:schemeClr val="accent1">
                      <a:tint val="62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SEGUIMIENTO'!$F$9:$I$9</c15:sqref>
                        </c15:formulaRef>
                      </c:ext>
                    </c:extLst>
                    <c:numCache>
                      <c:formatCode>0%</c:formatCode>
                      <c:ptCount val="4"/>
                      <c:pt idx="0">
                        <c:v>1</c:v>
                      </c:pt>
                    </c:numCache>
                  </c:numRef>
                </c:val>
                <c:extLst xmlns:c15="http://schemas.microsoft.com/office/drawing/2012/chart">
                  <c:ext xmlns:c16="http://schemas.microsoft.com/office/drawing/2014/chart" uri="{C3380CC4-5D6E-409C-BE32-E72D297353CC}">
                    <c16:uniqueId val="{00000002-0E09-4276-80DD-8D05A6852A44}"/>
                  </c:ext>
                </c:extLst>
              </c15:ser>
            </c15:filteredBarSeries>
            <c15:filteredBarSeries>
              <c15:ser>
                <c:idx val="2"/>
                <c:order val="2"/>
                <c:spPr>
                  <a:solidFill>
                    <a:schemeClr val="accent1">
                      <a:tint val="77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SEGUIMIENTO'!$F$10:$I$10</c15:sqref>
                        </c15:formulaRef>
                      </c:ext>
                    </c:extLst>
                    <c:numCache>
                      <c:formatCode>0%</c:formatCode>
                      <c:ptCount val="4"/>
                      <c:pt idx="0">
                        <c:v>0.5</c:v>
                      </c:pt>
                      <c:pt idx="1">
                        <c:v>1</c:v>
                      </c:pt>
                      <c:pt idx="2">
                        <c:v>0.14583333333333334</c:v>
                      </c:pt>
                      <c:pt idx="3">
                        <c:v>0.45833333333333331</c:v>
                      </c:pt>
                    </c:numCache>
                  </c:numRef>
                </c:val>
                <c:extLst xmlns:c15="http://schemas.microsoft.com/office/drawing/2012/chart">
                  <c:ext xmlns:c16="http://schemas.microsoft.com/office/drawing/2014/chart" uri="{C3380CC4-5D6E-409C-BE32-E72D297353CC}">
                    <c16:uniqueId val="{00000003-0E09-4276-80DD-8D05A6852A44}"/>
                  </c:ext>
                </c:extLst>
              </c15:ser>
            </c15:filteredBarSeries>
            <c15:filteredBarSeries>
              <c15:ser>
                <c:idx val="3"/>
                <c:order val="3"/>
                <c:spPr>
                  <a:solidFill>
                    <a:schemeClr val="accent1">
                      <a:tint val="93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SEGUIMIENTO'!$F$11:$I$11</c15:sqref>
                        </c15:formulaRef>
                      </c:ext>
                    </c:extLst>
                    <c:numCache>
                      <c:formatCode>0%</c:formatCode>
                      <c:ptCount val="4"/>
                      <c:pt idx="0">
                        <c:v>1</c:v>
                      </c:pt>
                      <c:pt idx="1">
                        <c:v>1</c:v>
                      </c:pt>
                      <c:pt idx="2">
                        <c:v>1</c:v>
                      </c:pt>
                      <c:pt idx="3">
                        <c:v>1</c:v>
                      </c:pt>
                    </c:numCache>
                  </c:numRef>
                </c:val>
                <c:extLst xmlns:c15="http://schemas.microsoft.com/office/drawing/2012/chart">
                  <c:ext xmlns:c16="http://schemas.microsoft.com/office/drawing/2014/chart" uri="{C3380CC4-5D6E-409C-BE32-E72D297353CC}">
                    <c16:uniqueId val="{00000004-0E09-4276-80DD-8D05A6852A44}"/>
                  </c:ext>
                </c:extLst>
              </c15:ser>
            </c15:filteredBarSeries>
            <c15:filteredBarSeries>
              <c15:ser>
                <c:idx val="4"/>
                <c:order val="4"/>
                <c:spPr>
                  <a:solidFill>
                    <a:schemeClr val="accent1">
                      <a:shade val="92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SEGUIMIENTO'!$F$12:$I$12</c15:sqref>
                        </c15:formulaRef>
                      </c:ext>
                    </c:extLst>
                    <c:numCache>
                      <c:formatCode>0%</c:formatCode>
                      <c:ptCount val="4"/>
                      <c:pt idx="0">
                        <c:v>1</c:v>
                      </c:pt>
                      <c:pt idx="1">
                        <c:v>1</c:v>
                      </c:pt>
                      <c:pt idx="2">
                        <c:v>1</c:v>
                      </c:pt>
                      <c:pt idx="3">
                        <c:v>1</c:v>
                      </c:pt>
                    </c:numCache>
                  </c:numRef>
                </c:val>
                <c:extLst xmlns:c15="http://schemas.microsoft.com/office/drawing/2012/chart">
                  <c:ext xmlns:c16="http://schemas.microsoft.com/office/drawing/2014/chart" uri="{C3380CC4-5D6E-409C-BE32-E72D297353CC}">
                    <c16:uniqueId val="{00000005-0E09-4276-80DD-8D05A6852A44}"/>
                  </c:ext>
                </c:extLst>
              </c15:ser>
            </c15:filteredBarSeries>
            <c15:filteredBarSeries>
              <c15:ser>
                <c:idx val="5"/>
                <c:order val="5"/>
                <c:spPr>
                  <a:solidFill>
                    <a:schemeClr val="accent1">
                      <a:shade val="76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SEGUIMIENTO'!$F$13:$I$13</c15:sqref>
                        </c15:formulaRef>
                      </c:ext>
                    </c:extLst>
                    <c:numCache>
                      <c:formatCode>0%</c:formatCode>
                      <c:ptCount val="4"/>
                      <c:pt idx="0">
                        <c:v>0</c:v>
                      </c:pt>
                      <c:pt idx="1">
                        <c:v>0.53383458646616544</c:v>
                      </c:pt>
                      <c:pt idx="2">
                        <c:v>0.66297262059973927</c:v>
                      </c:pt>
                      <c:pt idx="3">
                        <c:v>1.90802743041549E-2</c:v>
                      </c:pt>
                    </c:numCache>
                  </c:numRef>
                </c:val>
                <c:extLst xmlns:c15="http://schemas.microsoft.com/office/drawing/2012/chart">
                  <c:ext xmlns:c16="http://schemas.microsoft.com/office/drawing/2014/chart" uri="{C3380CC4-5D6E-409C-BE32-E72D297353CC}">
                    <c16:uniqueId val="{00000006-0E09-4276-80DD-8D05A6852A44}"/>
                  </c:ext>
                </c:extLst>
              </c15:ser>
            </c15:filteredBarSeries>
            <c15:filteredBarSeries>
              <c15:ser>
                <c:idx val="6"/>
                <c:order val="6"/>
                <c:spPr>
                  <a:solidFill>
                    <a:schemeClr val="accent1">
                      <a:shade val="61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'[1]HERRAMIENTA DE SEGUIMIENTO'!$F$14:$I$14</c15:sqref>
                        </c15:formulaRef>
                      </c:ext>
                    </c:extLst>
                    <c:numCache>
                      <c:formatCode>0%</c:formatCode>
                      <c:ptCount val="4"/>
                      <c:pt idx="0">
                        <c:v>4.0816326530612242E-2</c:v>
                      </c:pt>
                      <c:pt idx="1">
                        <c:v>8.1632653061224483E-2</c:v>
                      </c:pt>
                      <c:pt idx="2">
                        <c:v>0.32653061224489793</c:v>
                      </c:pt>
                      <c:pt idx="3">
                        <c:v>0.32653061224489793</c:v>
                      </c:pt>
                    </c:numCache>
                  </c:numRef>
                </c:val>
                <c:extLst xmlns:c15="http://schemas.microsoft.com/office/drawing/2012/chart">
                  <c:ext xmlns:c16="http://schemas.microsoft.com/office/drawing/2014/chart" uri="{C3380CC4-5D6E-409C-BE32-E72D297353CC}">
                    <c16:uniqueId val="{00000007-0E09-4276-80DD-8D05A6852A44}"/>
                  </c:ext>
                </c:extLst>
              </c15:ser>
            </c15:filteredBarSeries>
          </c:ext>
        </c:extLst>
      </c:bar3DChart>
      <c:catAx>
        <c:axId val="542234431"/>
        <c:scaling>
          <c:orientation val="minMax"/>
        </c:scaling>
        <c:delete val="0"/>
        <c:axPos val="b"/>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2244831"/>
        <c:crosses val="autoZero"/>
        <c:auto val="1"/>
        <c:lblAlgn val="ctr"/>
        <c:lblOffset val="100"/>
        <c:noMultiLvlLbl val="0"/>
      </c:catAx>
      <c:valAx>
        <c:axId val="54224483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223443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ACTUALIZACIÓN DE INVENTARIO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tx1">
                <a:lumMod val="65000"/>
                <a:lumOff val="35000"/>
              </a:schemeClr>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SEGUIMIENTO'!$F$16:$I$16</c:f>
              <c:numCache>
                <c:formatCode>0%</c:formatCode>
                <c:ptCount val="4"/>
                <c:pt idx="0">
                  <c:v>1</c:v>
                </c:pt>
              </c:numCache>
            </c:numRef>
          </c:val>
          <c:extLst>
            <c:ext xmlns:c16="http://schemas.microsoft.com/office/drawing/2014/chart" uri="{C3380CC4-5D6E-409C-BE32-E72D297353CC}">
              <c16:uniqueId val="{00000000-7632-4435-AC02-5054874588E2}"/>
            </c:ext>
          </c:extLst>
        </c:ser>
        <c:dLbls>
          <c:showLegendKey val="0"/>
          <c:showVal val="0"/>
          <c:showCatName val="0"/>
          <c:showSerName val="0"/>
          <c:showPercent val="0"/>
          <c:showBubbleSize val="0"/>
        </c:dLbls>
        <c:gapWidth val="150"/>
        <c:shape val="box"/>
        <c:axId val="447454208"/>
        <c:axId val="447453376"/>
        <c:axId val="0"/>
      </c:bar3DChart>
      <c:catAx>
        <c:axId val="44745420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7453376"/>
        <c:crosses val="autoZero"/>
        <c:auto val="1"/>
        <c:lblAlgn val="ctr"/>
        <c:lblOffset val="100"/>
        <c:noMultiLvlLbl val="0"/>
      </c:catAx>
      <c:valAx>
        <c:axId val="4474533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74542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PROG.</a:t>
            </a:r>
            <a:r>
              <a:rPr lang="es-CO" baseline="0"/>
              <a:t> DOC VITALES Y ESCENCIALES</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rgbClr val="FFFF00"/>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SEGUIMIENTO'!$F$17:$I$17</c:f>
              <c:numCache>
                <c:formatCode>0%</c:formatCode>
                <c:ptCount val="4"/>
                <c:pt idx="0">
                  <c:v>0</c:v>
                </c:pt>
              </c:numCache>
            </c:numRef>
          </c:val>
          <c:extLst>
            <c:ext xmlns:c16="http://schemas.microsoft.com/office/drawing/2014/chart" uri="{C3380CC4-5D6E-409C-BE32-E72D297353CC}">
              <c16:uniqueId val="{00000000-CAC8-4BD7-A4DF-B5873538177C}"/>
            </c:ext>
          </c:extLst>
        </c:ser>
        <c:dLbls>
          <c:showLegendKey val="0"/>
          <c:showVal val="0"/>
          <c:showCatName val="0"/>
          <c:showSerName val="0"/>
          <c:showPercent val="0"/>
          <c:showBubbleSize val="0"/>
        </c:dLbls>
        <c:gapWidth val="150"/>
        <c:shape val="box"/>
        <c:axId val="377376480"/>
        <c:axId val="377378144"/>
        <c:axId val="0"/>
      </c:bar3DChart>
      <c:catAx>
        <c:axId val="3773764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77378144"/>
        <c:crosses val="autoZero"/>
        <c:auto val="1"/>
        <c:lblAlgn val="ctr"/>
        <c:lblOffset val="100"/>
        <c:noMultiLvlLbl val="0"/>
      </c:catAx>
      <c:valAx>
        <c:axId val="3773781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773764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TRANSFERENCIAS PRIMARIAS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rgbClr val="A50021"/>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SEGUIMIENTO'!$F$18:$I$18</c:f>
              <c:numCache>
                <c:formatCode>0%</c:formatCode>
                <c:ptCount val="4"/>
                <c:pt idx="0">
                  <c:v>0</c:v>
                </c:pt>
              </c:numCache>
            </c:numRef>
          </c:val>
          <c:extLst>
            <c:ext xmlns:c16="http://schemas.microsoft.com/office/drawing/2014/chart" uri="{C3380CC4-5D6E-409C-BE32-E72D297353CC}">
              <c16:uniqueId val="{00000000-C716-424D-A918-D52CCB6EB585}"/>
            </c:ext>
          </c:extLst>
        </c:ser>
        <c:dLbls>
          <c:showLegendKey val="0"/>
          <c:showVal val="0"/>
          <c:showCatName val="0"/>
          <c:showSerName val="0"/>
          <c:showPercent val="0"/>
          <c:showBubbleSize val="0"/>
        </c:dLbls>
        <c:gapWidth val="150"/>
        <c:shape val="box"/>
        <c:axId val="447460864"/>
        <c:axId val="447471264"/>
        <c:axId val="0"/>
      </c:bar3DChart>
      <c:catAx>
        <c:axId val="44746086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7471264"/>
        <c:crosses val="autoZero"/>
        <c:auto val="1"/>
        <c:lblAlgn val="ctr"/>
        <c:lblOffset val="100"/>
        <c:noMultiLvlLbl val="0"/>
      </c:catAx>
      <c:valAx>
        <c:axId val="447471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74608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TRANSFERENCIAS</a:t>
            </a:r>
            <a:r>
              <a:rPr lang="es-CO" baseline="0"/>
              <a:t> SECUNDARIAS</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6">
                <a:lumMod val="75000"/>
              </a:schemeClr>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SEGUIMIENTO'!$F$19:$I$19</c:f>
              <c:numCache>
                <c:formatCode>0%</c:formatCode>
                <c:ptCount val="4"/>
                <c:pt idx="0">
                  <c:v>0</c:v>
                </c:pt>
              </c:numCache>
            </c:numRef>
          </c:val>
          <c:extLst>
            <c:ext xmlns:c16="http://schemas.microsoft.com/office/drawing/2014/chart" uri="{C3380CC4-5D6E-409C-BE32-E72D297353CC}">
              <c16:uniqueId val="{00000000-E912-4DB1-8FDF-8BC4BFB7B31C}"/>
            </c:ext>
          </c:extLst>
        </c:ser>
        <c:dLbls>
          <c:showLegendKey val="0"/>
          <c:showVal val="0"/>
          <c:showCatName val="0"/>
          <c:showSerName val="0"/>
          <c:showPercent val="0"/>
          <c:showBubbleSize val="0"/>
        </c:dLbls>
        <c:gapWidth val="150"/>
        <c:shape val="box"/>
        <c:axId val="447432992"/>
        <c:axId val="447429248"/>
        <c:axId val="0"/>
      </c:bar3DChart>
      <c:catAx>
        <c:axId val="4474329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7429248"/>
        <c:crosses val="autoZero"/>
        <c:auto val="1"/>
        <c:lblAlgn val="ctr"/>
        <c:lblOffset val="100"/>
        <c:noMultiLvlLbl val="0"/>
      </c:catAx>
      <c:valAx>
        <c:axId val="447429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7432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DISPOSICIÓN</a:t>
            </a:r>
            <a:r>
              <a:rPr lang="es-CO" baseline="0"/>
              <a:t> FINAL</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rgbClr val="FFC000"/>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SEGUIMIENTO'!$F$20:$I$20</c:f>
              <c:numCache>
                <c:formatCode>0%</c:formatCode>
                <c:ptCount val="4"/>
                <c:pt idx="0">
                  <c:v>0</c:v>
                </c:pt>
                <c:pt idx="1">
                  <c:v>0</c:v>
                </c:pt>
                <c:pt idx="2">
                  <c:v>0</c:v>
                </c:pt>
                <c:pt idx="3">
                  <c:v>0</c:v>
                </c:pt>
              </c:numCache>
            </c:numRef>
          </c:val>
          <c:extLst>
            <c:ext xmlns:c16="http://schemas.microsoft.com/office/drawing/2014/chart" uri="{C3380CC4-5D6E-409C-BE32-E72D297353CC}">
              <c16:uniqueId val="{00000000-E929-4F2A-8A37-323090145A86}"/>
            </c:ext>
          </c:extLst>
        </c:ser>
        <c:dLbls>
          <c:showLegendKey val="0"/>
          <c:showVal val="0"/>
          <c:showCatName val="0"/>
          <c:showSerName val="0"/>
          <c:showPercent val="0"/>
          <c:showBubbleSize val="0"/>
        </c:dLbls>
        <c:gapWidth val="150"/>
        <c:shape val="box"/>
        <c:axId val="294506800"/>
        <c:axId val="294509296"/>
        <c:axId val="0"/>
      </c:bar3DChart>
      <c:catAx>
        <c:axId val="29450680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4509296"/>
        <c:crosses val="autoZero"/>
        <c:auto val="1"/>
        <c:lblAlgn val="ctr"/>
        <c:lblOffset val="100"/>
        <c:noMultiLvlLbl val="0"/>
      </c:catAx>
      <c:valAx>
        <c:axId val="294509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450680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FUNCIONARIOS CAPACITADOS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bg1">
                <a:lumMod val="85000"/>
              </a:schemeClr>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SEGUIMIENTO'!$F$21:$I$21</c:f>
              <c:numCache>
                <c:formatCode>0%</c:formatCode>
                <c:ptCount val="4"/>
                <c:pt idx="0">
                  <c:v>1</c:v>
                </c:pt>
                <c:pt idx="1">
                  <c:v>0</c:v>
                </c:pt>
                <c:pt idx="2">
                  <c:v>0</c:v>
                </c:pt>
                <c:pt idx="3">
                  <c:v>0</c:v>
                </c:pt>
              </c:numCache>
            </c:numRef>
          </c:val>
          <c:extLst>
            <c:ext xmlns:c16="http://schemas.microsoft.com/office/drawing/2014/chart" uri="{C3380CC4-5D6E-409C-BE32-E72D297353CC}">
              <c16:uniqueId val="{00000000-69C6-4BC9-8124-74ECAB7D20B8}"/>
            </c:ext>
          </c:extLst>
        </c:ser>
        <c:dLbls>
          <c:showLegendKey val="0"/>
          <c:showVal val="0"/>
          <c:showCatName val="0"/>
          <c:showSerName val="0"/>
          <c:showPercent val="0"/>
          <c:showBubbleSize val="0"/>
        </c:dLbls>
        <c:gapWidth val="150"/>
        <c:shape val="box"/>
        <c:axId val="290239824"/>
        <c:axId val="290240240"/>
        <c:axId val="0"/>
      </c:bar3DChart>
      <c:catAx>
        <c:axId val="29023982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0240240"/>
        <c:crosses val="autoZero"/>
        <c:auto val="1"/>
        <c:lblAlgn val="ctr"/>
        <c:lblOffset val="100"/>
        <c:noMultiLvlLbl val="0"/>
      </c:catAx>
      <c:valAx>
        <c:axId val="2902402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02398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NORMALIZACIÓN</a:t>
            </a:r>
            <a:r>
              <a:rPr lang="es-CO" baseline="0"/>
              <a:t> FORMATOS</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2"/>
          <c:order val="2"/>
          <c:spPr>
            <a:solidFill>
              <a:schemeClr val="accent3"/>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SEGUIMIENTO'!$F$10:$I$10</c:f>
              <c:numCache>
                <c:formatCode>0%</c:formatCode>
                <c:ptCount val="4"/>
                <c:pt idx="0">
                  <c:v>0</c:v>
                </c:pt>
              </c:numCache>
            </c:numRef>
          </c:val>
          <c:extLst>
            <c:ext xmlns:c16="http://schemas.microsoft.com/office/drawing/2014/chart" uri="{C3380CC4-5D6E-409C-BE32-E72D297353CC}">
              <c16:uniqueId val="{00000002-20F6-44F0-8C9F-C4C85DD1476C}"/>
            </c:ext>
          </c:extLst>
        </c:ser>
        <c:dLbls>
          <c:showLegendKey val="0"/>
          <c:showVal val="0"/>
          <c:showCatName val="0"/>
          <c:showSerName val="0"/>
          <c:showPercent val="0"/>
          <c:showBubbleSize val="0"/>
        </c:dLbls>
        <c:gapWidth val="150"/>
        <c:shape val="box"/>
        <c:axId val="918588527"/>
        <c:axId val="918593103"/>
        <c:axId val="0"/>
        <c:extLst>
          <c:ext xmlns:c15="http://schemas.microsoft.com/office/drawing/2012/chart" uri="{02D57815-91ED-43cb-92C2-25804820EDAC}">
            <c15:filteredBarSeries>
              <c15:ser>
                <c:idx val="0"/>
                <c:order val="0"/>
                <c:spPr>
                  <a:solidFill>
                    <a:schemeClr val="accent1"/>
                  </a:solidFill>
                  <a:ln>
                    <a:noFill/>
                  </a:ln>
                  <a:effectLst/>
                  <a:sp3d/>
                </c:spPr>
                <c:invertIfNegative val="0"/>
                <c:cat>
                  <c:strRef>
                    <c:extLst>
                      <c:ex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c:ext uri="{02D57815-91ED-43cb-92C2-25804820EDAC}">
                        <c15:formulaRef>
                          <c15:sqref>'HERRAMIENTA DE SEGUIMIENTO'!$F$8:$I$8</c15:sqref>
                        </c15:formulaRef>
                      </c:ext>
                    </c:extLst>
                    <c:numCache>
                      <c:formatCode>0%</c:formatCode>
                      <c:ptCount val="4"/>
                      <c:pt idx="0">
                        <c:v>0.52054794520547942</c:v>
                      </c:pt>
                    </c:numCache>
                  </c:numRef>
                </c:val>
                <c:extLst>
                  <c:ext xmlns:c16="http://schemas.microsoft.com/office/drawing/2014/chart" uri="{C3380CC4-5D6E-409C-BE32-E72D297353CC}">
                    <c16:uniqueId val="{00000000-20F6-44F0-8C9F-C4C85DD1476C}"/>
                  </c:ext>
                </c:extLst>
              </c15:ser>
            </c15:filteredBarSeries>
            <c15:filteredBarSeries>
              <c15:ser>
                <c:idx val="1"/>
                <c:order val="1"/>
                <c:spPr>
                  <a:solidFill>
                    <a:schemeClr val="accent2"/>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SEGUIMIENTO'!$F$9:$I$9</c15:sqref>
                        </c15:formulaRef>
                      </c:ext>
                    </c:extLst>
                    <c:numCache>
                      <c:formatCode>0%</c:formatCode>
                      <c:ptCount val="4"/>
                      <c:pt idx="0">
                        <c:v>0</c:v>
                      </c:pt>
                    </c:numCache>
                  </c:numRef>
                </c:val>
                <c:extLst xmlns:c15="http://schemas.microsoft.com/office/drawing/2012/chart">
                  <c:ext xmlns:c16="http://schemas.microsoft.com/office/drawing/2014/chart" uri="{C3380CC4-5D6E-409C-BE32-E72D297353CC}">
                    <c16:uniqueId val="{00000001-20F6-44F0-8C9F-C4C85DD1476C}"/>
                  </c:ext>
                </c:extLst>
              </c15:ser>
            </c15:filteredBarSeries>
          </c:ext>
        </c:extLst>
      </c:bar3DChart>
      <c:catAx>
        <c:axId val="9185885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18593103"/>
        <c:crosses val="autoZero"/>
        <c:auto val="1"/>
        <c:lblAlgn val="ctr"/>
        <c:lblOffset val="100"/>
        <c:noMultiLvlLbl val="0"/>
      </c:catAx>
      <c:valAx>
        <c:axId val="91859310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185885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DIGITALIZACION DE EXPEDIENTES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spPr>
            <a:solidFill>
              <a:schemeClr val="accent1">
                <a:lumMod val="60000"/>
              </a:schemeClr>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SEGUIMIENTO'!$F$11:$I$11</c:f>
              <c:numCache>
                <c:formatCode>0%</c:formatCode>
                <c:ptCount val="4"/>
                <c:pt idx="0">
                  <c:v>0</c:v>
                </c:pt>
              </c:numCache>
            </c:numRef>
          </c:val>
          <c:extLst>
            <c:ext xmlns:c16="http://schemas.microsoft.com/office/drawing/2014/chart" uri="{C3380CC4-5D6E-409C-BE32-E72D297353CC}">
              <c16:uniqueId val="{00000003-B34C-49DC-BACC-74DE034E4322}"/>
            </c:ext>
          </c:extLst>
        </c:ser>
        <c:dLbls>
          <c:showLegendKey val="0"/>
          <c:showVal val="0"/>
          <c:showCatName val="0"/>
          <c:showSerName val="0"/>
          <c:showPercent val="0"/>
          <c:showBubbleSize val="0"/>
        </c:dLbls>
        <c:gapWidth val="150"/>
        <c:shape val="box"/>
        <c:axId val="732509615"/>
        <c:axId val="732519599"/>
        <c:axId val="0"/>
        <c:extLst>
          <c:ext xmlns:c15="http://schemas.microsoft.com/office/drawing/2012/chart" uri="{02D57815-91ED-43cb-92C2-25804820EDAC}">
            <c15:filteredBarSeries>
              <c15:ser>
                <c:idx val="0"/>
                <c:order val="0"/>
                <c:spPr>
                  <a:solidFill>
                    <a:schemeClr val="accent1"/>
                  </a:solidFill>
                  <a:ln>
                    <a:noFill/>
                  </a:ln>
                  <a:effectLst/>
                  <a:sp3d/>
                </c:spPr>
                <c:invertIfNegative val="0"/>
                <c:cat>
                  <c:strRef>
                    <c:extLst>
                      <c:ex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c:ext uri="{02D57815-91ED-43cb-92C2-25804820EDAC}">
                        <c15:formulaRef>
                          <c15:sqref>'HERRAMIENTA DE SEGUIMIENTO'!$F$8:$I$8</c15:sqref>
                        </c15:formulaRef>
                      </c:ext>
                    </c:extLst>
                    <c:numCache>
                      <c:formatCode>0%</c:formatCode>
                      <c:ptCount val="4"/>
                      <c:pt idx="0">
                        <c:v>0.52054794520547942</c:v>
                      </c:pt>
                    </c:numCache>
                  </c:numRef>
                </c:val>
                <c:extLst>
                  <c:ext xmlns:c16="http://schemas.microsoft.com/office/drawing/2014/chart" uri="{C3380CC4-5D6E-409C-BE32-E72D297353CC}">
                    <c16:uniqueId val="{00000000-B34C-49DC-BACC-74DE034E4322}"/>
                  </c:ext>
                </c:extLst>
              </c15:ser>
            </c15:filteredBarSeries>
            <c15:filteredBarSeries>
              <c15:ser>
                <c:idx val="1"/>
                <c:order val="1"/>
                <c:spPr>
                  <a:solidFill>
                    <a:schemeClr val="accent3"/>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SEGUIMIENTO'!$F$9:$I$9</c15:sqref>
                        </c15:formulaRef>
                      </c:ext>
                    </c:extLst>
                    <c:numCache>
                      <c:formatCode>0%</c:formatCode>
                      <c:ptCount val="4"/>
                      <c:pt idx="0">
                        <c:v>0</c:v>
                      </c:pt>
                    </c:numCache>
                  </c:numRef>
                </c:val>
                <c:extLst xmlns:c15="http://schemas.microsoft.com/office/drawing/2012/chart">
                  <c:ext xmlns:c16="http://schemas.microsoft.com/office/drawing/2014/chart" uri="{C3380CC4-5D6E-409C-BE32-E72D297353CC}">
                    <c16:uniqueId val="{00000001-B34C-49DC-BACC-74DE034E4322}"/>
                  </c:ext>
                </c:extLst>
              </c15:ser>
            </c15:filteredBarSeries>
            <c15:filteredBarSeries>
              <c15:ser>
                <c:idx val="2"/>
                <c:order val="2"/>
                <c:spPr>
                  <a:solidFill>
                    <a:schemeClr val="accent5"/>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SEGUIMIENTO'!$F$10:$I$10</c15:sqref>
                        </c15:formulaRef>
                      </c:ext>
                    </c:extLst>
                    <c:numCache>
                      <c:formatCode>0%</c:formatCode>
                      <c:ptCount val="4"/>
                      <c:pt idx="0">
                        <c:v>0</c:v>
                      </c:pt>
                    </c:numCache>
                  </c:numRef>
                </c:val>
                <c:extLst xmlns:c15="http://schemas.microsoft.com/office/drawing/2012/chart">
                  <c:ext xmlns:c16="http://schemas.microsoft.com/office/drawing/2014/chart" uri="{C3380CC4-5D6E-409C-BE32-E72D297353CC}">
                    <c16:uniqueId val="{00000002-B34C-49DC-BACC-74DE034E4322}"/>
                  </c:ext>
                </c:extLst>
              </c15:ser>
            </c15:filteredBarSeries>
          </c:ext>
        </c:extLst>
      </c:bar3DChart>
      <c:catAx>
        <c:axId val="73250961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32519599"/>
        <c:crosses val="autoZero"/>
        <c:auto val="1"/>
        <c:lblAlgn val="ctr"/>
        <c:lblOffset val="100"/>
        <c:noMultiLvlLbl val="0"/>
      </c:catAx>
      <c:valAx>
        <c:axId val="732519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325096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ACTUALIZACIÓN</a:t>
            </a:r>
            <a:r>
              <a:rPr lang="es-CO" baseline="0"/>
              <a:t> TRD</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5"/>
          <c:order val="5"/>
          <c:spPr>
            <a:solidFill>
              <a:schemeClr val="accent6">
                <a:lumMod val="60000"/>
              </a:schemeClr>
            </a:solidFill>
            <a:ln>
              <a:noFill/>
            </a:ln>
            <a:effectLst/>
            <a:sp3d/>
          </c:spPr>
          <c:invertIfNegative val="0"/>
          <c:cat>
            <c:strRef>
              <c:f>'HERRAMIENTA DE SEGUIMIENTO'!$F$7:$I$7</c:f>
              <c:strCache>
                <c:ptCount val="4"/>
                <c:pt idx="0">
                  <c:v>I (2026)</c:v>
                </c:pt>
                <c:pt idx="1">
                  <c:v>II (2026)</c:v>
                </c:pt>
                <c:pt idx="2">
                  <c:v>III (2026)</c:v>
                </c:pt>
                <c:pt idx="3">
                  <c:v>IV(2026)</c:v>
                </c:pt>
              </c:strCache>
              <c:extLst xmlns:c15="http://schemas.microsoft.com/office/drawing/2012/chart"/>
            </c:strRef>
          </c:cat>
          <c:val>
            <c:numRef>
              <c:f>'HERRAMIENTA DE SEGUIMIENTO'!#REF!</c:f>
              <c:numCache>
                <c:formatCode>General</c:formatCode>
                <c:ptCount val="1"/>
                <c:pt idx="0">
                  <c:v>1</c:v>
                </c:pt>
              </c:numCache>
              <c:extLst xmlns:c15="http://schemas.microsoft.com/office/drawing/2012/chart"/>
            </c:numRef>
          </c:val>
          <c:extLst xmlns:c15="http://schemas.microsoft.com/office/drawing/2012/chart">
            <c:ext xmlns:c16="http://schemas.microsoft.com/office/drawing/2014/chart" uri="{C3380CC4-5D6E-409C-BE32-E72D297353CC}">
              <c16:uniqueId val="{00000001-1DEE-4601-9E3A-E9FC459402D8}"/>
            </c:ext>
          </c:extLst>
        </c:ser>
        <c:ser>
          <c:idx val="6"/>
          <c:order val="6"/>
          <c:spPr>
            <a:solidFill>
              <a:schemeClr val="accent2">
                <a:lumMod val="80000"/>
                <a:lumOff val="20000"/>
              </a:schemeClr>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SEGUIMIENTO'!$F$13:$I$13</c:f>
              <c:numCache>
                <c:formatCode>0%</c:formatCode>
                <c:ptCount val="4"/>
                <c:pt idx="0">
                  <c:v>0.44736842105263158</c:v>
                </c:pt>
              </c:numCache>
            </c:numRef>
          </c:val>
          <c:extLst>
            <c:ext xmlns:c16="http://schemas.microsoft.com/office/drawing/2014/chart" uri="{C3380CC4-5D6E-409C-BE32-E72D297353CC}">
              <c16:uniqueId val="{00000002-1DEE-4601-9E3A-E9FC459402D8}"/>
            </c:ext>
          </c:extLst>
        </c:ser>
        <c:dLbls>
          <c:showLegendKey val="0"/>
          <c:showVal val="0"/>
          <c:showCatName val="0"/>
          <c:showSerName val="0"/>
          <c:showPercent val="0"/>
          <c:showBubbleSize val="0"/>
        </c:dLbls>
        <c:gapWidth val="150"/>
        <c:shape val="box"/>
        <c:axId val="918616399"/>
        <c:axId val="918616815"/>
        <c:axId val="0"/>
        <c:extLst>
          <c:ext xmlns:c15="http://schemas.microsoft.com/office/drawing/2012/chart" uri="{02D57815-91ED-43cb-92C2-25804820EDAC}">
            <c15:filteredBarSeries>
              <c15:ser>
                <c:idx val="0"/>
                <c:order val="0"/>
                <c:spPr>
                  <a:solidFill>
                    <a:srgbClr val="FFC000"/>
                  </a:solidFill>
                  <a:ln>
                    <a:noFill/>
                  </a:ln>
                  <a:effectLst/>
                  <a:sp3d/>
                </c:spPr>
                <c:invertIfNegative val="0"/>
                <c:cat>
                  <c:strRef>
                    <c:extLst>
                      <c:ex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c:ext uri="{02D57815-91ED-43cb-92C2-25804820EDAC}">
                        <c15:formulaRef>
                          <c15:sqref>'HERRAMIENTA DE SEGUIMIENTO'!$F$8:$I$8</c15:sqref>
                        </c15:formulaRef>
                      </c:ext>
                    </c:extLst>
                    <c:numCache>
                      <c:formatCode>0%</c:formatCode>
                      <c:ptCount val="4"/>
                      <c:pt idx="0">
                        <c:v>0.52054794520547942</c:v>
                      </c:pt>
                    </c:numCache>
                  </c:numRef>
                </c:val>
                <c:extLst>
                  <c:ext xmlns:c16="http://schemas.microsoft.com/office/drawing/2014/chart" uri="{C3380CC4-5D6E-409C-BE32-E72D297353CC}">
                    <c16:uniqueId val="{00000000-8682-4859-9B93-313DE4D68241}"/>
                  </c:ext>
                </c:extLst>
              </c15:ser>
            </c15:filteredBarSeries>
            <c15:filteredBarSeries>
              <c15:ser>
                <c:idx val="1"/>
                <c:order val="1"/>
                <c:spPr>
                  <a:solidFill>
                    <a:srgbClr val="FFC000"/>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SEGUIMIENTO'!$F$9:$I$9</c15:sqref>
                        </c15:formulaRef>
                      </c:ext>
                    </c:extLst>
                    <c:numCache>
                      <c:formatCode>0%</c:formatCode>
                      <c:ptCount val="4"/>
                      <c:pt idx="0">
                        <c:v>0</c:v>
                      </c:pt>
                    </c:numCache>
                  </c:numRef>
                </c:val>
                <c:extLst xmlns:c15="http://schemas.microsoft.com/office/drawing/2012/chart">
                  <c:ext xmlns:c16="http://schemas.microsoft.com/office/drawing/2014/chart" uri="{C3380CC4-5D6E-409C-BE32-E72D297353CC}">
                    <c16:uniqueId val="{00000001-8682-4859-9B93-313DE4D68241}"/>
                  </c:ext>
                </c:extLst>
              </c15:ser>
            </c15:filteredBarSeries>
            <c15:filteredBarSeries>
              <c15:ser>
                <c:idx val="2"/>
                <c:order val="2"/>
                <c:spPr>
                  <a:solidFill>
                    <a:schemeClr val="accent6"/>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SEGUIMIENTO'!$F$10:$I$10</c15:sqref>
                        </c15:formulaRef>
                      </c:ext>
                    </c:extLst>
                    <c:numCache>
                      <c:formatCode>0%</c:formatCode>
                      <c:ptCount val="4"/>
                      <c:pt idx="0">
                        <c:v>0</c:v>
                      </c:pt>
                    </c:numCache>
                  </c:numRef>
                </c:val>
                <c:extLst xmlns:c15="http://schemas.microsoft.com/office/drawing/2012/chart">
                  <c:ext xmlns:c16="http://schemas.microsoft.com/office/drawing/2014/chart" uri="{C3380CC4-5D6E-409C-BE32-E72D297353CC}">
                    <c16:uniqueId val="{00000002-8682-4859-9B93-313DE4D68241}"/>
                  </c:ext>
                </c:extLst>
              </c15:ser>
            </c15:filteredBarSeries>
            <c15:filteredBarSeries>
              <c15:ser>
                <c:idx val="3"/>
                <c:order val="3"/>
                <c:spPr>
                  <a:solidFill>
                    <a:schemeClr val="accent2">
                      <a:lumMod val="60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SEGUIMIENTO'!$F$11:$I$11</c15:sqref>
                        </c15:formulaRef>
                      </c:ext>
                    </c:extLst>
                    <c:numCache>
                      <c:formatCode>0%</c:formatCode>
                      <c:ptCount val="4"/>
                      <c:pt idx="0">
                        <c:v>0</c:v>
                      </c:pt>
                    </c:numCache>
                  </c:numRef>
                </c:val>
                <c:extLst xmlns:c15="http://schemas.microsoft.com/office/drawing/2012/chart">
                  <c:ext xmlns:c16="http://schemas.microsoft.com/office/drawing/2014/chart" uri="{C3380CC4-5D6E-409C-BE32-E72D297353CC}">
                    <c16:uniqueId val="{00000003-8682-4859-9B93-313DE4D68241}"/>
                  </c:ext>
                </c:extLst>
              </c15:ser>
            </c15:filteredBarSeries>
            <c15:filteredBarSeries>
              <c15:ser>
                <c:idx val="4"/>
                <c:order val="4"/>
                <c:spPr>
                  <a:solidFill>
                    <a:schemeClr val="accent4">
                      <a:lumMod val="60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SEGUIMIENTO'!$F$12:$I$12</c15:sqref>
                        </c15:formulaRef>
                      </c:ext>
                    </c:extLst>
                    <c:numCache>
                      <c:formatCode>0%</c:formatCode>
                      <c:ptCount val="4"/>
                      <c:pt idx="0">
                        <c:v>1</c:v>
                      </c:pt>
                    </c:numCache>
                  </c:numRef>
                </c:val>
                <c:extLst xmlns:c15="http://schemas.microsoft.com/office/drawing/2012/chart">
                  <c:ext xmlns:c16="http://schemas.microsoft.com/office/drawing/2014/chart" uri="{C3380CC4-5D6E-409C-BE32-E72D297353CC}">
                    <c16:uniqueId val="{00000000-1DEE-4601-9E3A-E9FC459402D8}"/>
                  </c:ext>
                </c:extLst>
              </c15:ser>
            </c15:filteredBarSeries>
          </c:ext>
        </c:extLst>
      </c:bar3DChart>
      <c:catAx>
        <c:axId val="918616399"/>
        <c:scaling>
          <c:orientation val="minMax"/>
        </c:scaling>
        <c:delete val="0"/>
        <c:axPos val="b"/>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18616815"/>
        <c:crosses val="autoZero"/>
        <c:auto val="1"/>
        <c:lblAlgn val="ctr"/>
        <c:lblOffset val="100"/>
        <c:noMultiLvlLbl val="0"/>
      </c:catAx>
      <c:valAx>
        <c:axId val="91861681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1861639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PROGRAMA DE  GDE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5"/>
          <c:order val="5"/>
          <c:spPr>
            <a:solidFill>
              <a:schemeClr val="accent1">
                <a:shade val="76000"/>
              </a:schemeClr>
            </a:solidFill>
            <a:ln>
              <a:noFill/>
            </a:ln>
            <a:effectLst/>
            <a:sp3d/>
          </c:spPr>
          <c:invertIfNegative val="0"/>
          <c:cat>
            <c:strRef>
              <c:f>'HERRAMIENTA DE SEGUIMIENTO'!$F$7:$I$7</c:f>
              <c:strCache>
                <c:ptCount val="4"/>
                <c:pt idx="0">
                  <c:v>I (2026)</c:v>
                </c:pt>
                <c:pt idx="1">
                  <c:v>II (2026)</c:v>
                </c:pt>
                <c:pt idx="2">
                  <c:v>III (2026)</c:v>
                </c:pt>
                <c:pt idx="3">
                  <c:v>IV(2026)</c:v>
                </c:pt>
              </c:strCache>
              <c:extLst xmlns:c15="http://schemas.microsoft.com/office/drawing/2012/chart"/>
            </c:strRef>
          </c:cat>
          <c:val>
            <c:numRef>
              <c:f>'HERRAMIENTA DE SEGUIMIENTO'!#REF!</c:f>
              <c:numCache>
                <c:formatCode>General</c:formatCode>
                <c:ptCount val="1"/>
                <c:pt idx="0">
                  <c:v>1</c:v>
                </c:pt>
              </c:numCache>
              <c:extLst xmlns:c15="http://schemas.microsoft.com/office/drawing/2012/chart"/>
            </c:numRef>
          </c:val>
          <c:extLst xmlns:c15="http://schemas.microsoft.com/office/drawing/2012/chart">
            <c:ext xmlns:c16="http://schemas.microsoft.com/office/drawing/2014/chart" uri="{C3380CC4-5D6E-409C-BE32-E72D297353CC}">
              <c16:uniqueId val="{00000005-CE9B-4664-8378-F13BA495A32C}"/>
            </c:ext>
          </c:extLst>
        </c:ser>
        <c:ser>
          <c:idx val="7"/>
          <c:order val="7"/>
          <c:spPr>
            <a:solidFill>
              <a:schemeClr val="accent1">
                <a:shade val="45000"/>
              </a:schemeClr>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SEGUIMIENTO'!$F$14:$I$14</c:f>
              <c:numCache>
                <c:formatCode>0%</c:formatCode>
                <c:ptCount val="4"/>
                <c:pt idx="0">
                  <c:v>0.5</c:v>
                </c:pt>
              </c:numCache>
            </c:numRef>
          </c:val>
          <c:extLst>
            <c:ext xmlns:c16="http://schemas.microsoft.com/office/drawing/2014/chart" uri="{C3380CC4-5D6E-409C-BE32-E72D297353CC}">
              <c16:uniqueId val="{00000007-CE9B-4664-8378-F13BA495A32C}"/>
            </c:ext>
          </c:extLst>
        </c:ser>
        <c:dLbls>
          <c:showLegendKey val="0"/>
          <c:showVal val="0"/>
          <c:showCatName val="0"/>
          <c:showSerName val="0"/>
          <c:showPercent val="0"/>
          <c:showBubbleSize val="0"/>
        </c:dLbls>
        <c:gapWidth val="150"/>
        <c:shape val="box"/>
        <c:axId val="542234431"/>
        <c:axId val="542244831"/>
        <c:axId val="0"/>
        <c:extLst>
          <c:ext xmlns:c15="http://schemas.microsoft.com/office/drawing/2012/chart" uri="{02D57815-91ED-43cb-92C2-25804820EDAC}">
            <c15:filteredBarSeries>
              <c15:ser>
                <c:idx val="0"/>
                <c:order val="0"/>
                <c:spPr>
                  <a:solidFill>
                    <a:schemeClr val="accent1">
                      <a:tint val="46000"/>
                    </a:schemeClr>
                  </a:solidFill>
                  <a:ln>
                    <a:noFill/>
                  </a:ln>
                  <a:effectLst/>
                  <a:sp3d/>
                </c:spPr>
                <c:invertIfNegative val="0"/>
                <c:cat>
                  <c:strRef>
                    <c:extLst>
                      <c:ex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c:ext uri="{02D57815-91ED-43cb-92C2-25804820EDAC}">
                        <c15:formulaRef>
                          <c15:sqref>'HERRAMIENTA DE SEGUIMIENTO'!$F$8:$I$8</c15:sqref>
                        </c15:formulaRef>
                      </c:ext>
                    </c:extLst>
                    <c:numCache>
                      <c:formatCode>0%</c:formatCode>
                      <c:ptCount val="4"/>
                      <c:pt idx="0">
                        <c:v>0.52054794520547942</c:v>
                      </c:pt>
                    </c:numCache>
                  </c:numRef>
                </c:val>
                <c:extLst>
                  <c:ext xmlns:c16="http://schemas.microsoft.com/office/drawing/2014/chart" uri="{C3380CC4-5D6E-409C-BE32-E72D297353CC}">
                    <c16:uniqueId val="{00000000-D855-489E-AE2E-94225B589186}"/>
                  </c:ext>
                </c:extLst>
              </c15:ser>
            </c15:filteredBarSeries>
            <c15:filteredBarSeries>
              <c15:ser>
                <c:idx val="1"/>
                <c:order val="1"/>
                <c:spPr>
                  <a:solidFill>
                    <a:schemeClr val="accent1">
                      <a:tint val="62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SEGUIMIENTO'!$F$9:$I$9</c15:sqref>
                        </c15:formulaRef>
                      </c:ext>
                    </c:extLst>
                    <c:numCache>
                      <c:formatCode>0%</c:formatCode>
                      <c:ptCount val="4"/>
                      <c:pt idx="0">
                        <c:v>0</c:v>
                      </c:pt>
                    </c:numCache>
                  </c:numRef>
                </c:val>
                <c:extLst xmlns:c15="http://schemas.microsoft.com/office/drawing/2012/chart">
                  <c:ext xmlns:c16="http://schemas.microsoft.com/office/drawing/2014/chart" uri="{C3380CC4-5D6E-409C-BE32-E72D297353CC}">
                    <c16:uniqueId val="{00000001-D855-489E-AE2E-94225B589186}"/>
                  </c:ext>
                </c:extLst>
              </c15:ser>
            </c15:filteredBarSeries>
            <c15:filteredBarSeries>
              <c15:ser>
                <c:idx val="2"/>
                <c:order val="2"/>
                <c:spPr>
                  <a:solidFill>
                    <a:schemeClr val="accent1">
                      <a:tint val="77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SEGUIMIENTO'!$F$10:$I$10</c15:sqref>
                        </c15:formulaRef>
                      </c:ext>
                    </c:extLst>
                    <c:numCache>
                      <c:formatCode>0%</c:formatCode>
                      <c:ptCount val="4"/>
                      <c:pt idx="0">
                        <c:v>0</c:v>
                      </c:pt>
                    </c:numCache>
                  </c:numRef>
                </c:val>
                <c:extLst xmlns:c15="http://schemas.microsoft.com/office/drawing/2012/chart">
                  <c:ext xmlns:c16="http://schemas.microsoft.com/office/drawing/2014/chart" uri="{C3380CC4-5D6E-409C-BE32-E72D297353CC}">
                    <c16:uniqueId val="{00000002-D855-489E-AE2E-94225B589186}"/>
                  </c:ext>
                </c:extLst>
              </c15:ser>
            </c15:filteredBarSeries>
            <c15:filteredBarSeries>
              <c15:ser>
                <c:idx val="3"/>
                <c:order val="3"/>
                <c:spPr>
                  <a:solidFill>
                    <a:schemeClr val="accent1">
                      <a:tint val="93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SEGUIMIENTO'!$F$11:$I$11</c15:sqref>
                        </c15:formulaRef>
                      </c:ext>
                    </c:extLst>
                    <c:numCache>
                      <c:formatCode>0%</c:formatCode>
                      <c:ptCount val="4"/>
                      <c:pt idx="0">
                        <c:v>0</c:v>
                      </c:pt>
                    </c:numCache>
                  </c:numRef>
                </c:val>
                <c:extLst xmlns:c15="http://schemas.microsoft.com/office/drawing/2012/chart">
                  <c:ext xmlns:c16="http://schemas.microsoft.com/office/drawing/2014/chart" uri="{C3380CC4-5D6E-409C-BE32-E72D297353CC}">
                    <c16:uniqueId val="{00000003-D855-489E-AE2E-94225B589186}"/>
                  </c:ext>
                </c:extLst>
              </c15:ser>
            </c15:filteredBarSeries>
            <c15:filteredBarSeries>
              <c15:ser>
                <c:idx val="4"/>
                <c:order val="4"/>
                <c:spPr>
                  <a:solidFill>
                    <a:schemeClr val="accent1">
                      <a:shade val="92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SEGUIMIENTO'!$F$12:$I$12</c15:sqref>
                        </c15:formulaRef>
                      </c:ext>
                    </c:extLst>
                    <c:numCache>
                      <c:formatCode>0%</c:formatCode>
                      <c:ptCount val="4"/>
                      <c:pt idx="0">
                        <c:v>1</c:v>
                      </c:pt>
                    </c:numCache>
                  </c:numRef>
                </c:val>
                <c:extLst xmlns:c15="http://schemas.microsoft.com/office/drawing/2012/chart">
                  <c:ext xmlns:c16="http://schemas.microsoft.com/office/drawing/2014/chart" uri="{C3380CC4-5D6E-409C-BE32-E72D297353CC}">
                    <c16:uniqueId val="{00000004-CE9B-4664-8378-F13BA495A32C}"/>
                  </c:ext>
                </c:extLst>
              </c15:ser>
            </c15:filteredBarSeries>
            <c15:filteredBarSeries>
              <c15:ser>
                <c:idx val="6"/>
                <c:order val="6"/>
                <c:spPr>
                  <a:solidFill>
                    <a:schemeClr val="accent1">
                      <a:shade val="61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SEGUIMIENTO'!$F$13:$I$13</c15:sqref>
                        </c15:formulaRef>
                      </c:ext>
                    </c:extLst>
                    <c:numCache>
                      <c:formatCode>0%</c:formatCode>
                      <c:ptCount val="4"/>
                      <c:pt idx="0">
                        <c:v>0.44736842105263158</c:v>
                      </c:pt>
                    </c:numCache>
                  </c:numRef>
                </c:val>
                <c:extLst xmlns:c15="http://schemas.microsoft.com/office/drawing/2012/chart">
                  <c:ext xmlns:c16="http://schemas.microsoft.com/office/drawing/2014/chart" uri="{C3380CC4-5D6E-409C-BE32-E72D297353CC}">
                    <c16:uniqueId val="{00000006-CE9B-4664-8378-F13BA495A32C}"/>
                  </c:ext>
                </c:extLst>
              </c15:ser>
            </c15:filteredBarSeries>
          </c:ext>
        </c:extLst>
      </c:bar3DChart>
      <c:catAx>
        <c:axId val="542234431"/>
        <c:scaling>
          <c:orientation val="minMax"/>
        </c:scaling>
        <c:delete val="0"/>
        <c:axPos val="b"/>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2244831"/>
        <c:crosses val="autoZero"/>
        <c:auto val="1"/>
        <c:lblAlgn val="ctr"/>
        <c:lblOffset val="100"/>
        <c:noMultiLvlLbl val="0"/>
      </c:catAx>
      <c:valAx>
        <c:axId val="5422448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223443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CENTRALIZACIÓN</a:t>
            </a:r>
            <a:r>
              <a:rPr lang="es-CO" baseline="0"/>
              <a:t> ESPACIOS FÍSICOS</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5"/>
          <c:order val="5"/>
          <c:spPr>
            <a:solidFill>
              <a:schemeClr val="accent6">
                <a:shade val="86000"/>
              </a:schemeClr>
            </a:solidFill>
            <a:ln>
              <a:noFill/>
            </a:ln>
            <a:effectLst/>
            <a:sp3d/>
          </c:spPr>
          <c:invertIfNegative val="0"/>
          <c:cat>
            <c:strRef>
              <c:f>'HERRAMIENTA DE SEGUIMIENTO'!$F$7:$I$7</c:f>
              <c:strCache>
                <c:ptCount val="4"/>
                <c:pt idx="0">
                  <c:v>I (2026)</c:v>
                </c:pt>
                <c:pt idx="1">
                  <c:v>II (2026)</c:v>
                </c:pt>
                <c:pt idx="2">
                  <c:v>III (2026)</c:v>
                </c:pt>
                <c:pt idx="3">
                  <c:v>IV(2026)</c:v>
                </c:pt>
              </c:strCache>
              <c:extLst xmlns:c15="http://schemas.microsoft.com/office/drawing/2012/chart"/>
            </c:strRef>
          </c:cat>
          <c:val>
            <c:numRef>
              <c:f>'HERRAMIENTA DE SEGUIMIENTO'!#REF!</c:f>
              <c:numCache>
                <c:formatCode>General</c:formatCode>
                <c:ptCount val="1"/>
                <c:pt idx="0">
                  <c:v>1</c:v>
                </c:pt>
              </c:numCache>
              <c:extLst xmlns:c15="http://schemas.microsoft.com/office/drawing/2012/chart"/>
            </c:numRef>
          </c:val>
          <c:extLst xmlns:c15="http://schemas.microsoft.com/office/drawing/2012/chart">
            <c:ext xmlns:c16="http://schemas.microsoft.com/office/drawing/2014/chart" uri="{C3380CC4-5D6E-409C-BE32-E72D297353CC}">
              <c16:uniqueId val="{00000002-73DC-458C-BAEB-D0F484BE035A}"/>
            </c:ext>
          </c:extLst>
        </c:ser>
        <c:ser>
          <c:idx val="8"/>
          <c:order val="8"/>
          <c:spPr>
            <a:solidFill>
              <a:srgbClr val="CCFFFF"/>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SEGUIMIENTO'!$F$15:$I$15</c:f>
              <c:numCache>
                <c:formatCode>0%</c:formatCode>
                <c:ptCount val="4"/>
                <c:pt idx="0">
                  <c:v>0.23684210526315788</c:v>
                </c:pt>
              </c:numCache>
            </c:numRef>
          </c:val>
          <c:extLst>
            <c:ext xmlns:c16="http://schemas.microsoft.com/office/drawing/2014/chart" uri="{C3380CC4-5D6E-409C-BE32-E72D297353CC}">
              <c16:uniqueId val="{00000005-73DC-458C-BAEB-D0F484BE035A}"/>
            </c:ext>
          </c:extLst>
        </c:ser>
        <c:dLbls>
          <c:showLegendKey val="0"/>
          <c:showVal val="0"/>
          <c:showCatName val="0"/>
          <c:showSerName val="0"/>
          <c:showPercent val="0"/>
          <c:showBubbleSize val="0"/>
        </c:dLbls>
        <c:gapWidth val="150"/>
        <c:shape val="box"/>
        <c:axId val="918581039"/>
        <c:axId val="918582287"/>
        <c:axId val="0"/>
        <c:extLst>
          <c:ext xmlns:c15="http://schemas.microsoft.com/office/drawing/2012/chart" uri="{02D57815-91ED-43cb-92C2-25804820EDAC}">
            <c15:filteredBarSeries>
              <c15:ser>
                <c:idx val="0"/>
                <c:order val="0"/>
                <c:spPr>
                  <a:solidFill>
                    <a:schemeClr val="accent6">
                      <a:tint val="44000"/>
                    </a:schemeClr>
                  </a:solidFill>
                  <a:ln>
                    <a:noFill/>
                  </a:ln>
                  <a:effectLst/>
                  <a:sp3d/>
                </c:spPr>
                <c:invertIfNegative val="0"/>
                <c:dPt>
                  <c:idx val="8"/>
                  <c:invertIfNegative val="0"/>
                  <c:bubble3D val="0"/>
                  <c:spPr>
                    <a:solidFill>
                      <a:srgbClr val="CCFFFF"/>
                    </a:solidFill>
                    <a:ln>
                      <a:noFill/>
                    </a:ln>
                    <a:effectLst/>
                    <a:sp3d/>
                  </c:spPr>
                  <c:extLst>
                    <c:ext xmlns:c16="http://schemas.microsoft.com/office/drawing/2014/chart" uri="{C3380CC4-5D6E-409C-BE32-E72D297353CC}">
                      <c16:uniqueId val="{00000000-73DC-458C-BAEB-D0F484BE035A}"/>
                    </c:ext>
                  </c:extLst>
                </c:dPt>
                <c:cat>
                  <c:strRef>
                    <c:extLst>
                      <c:ex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c:ext uri="{02D57815-91ED-43cb-92C2-25804820EDAC}">
                        <c15:formulaRef>
                          <c15:sqref>'HERRAMIENTA DE SEGUIMIENTO'!$F$8:$I$8</c15:sqref>
                        </c15:formulaRef>
                      </c:ext>
                    </c:extLst>
                    <c:numCache>
                      <c:formatCode>0%</c:formatCode>
                      <c:ptCount val="4"/>
                      <c:pt idx="0">
                        <c:v>0.52054794520547942</c:v>
                      </c:pt>
                    </c:numCache>
                  </c:numRef>
                </c:val>
                <c:extLst>
                  <c:ext xmlns:c16="http://schemas.microsoft.com/office/drawing/2014/chart" uri="{C3380CC4-5D6E-409C-BE32-E72D297353CC}">
                    <c16:uniqueId val="{00000000-88B5-4713-B033-7AB14353D3E8}"/>
                  </c:ext>
                </c:extLst>
              </c15:ser>
            </c15:filteredBarSeries>
            <c15:filteredBarSeries>
              <c15:ser>
                <c:idx val="1"/>
                <c:order val="1"/>
                <c:spPr>
                  <a:solidFill>
                    <a:srgbClr val="CCFFFF"/>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SEGUIMIENTO'!$F$9:$I$9</c15:sqref>
                        </c15:formulaRef>
                      </c:ext>
                    </c:extLst>
                    <c:numCache>
                      <c:formatCode>0%</c:formatCode>
                      <c:ptCount val="4"/>
                      <c:pt idx="0">
                        <c:v>0</c:v>
                      </c:pt>
                    </c:numCache>
                  </c:numRef>
                </c:val>
                <c:extLst xmlns:c15="http://schemas.microsoft.com/office/drawing/2012/chart">
                  <c:ext xmlns:c16="http://schemas.microsoft.com/office/drawing/2014/chart" uri="{C3380CC4-5D6E-409C-BE32-E72D297353CC}">
                    <c16:uniqueId val="{00000001-88B5-4713-B033-7AB14353D3E8}"/>
                  </c:ext>
                </c:extLst>
              </c15:ser>
            </c15:filteredBarSeries>
            <c15:filteredBarSeries>
              <c15:ser>
                <c:idx val="2"/>
                <c:order val="2"/>
                <c:spPr>
                  <a:solidFill>
                    <a:srgbClr val="CCFFFF"/>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SEGUIMIENTO'!$F$10:$I$10</c15:sqref>
                        </c15:formulaRef>
                      </c:ext>
                    </c:extLst>
                    <c:numCache>
                      <c:formatCode>0%</c:formatCode>
                      <c:ptCount val="4"/>
                      <c:pt idx="0">
                        <c:v>0</c:v>
                      </c:pt>
                    </c:numCache>
                  </c:numRef>
                </c:val>
                <c:extLst xmlns:c15="http://schemas.microsoft.com/office/drawing/2012/chart">
                  <c:ext xmlns:c16="http://schemas.microsoft.com/office/drawing/2014/chart" uri="{C3380CC4-5D6E-409C-BE32-E72D297353CC}">
                    <c16:uniqueId val="{00000002-88B5-4713-B033-7AB14353D3E8}"/>
                  </c:ext>
                </c:extLst>
              </c15:ser>
            </c15:filteredBarSeries>
            <c15:filteredBarSeries>
              <c15:ser>
                <c:idx val="3"/>
                <c:order val="3"/>
                <c:spPr>
                  <a:solidFill>
                    <a:srgbClr val="CCFFFF"/>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SEGUIMIENTO'!$F$11:$I$11</c15:sqref>
                        </c15:formulaRef>
                      </c:ext>
                    </c:extLst>
                    <c:numCache>
                      <c:formatCode>0%</c:formatCode>
                      <c:ptCount val="4"/>
                      <c:pt idx="0">
                        <c:v>0</c:v>
                      </c:pt>
                    </c:numCache>
                  </c:numRef>
                </c:val>
                <c:extLst xmlns:c15="http://schemas.microsoft.com/office/drawing/2012/chart">
                  <c:ext xmlns:c16="http://schemas.microsoft.com/office/drawing/2014/chart" uri="{C3380CC4-5D6E-409C-BE32-E72D297353CC}">
                    <c16:uniqueId val="{00000003-88B5-4713-B033-7AB14353D3E8}"/>
                  </c:ext>
                </c:extLst>
              </c15:ser>
            </c15:filteredBarSeries>
            <c15:filteredBarSeries>
              <c15:ser>
                <c:idx val="4"/>
                <c:order val="4"/>
                <c:spPr>
                  <a:solidFill>
                    <a:schemeClr val="accent6"/>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SEGUIMIENTO'!$F$12:$I$12</c15:sqref>
                        </c15:formulaRef>
                      </c:ext>
                    </c:extLst>
                    <c:numCache>
                      <c:formatCode>0%</c:formatCode>
                      <c:ptCount val="4"/>
                      <c:pt idx="0">
                        <c:v>1</c:v>
                      </c:pt>
                    </c:numCache>
                  </c:numRef>
                </c:val>
                <c:extLst xmlns:c15="http://schemas.microsoft.com/office/drawing/2012/chart">
                  <c:ext xmlns:c16="http://schemas.microsoft.com/office/drawing/2014/chart" uri="{C3380CC4-5D6E-409C-BE32-E72D297353CC}">
                    <c16:uniqueId val="{00000001-73DC-458C-BAEB-D0F484BE035A}"/>
                  </c:ext>
                </c:extLst>
              </c15:ser>
            </c15:filteredBarSeries>
            <c15:filteredBarSeries>
              <c15:ser>
                <c:idx val="6"/>
                <c:order val="6"/>
                <c:spPr>
                  <a:solidFill>
                    <a:schemeClr val="accent6">
                      <a:shade val="72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SEGUIMIENTO'!$F$13:$I$13</c15:sqref>
                        </c15:formulaRef>
                      </c:ext>
                    </c:extLst>
                    <c:numCache>
                      <c:formatCode>0%</c:formatCode>
                      <c:ptCount val="4"/>
                      <c:pt idx="0">
                        <c:v>0.44736842105263158</c:v>
                      </c:pt>
                    </c:numCache>
                  </c:numRef>
                </c:val>
                <c:extLst xmlns:c15="http://schemas.microsoft.com/office/drawing/2012/chart">
                  <c:ext xmlns:c16="http://schemas.microsoft.com/office/drawing/2014/chart" uri="{C3380CC4-5D6E-409C-BE32-E72D297353CC}">
                    <c16:uniqueId val="{00000003-73DC-458C-BAEB-D0F484BE035A}"/>
                  </c:ext>
                </c:extLst>
              </c15:ser>
            </c15:filteredBarSeries>
            <c15:filteredBarSeries>
              <c15:ser>
                <c:idx val="7"/>
                <c:order val="7"/>
                <c:spPr>
                  <a:solidFill>
                    <a:schemeClr val="accent6">
                      <a:shade val="58000"/>
                    </a:schemeClr>
                  </a:solidFill>
                  <a:ln>
                    <a:noFill/>
                  </a:ln>
                  <a:effectLst/>
                  <a:sp3d/>
                </c:spPr>
                <c:invertIfNegative val="0"/>
                <c:cat>
                  <c:strRef>
                    <c:extLst xmlns:c15="http://schemas.microsoft.com/office/drawing/2012/chart">
                      <c:ext xmlns:c15="http://schemas.microsoft.com/office/drawing/2012/chart" uri="{02D57815-91ED-43cb-92C2-25804820EDAC}">
                        <c15:formulaRef>
                          <c15:sqref>'HERRAMIENTA DE SEGUIMIENTO'!$F$7:$I$7</c15:sqref>
                        </c15:formulaRef>
                      </c:ext>
                    </c:extLst>
                    <c:strCache>
                      <c:ptCount val="4"/>
                      <c:pt idx="0">
                        <c:v>I (2026)</c:v>
                      </c:pt>
                      <c:pt idx="1">
                        <c:v>II (2026)</c:v>
                      </c:pt>
                      <c:pt idx="2">
                        <c:v>III (2026)</c:v>
                      </c:pt>
                      <c:pt idx="3">
                        <c:v>IV(2026)</c:v>
                      </c:pt>
                    </c:strCache>
                  </c:strRef>
                </c:cat>
                <c:val>
                  <c:numRef>
                    <c:extLst xmlns:c15="http://schemas.microsoft.com/office/drawing/2012/chart">
                      <c:ext xmlns:c15="http://schemas.microsoft.com/office/drawing/2012/chart" uri="{02D57815-91ED-43cb-92C2-25804820EDAC}">
                        <c15:formulaRef>
                          <c15:sqref>'HERRAMIENTA DE SEGUIMIENTO'!$F$14:$I$14</c15:sqref>
                        </c15:formulaRef>
                      </c:ext>
                    </c:extLst>
                    <c:numCache>
                      <c:formatCode>0%</c:formatCode>
                      <c:ptCount val="4"/>
                      <c:pt idx="0">
                        <c:v>0.5</c:v>
                      </c:pt>
                    </c:numCache>
                  </c:numRef>
                </c:val>
                <c:extLst xmlns:c15="http://schemas.microsoft.com/office/drawing/2012/chart">
                  <c:ext xmlns:c16="http://schemas.microsoft.com/office/drawing/2014/chart" uri="{C3380CC4-5D6E-409C-BE32-E72D297353CC}">
                    <c16:uniqueId val="{00000004-73DC-458C-BAEB-D0F484BE035A}"/>
                  </c:ext>
                </c:extLst>
              </c15:ser>
            </c15:filteredBarSeries>
          </c:ext>
        </c:extLst>
      </c:bar3DChart>
      <c:catAx>
        <c:axId val="918581039"/>
        <c:scaling>
          <c:orientation val="minMax"/>
        </c:scaling>
        <c:delete val="0"/>
        <c:axPos val="b"/>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18582287"/>
        <c:crosses val="autoZero"/>
        <c:auto val="1"/>
        <c:lblAlgn val="ctr"/>
        <c:lblOffset val="100"/>
        <c:noMultiLvlLbl val="0"/>
      </c:catAx>
      <c:valAx>
        <c:axId val="9185822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185810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ACTUALIZACIÓN DE INVENTARIO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6">
                <a:lumMod val="50000"/>
              </a:schemeClr>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SEGUIMIENTO'!$F$16:$I$16</c:f>
              <c:numCache>
                <c:formatCode>0%</c:formatCode>
                <c:ptCount val="4"/>
                <c:pt idx="0">
                  <c:v>1</c:v>
                </c:pt>
              </c:numCache>
            </c:numRef>
          </c:val>
          <c:extLst>
            <c:ext xmlns:c16="http://schemas.microsoft.com/office/drawing/2014/chart" uri="{C3380CC4-5D6E-409C-BE32-E72D297353CC}">
              <c16:uniqueId val="{00000000-6019-4B3D-846A-7237A2EC6CCC}"/>
            </c:ext>
          </c:extLst>
        </c:ser>
        <c:dLbls>
          <c:showLegendKey val="0"/>
          <c:showVal val="0"/>
          <c:showCatName val="0"/>
          <c:showSerName val="0"/>
          <c:showPercent val="0"/>
          <c:showBubbleSize val="0"/>
        </c:dLbls>
        <c:gapWidth val="150"/>
        <c:shape val="box"/>
        <c:axId val="447454208"/>
        <c:axId val="447453376"/>
        <c:axId val="0"/>
      </c:bar3DChart>
      <c:catAx>
        <c:axId val="44745420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7453376"/>
        <c:crosses val="autoZero"/>
        <c:auto val="1"/>
        <c:lblAlgn val="ctr"/>
        <c:lblOffset val="100"/>
        <c:noMultiLvlLbl val="0"/>
      </c:catAx>
      <c:valAx>
        <c:axId val="4474533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74542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PROG.</a:t>
            </a:r>
            <a:r>
              <a:rPr lang="es-CO" baseline="0"/>
              <a:t> DOC VITALES Y ESCENCIALES</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rgbClr val="FFFF00"/>
            </a:solidFill>
            <a:ln>
              <a:noFill/>
            </a:ln>
            <a:effectLst/>
            <a:sp3d/>
          </c:spPr>
          <c:invertIfNegative val="0"/>
          <c:cat>
            <c:strRef>
              <c:f>'HERRAMIENTA DE SEGUIMIENTO'!$F$7:$I$7</c:f>
              <c:strCache>
                <c:ptCount val="4"/>
                <c:pt idx="0">
                  <c:v>I (2026)</c:v>
                </c:pt>
                <c:pt idx="1">
                  <c:v>II (2026)</c:v>
                </c:pt>
                <c:pt idx="2">
                  <c:v>III (2026)</c:v>
                </c:pt>
                <c:pt idx="3">
                  <c:v>IV(2026)</c:v>
                </c:pt>
              </c:strCache>
            </c:strRef>
          </c:cat>
          <c:val>
            <c:numRef>
              <c:f>'HERRAMIENTA DE SEGUIMIENTO'!$F$17:$I$17</c:f>
              <c:numCache>
                <c:formatCode>0%</c:formatCode>
                <c:ptCount val="4"/>
                <c:pt idx="0">
                  <c:v>0</c:v>
                </c:pt>
              </c:numCache>
            </c:numRef>
          </c:val>
          <c:extLst>
            <c:ext xmlns:c16="http://schemas.microsoft.com/office/drawing/2014/chart" uri="{C3380CC4-5D6E-409C-BE32-E72D297353CC}">
              <c16:uniqueId val="{00000000-D3D8-4908-8294-911BE1C88A2C}"/>
            </c:ext>
          </c:extLst>
        </c:ser>
        <c:dLbls>
          <c:showLegendKey val="0"/>
          <c:showVal val="0"/>
          <c:showCatName val="0"/>
          <c:showSerName val="0"/>
          <c:showPercent val="0"/>
          <c:showBubbleSize val="0"/>
        </c:dLbls>
        <c:gapWidth val="150"/>
        <c:shape val="box"/>
        <c:axId val="377376480"/>
        <c:axId val="377378144"/>
        <c:axId val="0"/>
      </c:bar3DChart>
      <c:catAx>
        <c:axId val="3773764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77378144"/>
        <c:crosses val="autoZero"/>
        <c:auto val="1"/>
        <c:lblAlgn val="ctr"/>
        <c:lblOffset val="100"/>
        <c:noMultiLvlLbl val="0"/>
      </c:catAx>
      <c:valAx>
        <c:axId val="3773781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773764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withinLinearReversed" id="21">
  <a:schemeClr val="accent1"/>
</cs:colorStyle>
</file>

<file path=xl/charts/colors22.xml><?xml version="1.0" encoding="utf-8"?>
<cs:colorStyle xmlns:cs="http://schemas.microsoft.com/office/drawing/2012/chartStyle" xmlns:a="http://schemas.openxmlformats.org/drawingml/2006/main" meth="withinLinearReversed" id="21">
  <a:schemeClr val="accent1"/>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withinLinearReversed" id="21">
  <a:schemeClr val="accent1"/>
</cs:colorStyle>
</file>

<file path=xl/charts/colors7.xml><?xml version="1.0" encoding="utf-8"?>
<cs:colorStyle xmlns:cs="http://schemas.microsoft.com/office/drawing/2012/chartStyle" xmlns:a="http://schemas.openxmlformats.org/drawingml/2006/main" meth="withinLinearReversed" id="26">
  <a:schemeClr val="accent6"/>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PO-04'!A1"/><Relationship Id="rId13" Type="http://schemas.openxmlformats.org/officeDocument/2006/relationships/hyperlink" Target="#'PO-06'!&#193;rea_de_impresi&#243;n"/><Relationship Id="rId18" Type="http://schemas.openxmlformats.org/officeDocument/2006/relationships/image" Target="../media/image3.png"/><Relationship Id="rId3" Type="http://schemas.openxmlformats.org/officeDocument/2006/relationships/hyperlink" Target="#'ORDEN DE LA PRIORIZACI&#211;N'!A1"/><Relationship Id="rId7" Type="http://schemas.openxmlformats.org/officeDocument/2006/relationships/hyperlink" Target="#'PO-03'!A1"/><Relationship Id="rId12" Type="http://schemas.openxmlformats.org/officeDocument/2006/relationships/hyperlink" Target="#'PO-08'!A1"/><Relationship Id="rId17" Type="http://schemas.openxmlformats.org/officeDocument/2006/relationships/image" Target="../media/image2.jpg"/><Relationship Id="rId2" Type="http://schemas.openxmlformats.org/officeDocument/2006/relationships/hyperlink" Target="#'SUMATORIA DE LA PRIORIZACI&#211;N'!&#193;rea_de_impresi&#243;n"/><Relationship Id="rId16" Type="http://schemas.openxmlformats.org/officeDocument/2006/relationships/image" Target="../media/image1.png"/><Relationship Id="rId1" Type="http://schemas.openxmlformats.org/officeDocument/2006/relationships/hyperlink" Target="#'PRIORI ASPECTOS CR&#205;TICOS'!T&#237;tulos_a_imprimir"/><Relationship Id="rId6" Type="http://schemas.openxmlformats.org/officeDocument/2006/relationships/hyperlink" Target="#'PO-02'!A1"/><Relationship Id="rId11" Type="http://schemas.openxmlformats.org/officeDocument/2006/relationships/hyperlink" Target="#'PO-07'!A1"/><Relationship Id="rId5" Type="http://schemas.openxmlformats.org/officeDocument/2006/relationships/hyperlink" Target="#'IDEN ASPECTOS CR&#205;TICOS'!&#193;rea_de_impresi&#243;n"/><Relationship Id="rId15" Type="http://schemas.openxmlformats.org/officeDocument/2006/relationships/hyperlink" Target="#'HERRAMIENTA DE SEGUIMIENTO'!A1"/><Relationship Id="rId10" Type="http://schemas.openxmlformats.org/officeDocument/2006/relationships/hyperlink" Target="#'PO-01'!A1"/><Relationship Id="rId4" Type="http://schemas.openxmlformats.org/officeDocument/2006/relationships/hyperlink" Target="#OBJETIVOS!A1"/><Relationship Id="rId9" Type="http://schemas.openxmlformats.org/officeDocument/2006/relationships/hyperlink" Target="#'PO-05'!A1"/><Relationship Id="rId14" Type="http://schemas.openxmlformats.org/officeDocument/2006/relationships/hyperlink" Target="#'MAPA DE RUTA PINAR'!A1"/></Relationships>
</file>

<file path=xl/drawings/_rels/drawing10.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15.png"/><Relationship Id="rId1" Type="http://schemas.openxmlformats.org/officeDocument/2006/relationships/hyperlink" Target="#INIDICE!A1"/><Relationship Id="rId4" Type="http://schemas.openxmlformats.org/officeDocument/2006/relationships/image" Target="../media/image16.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8.jpeg"/><Relationship Id="rId2" Type="http://schemas.openxmlformats.org/officeDocument/2006/relationships/image" Target="../media/image17.png"/><Relationship Id="rId1" Type="http://schemas.openxmlformats.org/officeDocument/2006/relationships/hyperlink" Target="#INIDICE!A1"/><Relationship Id="rId4" Type="http://schemas.openxmlformats.org/officeDocument/2006/relationships/image" Target="../media/image1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0.jpeg"/><Relationship Id="rId2" Type="http://schemas.openxmlformats.org/officeDocument/2006/relationships/image" Target="../media/image17.png"/><Relationship Id="rId1" Type="http://schemas.openxmlformats.org/officeDocument/2006/relationships/hyperlink" Target="#INIDICE!A1"/><Relationship Id="rId4" Type="http://schemas.openxmlformats.org/officeDocument/2006/relationships/image" Target="../media/image2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0.jpeg"/><Relationship Id="rId2" Type="http://schemas.openxmlformats.org/officeDocument/2006/relationships/image" Target="../media/image17.png"/><Relationship Id="rId1" Type="http://schemas.openxmlformats.org/officeDocument/2006/relationships/hyperlink" Target="#INIDICE!A1"/><Relationship Id="rId4" Type="http://schemas.openxmlformats.org/officeDocument/2006/relationships/image" Target="../media/image2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0.jpeg"/><Relationship Id="rId2" Type="http://schemas.openxmlformats.org/officeDocument/2006/relationships/image" Target="../media/image22.png"/><Relationship Id="rId1" Type="http://schemas.openxmlformats.org/officeDocument/2006/relationships/hyperlink" Target="#INIDICE!A1"/><Relationship Id="rId4" Type="http://schemas.openxmlformats.org/officeDocument/2006/relationships/image" Target="../media/image23.png"/></Relationships>
</file>

<file path=xl/drawings/_rels/drawing15.xml.rels><?xml version="1.0" encoding="UTF-8" standalone="yes"?>
<Relationships xmlns="http://schemas.openxmlformats.org/package/2006/relationships"><Relationship Id="rId8" Type="http://schemas.openxmlformats.org/officeDocument/2006/relationships/chart" Target="../charts/chart4.xml"/><Relationship Id="rId13" Type="http://schemas.openxmlformats.org/officeDocument/2006/relationships/chart" Target="../charts/chart9.xml"/><Relationship Id="rId18" Type="http://schemas.openxmlformats.org/officeDocument/2006/relationships/chart" Target="../charts/chart14.xml"/><Relationship Id="rId26" Type="http://schemas.openxmlformats.org/officeDocument/2006/relationships/chart" Target="../charts/chart22.xml"/><Relationship Id="rId3" Type="http://schemas.openxmlformats.org/officeDocument/2006/relationships/image" Target="../media/image24.png"/><Relationship Id="rId21" Type="http://schemas.openxmlformats.org/officeDocument/2006/relationships/chart" Target="../charts/chart17.xml"/><Relationship Id="rId7" Type="http://schemas.openxmlformats.org/officeDocument/2006/relationships/chart" Target="../charts/chart3.xml"/><Relationship Id="rId12" Type="http://schemas.openxmlformats.org/officeDocument/2006/relationships/chart" Target="../charts/chart8.xml"/><Relationship Id="rId17" Type="http://schemas.openxmlformats.org/officeDocument/2006/relationships/chart" Target="../charts/chart13.xml"/><Relationship Id="rId25" Type="http://schemas.openxmlformats.org/officeDocument/2006/relationships/chart" Target="../charts/chart21.xml"/><Relationship Id="rId2" Type="http://schemas.openxmlformats.org/officeDocument/2006/relationships/image" Target="../media/image6.jpeg"/><Relationship Id="rId16" Type="http://schemas.openxmlformats.org/officeDocument/2006/relationships/chart" Target="../charts/chart12.xml"/><Relationship Id="rId20" Type="http://schemas.openxmlformats.org/officeDocument/2006/relationships/chart" Target="../charts/chart16.xml"/><Relationship Id="rId29" Type="http://schemas.openxmlformats.org/officeDocument/2006/relationships/chart" Target="../charts/chart25.xml"/><Relationship Id="rId1" Type="http://schemas.openxmlformats.org/officeDocument/2006/relationships/hyperlink" Target="#INIDICE!A1"/><Relationship Id="rId6" Type="http://schemas.openxmlformats.org/officeDocument/2006/relationships/chart" Target="../charts/chart2.xml"/><Relationship Id="rId11" Type="http://schemas.openxmlformats.org/officeDocument/2006/relationships/chart" Target="../charts/chart7.xml"/><Relationship Id="rId24" Type="http://schemas.openxmlformats.org/officeDocument/2006/relationships/chart" Target="../charts/chart20.xml"/><Relationship Id="rId32" Type="http://schemas.openxmlformats.org/officeDocument/2006/relationships/chart" Target="../charts/chart28.xml"/><Relationship Id="rId5" Type="http://schemas.openxmlformats.org/officeDocument/2006/relationships/chart" Target="../charts/chart1.xml"/><Relationship Id="rId15" Type="http://schemas.openxmlformats.org/officeDocument/2006/relationships/chart" Target="../charts/chart11.xml"/><Relationship Id="rId23" Type="http://schemas.openxmlformats.org/officeDocument/2006/relationships/chart" Target="../charts/chart19.xml"/><Relationship Id="rId28" Type="http://schemas.openxmlformats.org/officeDocument/2006/relationships/chart" Target="../charts/chart24.xml"/><Relationship Id="rId10" Type="http://schemas.openxmlformats.org/officeDocument/2006/relationships/chart" Target="../charts/chart6.xml"/><Relationship Id="rId19" Type="http://schemas.openxmlformats.org/officeDocument/2006/relationships/chart" Target="../charts/chart15.xml"/><Relationship Id="rId31" Type="http://schemas.openxmlformats.org/officeDocument/2006/relationships/chart" Target="../charts/chart27.xml"/><Relationship Id="rId4" Type="http://schemas.openxmlformats.org/officeDocument/2006/relationships/image" Target="../media/image5.png"/><Relationship Id="rId9" Type="http://schemas.openxmlformats.org/officeDocument/2006/relationships/chart" Target="../charts/chart5.xml"/><Relationship Id="rId14" Type="http://schemas.openxmlformats.org/officeDocument/2006/relationships/chart" Target="../charts/chart10.xml"/><Relationship Id="rId22" Type="http://schemas.openxmlformats.org/officeDocument/2006/relationships/chart" Target="../charts/chart18.xml"/><Relationship Id="rId27" Type="http://schemas.openxmlformats.org/officeDocument/2006/relationships/chart" Target="../charts/chart23.xml"/><Relationship Id="rId30" Type="http://schemas.openxmlformats.org/officeDocument/2006/relationships/chart" Target="../charts/chart26.xml"/></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INIDICE!A1"/><Relationship Id="rId5" Type="http://schemas.openxmlformats.org/officeDocument/2006/relationships/image" Target="../media/image7.png"/><Relationship Id="rId4" Type="http://schemas.openxmlformats.org/officeDocument/2006/relationships/image" Target="../media/image6.jpe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6.jpeg"/><Relationship Id="rId1" Type="http://schemas.openxmlformats.org/officeDocument/2006/relationships/image" Target="../media/image8.png"/><Relationship Id="rId5" Type="http://schemas.openxmlformats.org/officeDocument/2006/relationships/image" Target="../media/image4.png"/><Relationship Id="rId4" Type="http://schemas.openxmlformats.org/officeDocument/2006/relationships/hyperlink" Target="#INIDICE!A1"/></Relationships>
</file>

<file path=xl/drawings/_rels/drawing4.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png"/><Relationship Id="rId1" Type="http://schemas.openxmlformats.org/officeDocument/2006/relationships/hyperlink" Target="#INIDICE!A1"/><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png"/><Relationship Id="rId1" Type="http://schemas.openxmlformats.org/officeDocument/2006/relationships/hyperlink" Target="#INIDICE!A1"/><Relationship Id="rId4" Type="http://schemas.openxmlformats.org/officeDocument/2006/relationships/image" Target="../media/image11.png"/></Relationships>
</file>

<file path=xl/drawings/_rels/drawing6.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png"/><Relationship Id="rId1" Type="http://schemas.openxmlformats.org/officeDocument/2006/relationships/hyperlink" Target="#INIDICE!A1"/><Relationship Id="rId4" Type="http://schemas.openxmlformats.org/officeDocument/2006/relationships/image" Target="../media/image12.png"/></Relationships>
</file>

<file path=xl/drawings/_rels/drawing7.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13.png"/><Relationship Id="rId1" Type="http://schemas.openxmlformats.org/officeDocument/2006/relationships/hyperlink" Target="#INIDICE!A1"/><Relationship Id="rId4" Type="http://schemas.openxmlformats.org/officeDocument/2006/relationships/image" Target="../media/image14.png"/></Relationships>
</file>

<file path=xl/drawings/_rels/drawing8.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15.png"/><Relationship Id="rId1" Type="http://schemas.openxmlformats.org/officeDocument/2006/relationships/hyperlink" Target="#INIDICE!A1"/><Relationship Id="rId4" Type="http://schemas.openxmlformats.org/officeDocument/2006/relationships/image" Target="../media/image14.png"/></Relationships>
</file>

<file path=xl/drawings/_rels/drawing9.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15.png"/><Relationship Id="rId1" Type="http://schemas.openxmlformats.org/officeDocument/2006/relationships/hyperlink" Target="#INIDICE!A1"/><Relationship Id="rId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342899</xdr:colOff>
      <xdr:row>1</xdr:row>
      <xdr:rowOff>0</xdr:rowOff>
    </xdr:from>
    <xdr:to>
      <xdr:col>19</xdr:col>
      <xdr:colOff>409574</xdr:colOff>
      <xdr:row>33</xdr:row>
      <xdr:rowOff>111126</xdr:rowOff>
    </xdr:to>
    <xdr:sp macro="" textlink="">
      <xdr:nvSpPr>
        <xdr:cNvPr id="9" name="Rectángulo 8" descr="Menú">
          <a:extLst>
            <a:ext uri="{FF2B5EF4-FFF2-40B4-BE49-F238E27FC236}">
              <a16:creationId xmlns:a16="http://schemas.microsoft.com/office/drawing/2014/main" id="{071FD518-B5E8-485B-A0DA-0CA2215E2BB4}"/>
            </a:ext>
          </a:extLst>
        </xdr:cNvPr>
        <xdr:cNvSpPr/>
      </xdr:nvSpPr>
      <xdr:spPr>
        <a:xfrm>
          <a:off x="1104899" y="1587500"/>
          <a:ext cx="13782675" cy="6207126"/>
        </a:xfrm>
        <a:prstGeom prst="rect">
          <a:avLst/>
        </a:prstGeom>
        <a:ln>
          <a:solidFill>
            <a:schemeClr val="accent1"/>
          </a:solidFill>
        </a:ln>
        <a:scene3d>
          <a:camera prst="orthographicFront"/>
          <a:lightRig rig="threePt" dir="t"/>
        </a:scene3d>
        <a:sp3d>
          <a:bevelT prst="angle"/>
        </a:sp3d>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endParaRPr lang="es-CO"/>
        </a:p>
      </xdr:txBody>
    </xdr:sp>
    <xdr:clientData/>
  </xdr:twoCellAnchor>
  <xdr:twoCellAnchor>
    <xdr:from>
      <xdr:col>2</xdr:col>
      <xdr:colOff>66675</xdr:colOff>
      <xdr:row>1</xdr:row>
      <xdr:rowOff>152400</xdr:rowOff>
    </xdr:from>
    <xdr:to>
      <xdr:col>5</xdr:col>
      <xdr:colOff>361950</xdr:colOff>
      <xdr:row>31</xdr:row>
      <xdr:rowOff>104775</xdr:rowOff>
    </xdr:to>
    <xdr:sp macro="" textlink="">
      <xdr:nvSpPr>
        <xdr:cNvPr id="20" name="Rectángulo 19" descr="Menú">
          <a:extLst>
            <a:ext uri="{FF2B5EF4-FFF2-40B4-BE49-F238E27FC236}">
              <a16:creationId xmlns:a16="http://schemas.microsoft.com/office/drawing/2014/main" id="{07FCF23D-49F7-4151-B9A5-CFA91ABA7B42}"/>
            </a:ext>
          </a:extLst>
        </xdr:cNvPr>
        <xdr:cNvSpPr/>
      </xdr:nvSpPr>
      <xdr:spPr>
        <a:xfrm>
          <a:off x="1590675" y="1485900"/>
          <a:ext cx="2581275" cy="5667375"/>
        </a:xfrm>
        <a:prstGeom prst="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endParaRPr lang="es-CO"/>
        </a:p>
      </xdr:txBody>
    </xdr:sp>
    <xdr:clientData/>
  </xdr:twoCellAnchor>
  <xdr:twoCellAnchor>
    <xdr:from>
      <xdr:col>2</xdr:col>
      <xdr:colOff>76200</xdr:colOff>
      <xdr:row>8</xdr:row>
      <xdr:rowOff>19050</xdr:rowOff>
    </xdr:from>
    <xdr:to>
      <xdr:col>5</xdr:col>
      <xdr:colOff>352425</xdr:colOff>
      <xdr:row>12</xdr:row>
      <xdr:rowOff>28575</xdr:rowOff>
    </xdr:to>
    <xdr:sp macro="" textlink="">
      <xdr:nvSpPr>
        <xdr:cNvPr id="5" name="Rectángulo redondeado 4">
          <a:hlinkClick xmlns:r="http://schemas.openxmlformats.org/officeDocument/2006/relationships" r:id="rId1"/>
          <a:extLst>
            <a:ext uri="{FF2B5EF4-FFF2-40B4-BE49-F238E27FC236}">
              <a16:creationId xmlns:a16="http://schemas.microsoft.com/office/drawing/2014/main" id="{71B09907-5DB4-46C2-A891-6159C1D6A37A}"/>
            </a:ext>
          </a:extLst>
        </xdr:cNvPr>
        <xdr:cNvSpPr/>
      </xdr:nvSpPr>
      <xdr:spPr>
        <a:xfrm>
          <a:off x="1600200" y="2686050"/>
          <a:ext cx="2562225" cy="77152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marL="0" indent="0" algn="ctr"/>
          <a:r>
            <a:rPr lang="es-CO" sz="1400">
              <a:solidFill>
                <a:schemeClr val="dk1"/>
              </a:solidFill>
              <a:latin typeface="+mn-lt"/>
              <a:ea typeface="+mn-ea"/>
              <a:cs typeface="+mn-cs"/>
            </a:rPr>
            <a:t>PRIORIDADES ASPECTOS CRÍTICOS </a:t>
          </a:r>
        </a:p>
      </xdr:txBody>
    </xdr:sp>
    <xdr:clientData/>
  </xdr:twoCellAnchor>
  <xdr:twoCellAnchor>
    <xdr:from>
      <xdr:col>2</xdr:col>
      <xdr:colOff>76200</xdr:colOff>
      <xdr:row>14</xdr:row>
      <xdr:rowOff>19050</xdr:rowOff>
    </xdr:from>
    <xdr:to>
      <xdr:col>5</xdr:col>
      <xdr:colOff>352425</xdr:colOff>
      <xdr:row>18</xdr:row>
      <xdr:rowOff>28575</xdr:rowOff>
    </xdr:to>
    <xdr:sp macro="" textlink="">
      <xdr:nvSpPr>
        <xdr:cNvPr id="6" name="Rectángulo redondeado 5">
          <a:hlinkClick xmlns:r="http://schemas.openxmlformats.org/officeDocument/2006/relationships" r:id="rId2"/>
          <a:extLst>
            <a:ext uri="{FF2B5EF4-FFF2-40B4-BE49-F238E27FC236}">
              <a16:creationId xmlns:a16="http://schemas.microsoft.com/office/drawing/2014/main" id="{C4CDBD34-FCEE-40B2-84CE-DBDCE9271DA0}"/>
            </a:ext>
          </a:extLst>
        </xdr:cNvPr>
        <xdr:cNvSpPr/>
      </xdr:nvSpPr>
      <xdr:spPr>
        <a:xfrm>
          <a:off x="1600200" y="3829050"/>
          <a:ext cx="2562225" cy="77152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marL="0" indent="0" algn="ctr"/>
          <a:r>
            <a:rPr lang="es-CO" sz="1400">
              <a:solidFill>
                <a:schemeClr val="dk1"/>
              </a:solidFill>
              <a:latin typeface="+mn-lt"/>
              <a:ea typeface="+mn-ea"/>
              <a:cs typeface="+mn-cs"/>
            </a:rPr>
            <a:t>SUMATORIA DE LA PRIORIZACIÓN</a:t>
          </a:r>
        </a:p>
      </xdr:txBody>
    </xdr:sp>
    <xdr:clientData/>
  </xdr:twoCellAnchor>
  <xdr:twoCellAnchor>
    <xdr:from>
      <xdr:col>2</xdr:col>
      <xdr:colOff>76200</xdr:colOff>
      <xdr:row>20</xdr:row>
      <xdr:rowOff>66675</xdr:rowOff>
    </xdr:from>
    <xdr:to>
      <xdr:col>5</xdr:col>
      <xdr:colOff>352425</xdr:colOff>
      <xdr:row>24</xdr:row>
      <xdr:rowOff>76200</xdr:rowOff>
    </xdr:to>
    <xdr:sp macro="" textlink="">
      <xdr:nvSpPr>
        <xdr:cNvPr id="7" name="Rectángulo redondeado 6">
          <a:hlinkClick xmlns:r="http://schemas.openxmlformats.org/officeDocument/2006/relationships" r:id="rId3"/>
          <a:extLst>
            <a:ext uri="{FF2B5EF4-FFF2-40B4-BE49-F238E27FC236}">
              <a16:creationId xmlns:a16="http://schemas.microsoft.com/office/drawing/2014/main" id="{30537D94-A883-417D-8C90-7698626467C3}"/>
            </a:ext>
          </a:extLst>
        </xdr:cNvPr>
        <xdr:cNvSpPr/>
      </xdr:nvSpPr>
      <xdr:spPr>
        <a:xfrm>
          <a:off x="1600200" y="5019675"/>
          <a:ext cx="2562225" cy="77152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400">
              <a:solidFill>
                <a:schemeClr val="dk1"/>
              </a:solidFill>
              <a:latin typeface="+mn-lt"/>
              <a:ea typeface="+mn-ea"/>
              <a:cs typeface="+mn-cs"/>
            </a:rPr>
            <a:t>ORDEN DE LA PRIORIZACIÓN</a:t>
          </a:r>
        </a:p>
      </xdr:txBody>
    </xdr:sp>
    <xdr:clientData/>
  </xdr:twoCellAnchor>
  <xdr:twoCellAnchor>
    <xdr:from>
      <xdr:col>2</xdr:col>
      <xdr:colOff>76200</xdr:colOff>
      <xdr:row>26</xdr:row>
      <xdr:rowOff>95250</xdr:rowOff>
    </xdr:from>
    <xdr:to>
      <xdr:col>5</xdr:col>
      <xdr:colOff>352425</xdr:colOff>
      <xdr:row>30</xdr:row>
      <xdr:rowOff>104775</xdr:rowOff>
    </xdr:to>
    <xdr:sp macro="" textlink="">
      <xdr:nvSpPr>
        <xdr:cNvPr id="8" name="Rectángulo redondeado 7">
          <a:hlinkClick xmlns:r="http://schemas.openxmlformats.org/officeDocument/2006/relationships" r:id="rId4"/>
          <a:extLst>
            <a:ext uri="{FF2B5EF4-FFF2-40B4-BE49-F238E27FC236}">
              <a16:creationId xmlns:a16="http://schemas.microsoft.com/office/drawing/2014/main" id="{6D741623-525C-4742-BBBA-5C40EF96EA64}"/>
            </a:ext>
          </a:extLst>
        </xdr:cNvPr>
        <xdr:cNvSpPr/>
      </xdr:nvSpPr>
      <xdr:spPr>
        <a:xfrm>
          <a:off x="1600200" y="6191250"/>
          <a:ext cx="2562225" cy="77152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400">
              <a:solidFill>
                <a:schemeClr val="dk1"/>
              </a:solidFill>
              <a:latin typeface="+mn-lt"/>
              <a:ea typeface="+mn-ea"/>
              <a:cs typeface="+mn-cs"/>
            </a:rPr>
            <a:t>OBJETIVOS</a:t>
          </a:r>
          <a:r>
            <a:rPr lang="es-CO" sz="1100"/>
            <a:t> </a:t>
          </a:r>
        </a:p>
      </xdr:txBody>
    </xdr:sp>
    <xdr:clientData/>
  </xdr:twoCellAnchor>
  <xdr:twoCellAnchor>
    <xdr:from>
      <xdr:col>2</xdr:col>
      <xdr:colOff>76200</xdr:colOff>
      <xdr:row>2</xdr:row>
      <xdr:rowOff>9525</xdr:rowOff>
    </xdr:from>
    <xdr:to>
      <xdr:col>5</xdr:col>
      <xdr:colOff>352425</xdr:colOff>
      <xdr:row>6</xdr:row>
      <xdr:rowOff>19050</xdr:rowOff>
    </xdr:to>
    <xdr:sp macro="" textlink="">
      <xdr:nvSpPr>
        <xdr:cNvPr id="4" name="Rectángulo redondeado 3">
          <a:hlinkClick xmlns:r="http://schemas.openxmlformats.org/officeDocument/2006/relationships" r:id="rId5"/>
          <a:extLst>
            <a:ext uri="{FF2B5EF4-FFF2-40B4-BE49-F238E27FC236}">
              <a16:creationId xmlns:a16="http://schemas.microsoft.com/office/drawing/2014/main" id="{F47530CF-D748-40DC-AE14-8C2AD2082C45}"/>
            </a:ext>
          </a:extLst>
        </xdr:cNvPr>
        <xdr:cNvSpPr/>
      </xdr:nvSpPr>
      <xdr:spPr>
        <a:xfrm>
          <a:off x="1600200" y="1533525"/>
          <a:ext cx="2562225" cy="77152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400"/>
            <a:t>IDENTIFICACIÓN ASPECTOS CRÍTICOS </a:t>
          </a:r>
        </a:p>
      </xdr:txBody>
    </xdr:sp>
    <xdr:clientData/>
  </xdr:twoCellAnchor>
  <xdr:twoCellAnchor>
    <xdr:from>
      <xdr:col>8</xdr:col>
      <xdr:colOff>704850</xdr:colOff>
      <xdr:row>1</xdr:row>
      <xdr:rowOff>123825</xdr:rowOff>
    </xdr:from>
    <xdr:to>
      <xdr:col>12</xdr:col>
      <xdr:colOff>238125</xdr:colOff>
      <xdr:row>31</xdr:row>
      <xdr:rowOff>76200</xdr:rowOff>
    </xdr:to>
    <xdr:sp macro="" textlink="">
      <xdr:nvSpPr>
        <xdr:cNvPr id="22" name="Rectángulo 21" descr="Menú Proyectos">
          <a:extLst>
            <a:ext uri="{FF2B5EF4-FFF2-40B4-BE49-F238E27FC236}">
              <a16:creationId xmlns:a16="http://schemas.microsoft.com/office/drawing/2014/main" id="{3866413D-B645-478B-B7CB-4E3FF51E3C3B}"/>
            </a:ext>
          </a:extLst>
        </xdr:cNvPr>
        <xdr:cNvSpPr/>
      </xdr:nvSpPr>
      <xdr:spPr>
        <a:xfrm>
          <a:off x="6800850" y="1866900"/>
          <a:ext cx="2581275" cy="5667375"/>
        </a:xfrm>
        <a:prstGeom prst="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endParaRPr lang="es-CO"/>
        </a:p>
      </xdr:txBody>
    </xdr:sp>
    <xdr:clientData/>
  </xdr:twoCellAnchor>
  <xdr:twoCellAnchor>
    <xdr:from>
      <xdr:col>8</xdr:col>
      <xdr:colOff>714375</xdr:colOff>
      <xdr:row>8</xdr:row>
      <xdr:rowOff>19050</xdr:rowOff>
    </xdr:from>
    <xdr:to>
      <xdr:col>12</xdr:col>
      <xdr:colOff>228600</xdr:colOff>
      <xdr:row>12</xdr:row>
      <xdr:rowOff>28575</xdr:rowOff>
    </xdr:to>
    <xdr:sp macro="" textlink="">
      <xdr:nvSpPr>
        <xdr:cNvPr id="23" name="Rectángulo redondeado 22">
          <a:hlinkClick xmlns:r="http://schemas.openxmlformats.org/officeDocument/2006/relationships" r:id="rId6"/>
          <a:extLst>
            <a:ext uri="{FF2B5EF4-FFF2-40B4-BE49-F238E27FC236}">
              <a16:creationId xmlns:a16="http://schemas.microsoft.com/office/drawing/2014/main" id="{553D3377-5258-4CBB-B541-890E5DF7151F}"/>
            </a:ext>
          </a:extLst>
        </xdr:cNvPr>
        <xdr:cNvSpPr/>
      </xdr:nvSpPr>
      <xdr:spPr>
        <a:xfrm>
          <a:off x="6810375" y="3095625"/>
          <a:ext cx="2562225" cy="77152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400">
              <a:solidFill>
                <a:schemeClr val="dk1"/>
              </a:solidFill>
              <a:latin typeface="+mn-lt"/>
              <a:ea typeface="+mn-ea"/>
              <a:cs typeface="+mn-cs"/>
            </a:rPr>
            <a:t>PROYECTO</a:t>
          </a:r>
          <a:r>
            <a:rPr lang="es-CO" sz="1200"/>
            <a:t> </a:t>
          </a:r>
          <a:r>
            <a:rPr lang="es-CO" sz="1400">
              <a:solidFill>
                <a:schemeClr val="dk1"/>
              </a:solidFill>
              <a:latin typeface="+mn-lt"/>
              <a:ea typeface="+mn-ea"/>
              <a:cs typeface="+mn-cs"/>
            </a:rPr>
            <a:t>02</a:t>
          </a:r>
        </a:p>
      </xdr:txBody>
    </xdr:sp>
    <xdr:clientData/>
  </xdr:twoCellAnchor>
  <xdr:twoCellAnchor>
    <xdr:from>
      <xdr:col>8</xdr:col>
      <xdr:colOff>714375</xdr:colOff>
      <xdr:row>13</xdr:row>
      <xdr:rowOff>180975</xdr:rowOff>
    </xdr:from>
    <xdr:to>
      <xdr:col>12</xdr:col>
      <xdr:colOff>228600</xdr:colOff>
      <xdr:row>18</xdr:row>
      <xdr:rowOff>0</xdr:rowOff>
    </xdr:to>
    <xdr:sp macro="" textlink="">
      <xdr:nvSpPr>
        <xdr:cNvPr id="24" name="Rectángulo redondeado 23">
          <a:hlinkClick xmlns:r="http://schemas.openxmlformats.org/officeDocument/2006/relationships" r:id="rId7"/>
          <a:extLst>
            <a:ext uri="{FF2B5EF4-FFF2-40B4-BE49-F238E27FC236}">
              <a16:creationId xmlns:a16="http://schemas.microsoft.com/office/drawing/2014/main" id="{AA7B3551-F354-4ED1-99A4-E3386C2B65FB}"/>
            </a:ext>
          </a:extLst>
        </xdr:cNvPr>
        <xdr:cNvSpPr/>
      </xdr:nvSpPr>
      <xdr:spPr>
        <a:xfrm>
          <a:off x="6810375" y="4210050"/>
          <a:ext cx="2562225" cy="77152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400">
              <a:solidFill>
                <a:schemeClr val="dk1"/>
              </a:solidFill>
              <a:latin typeface="+mn-lt"/>
              <a:ea typeface="+mn-ea"/>
              <a:cs typeface="+mn-cs"/>
            </a:rPr>
            <a:t>PROYECTO</a:t>
          </a:r>
          <a:r>
            <a:rPr lang="es-CO" sz="1200"/>
            <a:t> </a:t>
          </a:r>
          <a:r>
            <a:rPr lang="es-CO" sz="1400">
              <a:solidFill>
                <a:schemeClr val="dk1"/>
              </a:solidFill>
              <a:latin typeface="+mn-lt"/>
              <a:ea typeface="+mn-ea"/>
              <a:cs typeface="+mn-cs"/>
            </a:rPr>
            <a:t>03</a:t>
          </a:r>
        </a:p>
      </xdr:txBody>
    </xdr:sp>
    <xdr:clientData/>
  </xdr:twoCellAnchor>
  <xdr:twoCellAnchor>
    <xdr:from>
      <xdr:col>8</xdr:col>
      <xdr:colOff>714375</xdr:colOff>
      <xdr:row>20</xdr:row>
      <xdr:rowOff>38100</xdr:rowOff>
    </xdr:from>
    <xdr:to>
      <xdr:col>12</xdr:col>
      <xdr:colOff>228600</xdr:colOff>
      <xdr:row>24</xdr:row>
      <xdr:rowOff>47625</xdr:rowOff>
    </xdr:to>
    <xdr:sp macro="" textlink="">
      <xdr:nvSpPr>
        <xdr:cNvPr id="25" name="Rectángulo redondeado 24">
          <a:hlinkClick xmlns:r="http://schemas.openxmlformats.org/officeDocument/2006/relationships" r:id="rId8"/>
          <a:extLst>
            <a:ext uri="{FF2B5EF4-FFF2-40B4-BE49-F238E27FC236}">
              <a16:creationId xmlns:a16="http://schemas.microsoft.com/office/drawing/2014/main" id="{6F463BD2-285C-4D1E-A2F4-99FABA8763D6}"/>
            </a:ext>
          </a:extLst>
        </xdr:cNvPr>
        <xdr:cNvSpPr/>
      </xdr:nvSpPr>
      <xdr:spPr>
        <a:xfrm>
          <a:off x="6810375" y="5400675"/>
          <a:ext cx="2562225" cy="77152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400">
              <a:solidFill>
                <a:schemeClr val="dk1"/>
              </a:solidFill>
              <a:latin typeface="+mn-lt"/>
              <a:ea typeface="+mn-ea"/>
              <a:cs typeface="+mn-cs"/>
            </a:rPr>
            <a:t>PROYECTO 04</a:t>
          </a:r>
        </a:p>
      </xdr:txBody>
    </xdr:sp>
    <xdr:clientData/>
  </xdr:twoCellAnchor>
  <xdr:twoCellAnchor>
    <xdr:from>
      <xdr:col>8</xdr:col>
      <xdr:colOff>714375</xdr:colOff>
      <xdr:row>26</xdr:row>
      <xdr:rowOff>66675</xdr:rowOff>
    </xdr:from>
    <xdr:to>
      <xdr:col>12</xdr:col>
      <xdr:colOff>228600</xdr:colOff>
      <xdr:row>30</xdr:row>
      <xdr:rowOff>76200</xdr:rowOff>
    </xdr:to>
    <xdr:sp macro="" textlink="">
      <xdr:nvSpPr>
        <xdr:cNvPr id="26" name="Rectángulo redondeado 25">
          <a:hlinkClick xmlns:r="http://schemas.openxmlformats.org/officeDocument/2006/relationships" r:id="rId9"/>
          <a:extLst>
            <a:ext uri="{FF2B5EF4-FFF2-40B4-BE49-F238E27FC236}">
              <a16:creationId xmlns:a16="http://schemas.microsoft.com/office/drawing/2014/main" id="{390F7A67-1680-4308-8459-31874F8226D5}"/>
            </a:ext>
          </a:extLst>
        </xdr:cNvPr>
        <xdr:cNvSpPr/>
      </xdr:nvSpPr>
      <xdr:spPr>
        <a:xfrm>
          <a:off x="6810375" y="6572250"/>
          <a:ext cx="2562225" cy="77152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400">
              <a:solidFill>
                <a:schemeClr val="dk1"/>
              </a:solidFill>
              <a:latin typeface="+mn-lt"/>
              <a:ea typeface="+mn-ea"/>
              <a:cs typeface="+mn-cs"/>
            </a:rPr>
            <a:t>PROYECTO 05</a:t>
          </a:r>
        </a:p>
      </xdr:txBody>
    </xdr:sp>
    <xdr:clientData/>
  </xdr:twoCellAnchor>
  <xdr:twoCellAnchor>
    <xdr:from>
      <xdr:col>8</xdr:col>
      <xdr:colOff>714375</xdr:colOff>
      <xdr:row>2</xdr:row>
      <xdr:rowOff>9525</xdr:rowOff>
    </xdr:from>
    <xdr:to>
      <xdr:col>12</xdr:col>
      <xdr:colOff>228600</xdr:colOff>
      <xdr:row>6</xdr:row>
      <xdr:rowOff>19050</xdr:rowOff>
    </xdr:to>
    <xdr:sp macro="" textlink="">
      <xdr:nvSpPr>
        <xdr:cNvPr id="27" name="Rectángulo redondeado 26">
          <a:hlinkClick xmlns:r="http://schemas.openxmlformats.org/officeDocument/2006/relationships" r:id="rId10"/>
          <a:extLst>
            <a:ext uri="{FF2B5EF4-FFF2-40B4-BE49-F238E27FC236}">
              <a16:creationId xmlns:a16="http://schemas.microsoft.com/office/drawing/2014/main" id="{E0C0FA62-CC4A-4A52-B355-68CE13D965CA}"/>
            </a:ext>
          </a:extLst>
        </xdr:cNvPr>
        <xdr:cNvSpPr/>
      </xdr:nvSpPr>
      <xdr:spPr>
        <a:xfrm>
          <a:off x="6810375" y="1943100"/>
          <a:ext cx="2562225" cy="77152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400">
              <a:solidFill>
                <a:schemeClr val="dk1"/>
              </a:solidFill>
              <a:latin typeface="+mn-lt"/>
              <a:ea typeface="+mn-ea"/>
              <a:cs typeface="+mn-cs"/>
            </a:rPr>
            <a:t>PROYECTO</a:t>
          </a:r>
          <a:r>
            <a:rPr lang="es-CO" sz="1200"/>
            <a:t> </a:t>
          </a:r>
          <a:r>
            <a:rPr lang="es-CO" sz="1400">
              <a:solidFill>
                <a:schemeClr val="dk1"/>
              </a:solidFill>
              <a:latin typeface="+mn-lt"/>
              <a:ea typeface="+mn-ea"/>
              <a:cs typeface="+mn-cs"/>
            </a:rPr>
            <a:t>01</a:t>
          </a:r>
        </a:p>
      </xdr:txBody>
    </xdr:sp>
    <xdr:clientData/>
  </xdr:twoCellAnchor>
  <xdr:twoCellAnchor>
    <xdr:from>
      <xdr:col>15</xdr:col>
      <xdr:colOff>371474</xdr:colOff>
      <xdr:row>1</xdr:row>
      <xdr:rowOff>142875</xdr:rowOff>
    </xdr:from>
    <xdr:to>
      <xdr:col>18</xdr:col>
      <xdr:colOff>666749</xdr:colOff>
      <xdr:row>31</xdr:row>
      <xdr:rowOff>95250</xdr:rowOff>
    </xdr:to>
    <xdr:sp macro="" textlink="">
      <xdr:nvSpPr>
        <xdr:cNvPr id="28" name="Rectángulo 27" descr="Menú Proyectos">
          <a:extLst>
            <a:ext uri="{FF2B5EF4-FFF2-40B4-BE49-F238E27FC236}">
              <a16:creationId xmlns:a16="http://schemas.microsoft.com/office/drawing/2014/main" id="{60A7E05E-1358-4E12-A793-405031DFC7E1}"/>
            </a:ext>
          </a:extLst>
        </xdr:cNvPr>
        <xdr:cNvSpPr/>
      </xdr:nvSpPr>
      <xdr:spPr>
        <a:xfrm>
          <a:off x="11801474" y="1476375"/>
          <a:ext cx="2581275" cy="5667375"/>
        </a:xfrm>
        <a:prstGeom prst="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endParaRPr lang="es-CO"/>
        </a:p>
      </xdr:txBody>
    </xdr:sp>
    <xdr:clientData/>
  </xdr:twoCellAnchor>
  <xdr:twoCellAnchor>
    <xdr:from>
      <xdr:col>15</xdr:col>
      <xdr:colOff>380999</xdr:colOff>
      <xdr:row>8</xdr:row>
      <xdr:rowOff>9525</xdr:rowOff>
    </xdr:from>
    <xdr:to>
      <xdr:col>18</xdr:col>
      <xdr:colOff>657224</xdr:colOff>
      <xdr:row>12</xdr:row>
      <xdr:rowOff>19050</xdr:rowOff>
    </xdr:to>
    <xdr:sp macro="" textlink="">
      <xdr:nvSpPr>
        <xdr:cNvPr id="29" name="Rectángulo redondeado 28">
          <a:hlinkClick xmlns:r="http://schemas.openxmlformats.org/officeDocument/2006/relationships" r:id="rId11"/>
          <a:extLst>
            <a:ext uri="{FF2B5EF4-FFF2-40B4-BE49-F238E27FC236}">
              <a16:creationId xmlns:a16="http://schemas.microsoft.com/office/drawing/2014/main" id="{547EC35E-4F8C-4EFB-B6EB-6FF230401E89}"/>
            </a:ext>
          </a:extLst>
        </xdr:cNvPr>
        <xdr:cNvSpPr/>
      </xdr:nvSpPr>
      <xdr:spPr>
        <a:xfrm>
          <a:off x="11810999" y="2930525"/>
          <a:ext cx="2562225" cy="77152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400">
              <a:solidFill>
                <a:schemeClr val="dk1"/>
              </a:solidFill>
              <a:latin typeface="+mn-lt"/>
              <a:ea typeface="+mn-ea"/>
              <a:cs typeface="+mn-cs"/>
            </a:rPr>
            <a:t>PROYECTO 07</a:t>
          </a:r>
        </a:p>
      </xdr:txBody>
    </xdr:sp>
    <xdr:clientData/>
  </xdr:twoCellAnchor>
  <xdr:twoCellAnchor>
    <xdr:from>
      <xdr:col>15</xdr:col>
      <xdr:colOff>380999</xdr:colOff>
      <xdr:row>14</xdr:row>
      <xdr:rowOff>9525</xdr:rowOff>
    </xdr:from>
    <xdr:to>
      <xdr:col>18</xdr:col>
      <xdr:colOff>657224</xdr:colOff>
      <xdr:row>18</xdr:row>
      <xdr:rowOff>19050</xdr:rowOff>
    </xdr:to>
    <xdr:sp macro="" textlink="">
      <xdr:nvSpPr>
        <xdr:cNvPr id="30" name="Rectángulo redondeado 29">
          <a:hlinkClick xmlns:r="http://schemas.openxmlformats.org/officeDocument/2006/relationships" r:id="rId12"/>
          <a:extLst>
            <a:ext uri="{FF2B5EF4-FFF2-40B4-BE49-F238E27FC236}">
              <a16:creationId xmlns:a16="http://schemas.microsoft.com/office/drawing/2014/main" id="{1B06D668-5DA5-4AE8-910E-F01DCB057751}"/>
            </a:ext>
          </a:extLst>
        </xdr:cNvPr>
        <xdr:cNvSpPr/>
      </xdr:nvSpPr>
      <xdr:spPr>
        <a:xfrm>
          <a:off x="11810999" y="4073525"/>
          <a:ext cx="2562225" cy="77152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400">
              <a:solidFill>
                <a:schemeClr val="dk1"/>
              </a:solidFill>
              <a:latin typeface="+mn-lt"/>
              <a:ea typeface="+mn-ea"/>
              <a:cs typeface="+mn-cs"/>
            </a:rPr>
            <a:t>PROYECTO 08</a:t>
          </a:r>
        </a:p>
      </xdr:txBody>
    </xdr:sp>
    <xdr:clientData/>
  </xdr:twoCellAnchor>
  <xdr:twoCellAnchor>
    <xdr:from>
      <xdr:col>15</xdr:col>
      <xdr:colOff>380999</xdr:colOff>
      <xdr:row>2</xdr:row>
      <xdr:rowOff>0</xdr:rowOff>
    </xdr:from>
    <xdr:to>
      <xdr:col>18</xdr:col>
      <xdr:colOff>657224</xdr:colOff>
      <xdr:row>6</xdr:row>
      <xdr:rowOff>9525</xdr:rowOff>
    </xdr:to>
    <xdr:sp macro="" textlink="">
      <xdr:nvSpPr>
        <xdr:cNvPr id="33" name="Rectángulo redondeado 32">
          <a:hlinkClick xmlns:r="http://schemas.openxmlformats.org/officeDocument/2006/relationships" r:id="rId13"/>
          <a:extLst>
            <a:ext uri="{FF2B5EF4-FFF2-40B4-BE49-F238E27FC236}">
              <a16:creationId xmlns:a16="http://schemas.microsoft.com/office/drawing/2014/main" id="{947603F4-4926-4C7B-BA2A-617FE9163E1A}"/>
            </a:ext>
          </a:extLst>
        </xdr:cNvPr>
        <xdr:cNvSpPr/>
      </xdr:nvSpPr>
      <xdr:spPr>
        <a:xfrm>
          <a:off x="11810999" y="1778000"/>
          <a:ext cx="2562225" cy="77152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400">
              <a:solidFill>
                <a:schemeClr val="dk1"/>
              </a:solidFill>
              <a:latin typeface="+mn-lt"/>
              <a:ea typeface="+mn-ea"/>
              <a:cs typeface="+mn-cs"/>
            </a:rPr>
            <a:t>PROYECTO 06</a:t>
          </a:r>
        </a:p>
      </xdr:txBody>
    </xdr:sp>
    <xdr:clientData/>
  </xdr:twoCellAnchor>
  <xdr:twoCellAnchor>
    <xdr:from>
      <xdr:col>15</xdr:col>
      <xdr:colOff>365125</xdr:colOff>
      <xdr:row>20</xdr:row>
      <xdr:rowOff>28575</xdr:rowOff>
    </xdr:from>
    <xdr:to>
      <xdr:col>18</xdr:col>
      <xdr:colOff>641350</xdr:colOff>
      <xdr:row>24</xdr:row>
      <xdr:rowOff>38100</xdr:rowOff>
    </xdr:to>
    <xdr:sp macro="" textlink="">
      <xdr:nvSpPr>
        <xdr:cNvPr id="34" name="Rectángulo redondeado 33">
          <a:hlinkClick xmlns:r="http://schemas.openxmlformats.org/officeDocument/2006/relationships" r:id="rId14"/>
          <a:extLst>
            <a:ext uri="{FF2B5EF4-FFF2-40B4-BE49-F238E27FC236}">
              <a16:creationId xmlns:a16="http://schemas.microsoft.com/office/drawing/2014/main" id="{85689205-F2AD-4CA0-9B89-7ADBB7DF82B0}"/>
            </a:ext>
          </a:extLst>
        </xdr:cNvPr>
        <xdr:cNvSpPr/>
      </xdr:nvSpPr>
      <xdr:spPr>
        <a:xfrm>
          <a:off x="11795125" y="5235575"/>
          <a:ext cx="2562225" cy="77152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400">
              <a:solidFill>
                <a:schemeClr val="dk1"/>
              </a:solidFill>
              <a:latin typeface="+mn-lt"/>
              <a:ea typeface="+mn-ea"/>
              <a:cs typeface="+mn-cs"/>
            </a:rPr>
            <a:t>MAPA DE RUTA  PINAR </a:t>
          </a:r>
        </a:p>
      </xdr:txBody>
    </xdr:sp>
    <xdr:clientData/>
  </xdr:twoCellAnchor>
  <xdr:twoCellAnchor>
    <xdr:from>
      <xdr:col>15</xdr:col>
      <xdr:colOff>387350</xdr:colOff>
      <xdr:row>26</xdr:row>
      <xdr:rowOff>38100</xdr:rowOff>
    </xdr:from>
    <xdr:to>
      <xdr:col>18</xdr:col>
      <xdr:colOff>663575</xdr:colOff>
      <xdr:row>30</xdr:row>
      <xdr:rowOff>47625</xdr:rowOff>
    </xdr:to>
    <xdr:sp macro="" textlink="">
      <xdr:nvSpPr>
        <xdr:cNvPr id="35" name="Rectángulo redondeado 34">
          <a:hlinkClick xmlns:r="http://schemas.openxmlformats.org/officeDocument/2006/relationships" r:id="rId15"/>
          <a:extLst>
            <a:ext uri="{FF2B5EF4-FFF2-40B4-BE49-F238E27FC236}">
              <a16:creationId xmlns:a16="http://schemas.microsoft.com/office/drawing/2014/main" id="{05B25567-3CE9-4889-B62E-9A66C265C839}"/>
            </a:ext>
          </a:extLst>
        </xdr:cNvPr>
        <xdr:cNvSpPr/>
      </xdr:nvSpPr>
      <xdr:spPr>
        <a:xfrm>
          <a:off x="11817350" y="6388100"/>
          <a:ext cx="2562225" cy="77152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400">
              <a:solidFill>
                <a:schemeClr val="dk1"/>
              </a:solidFill>
              <a:latin typeface="+mn-lt"/>
              <a:ea typeface="+mn-ea"/>
              <a:cs typeface="+mn-cs"/>
            </a:rPr>
            <a:t>HERRAMIENTA DE SEGUIMIENTO </a:t>
          </a:r>
        </a:p>
      </xdr:txBody>
    </xdr:sp>
    <xdr:clientData/>
  </xdr:twoCellAnchor>
  <xdr:twoCellAnchor editAs="oneCell">
    <xdr:from>
      <xdr:col>1</xdr:col>
      <xdr:colOff>492125</xdr:colOff>
      <xdr:row>0</xdr:row>
      <xdr:rowOff>0</xdr:rowOff>
    </xdr:from>
    <xdr:to>
      <xdr:col>3</xdr:col>
      <xdr:colOff>682625</xdr:colOff>
      <xdr:row>0</xdr:row>
      <xdr:rowOff>1078413</xdr:rowOff>
    </xdr:to>
    <xdr:pic>
      <xdr:nvPicPr>
        <xdr:cNvPr id="36" name="Picture 6" descr="Logo Bogotá">
          <a:extLst>
            <a:ext uri="{FF2B5EF4-FFF2-40B4-BE49-F238E27FC236}">
              <a16:creationId xmlns:a16="http://schemas.microsoft.com/office/drawing/2014/main" id="{F1D5BD01-5E82-4A1A-96A3-3DA03C662826}"/>
            </a:ext>
          </a:extLst>
        </xdr:cNvPr>
        <xdr:cNvPicPr/>
      </xdr:nvPicPr>
      <xdr:blipFill>
        <a:blip xmlns:r="http://schemas.openxmlformats.org/officeDocument/2006/relationships" r:embed="rId16"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254125" y="95250"/>
          <a:ext cx="1714500" cy="1063625"/>
        </a:xfrm>
        <a:prstGeom prst="rect">
          <a:avLst/>
        </a:prstGeom>
      </xdr:spPr>
    </xdr:pic>
    <xdr:clientData/>
  </xdr:twoCellAnchor>
  <xdr:twoCellAnchor>
    <xdr:from>
      <xdr:col>2</xdr:col>
      <xdr:colOff>305105</xdr:colOff>
      <xdr:row>37</xdr:row>
      <xdr:rowOff>81114</xdr:rowOff>
    </xdr:from>
    <xdr:to>
      <xdr:col>18</xdr:col>
      <xdr:colOff>527355</xdr:colOff>
      <xdr:row>41</xdr:row>
      <xdr:rowOff>52192</xdr:rowOff>
    </xdr:to>
    <xdr:grpSp>
      <xdr:nvGrpSpPr>
        <xdr:cNvPr id="37" name="Grupo 36" descr="Pie de página">
          <a:extLst>
            <a:ext uri="{FF2B5EF4-FFF2-40B4-BE49-F238E27FC236}">
              <a16:creationId xmlns:a16="http://schemas.microsoft.com/office/drawing/2014/main" id="{96846BF3-5AA5-4038-8940-DCDE69974B50}"/>
            </a:ext>
          </a:extLst>
        </xdr:cNvPr>
        <xdr:cNvGrpSpPr/>
      </xdr:nvGrpSpPr>
      <xdr:grpSpPr>
        <a:xfrm>
          <a:off x="1870858" y="7972511"/>
          <a:ext cx="12748278" cy="722640"/>
          <a:chOff x="0" y="0"/>
          <a:chExt cx="5652135" cy="619125"/>
        </a:xfrm>
      </xdr:grpSpPr>
      <xdr:sp macro="" textlink="">
        <xdr:nvSpPr>
          <xdr:cNvPr id="38" name="Text Box 42">
            <a:extLst>
              <a:ext uri="{FF2B5EF4-FFF2-40B4-BE49-F238E27FC236}">
                <a16:creationId xmlns:a16="http://schemas.microsoft.com/office/drawing/2014/main" id="{86C2F4BE-3075-46C1-8013-CA9A09952969}"/>
              </a:ext>
            </a:extLst>
          </xdr:cNvPr>
          <xdr:cNvSpPr txBox="1">
            <a:spLocks noChangeArrowheads="1"/>
          </xdr:cNvSpPr>
        </xdr:nvSpPr>
        <xdr:spPr bwMode="auto">
          <a:xfrm>
            <a:off x="0" y="0"/>
            <a:ext cx="1839595" cy="619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es-ES_tradnl" sz="700">
                <a:effectLst/>
                <a:latin typeface="Arial" panose="020B0604020202020204" pitchFamily="34" charset="0"/>
                <a:ea typeface="Times New Roman" panose="02020603050405020304" pitchFamily="18" charset="0"/>
              </a:rPr>
              <a:t>Carrera 30 N°. 25 - 90</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PBX: (571) 338 5000 - Información: Línea 195</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www.haciendabogota.gov.co</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NIT 899.999.061-9</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Bogotá, D.C. - Colombia</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Código Postal 111311</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 </a:t>
            </a:r>
            <a:endParaRPr lang="es-CO" sz="1000">
              <a:effectLst/>
              <a:latin typeface="Times New Roman" panose="02020603050405020304" pitchFamily="18" charset="0"/>
              <a:ea typeface="Times New Roman" panose="02020603050405020304" pitchFamily="18" charset="0"/>
            </a:endParaRPr>
          </a:p>
        </xdr:txBody>
      </xdr:sp>
      <xdr:cxnSp macro="">
        <xdr:nvCxnSpPr>
          <xdr:cNvPr id="39" name="AutoShape 140">
            <a:extLst>
              <a:ext uri="{FF2B5EF4-FFF2-40B4-BE49-F238E27FC236}">
                <a16:creationId xmlns:a16="http://schemas.microsoft.com/office/drawing/2014/main" id="{97B0F1C0-390E-45B8-9FD9-12633F7ED167}"/>
              </a:ext>
            </a:extLst>
          </xdr:cNvPr>
          <xdr:cNvCxnSpPr>
            <a:cxnSpLocks noChangeShapeType="1"/>
          </xdr:cNvCxnSpPr>
        </xdr:nvCxnSpPr>
        <xdr:spPr bwMode="auto">
          <a:xfrm>
            <a:off x="1979054" y="21464"/>
            <a:ext cx="0" cy="575945"/>
          </a:xfrm>
          <a:prstGeom prst="straightConnector1">
            <a:avLst/>
          </a:prstGeom>
          <a:noFill/>
          <a:ln w="12700">
            <a:solidFill>
              <a:srgbClr val="000000"/>
            </a:solidFill>
            <a:round/>
            <a:headEnd/>
            <a:tailEnd/>
          </a:ln>
          <a:extLst>
            <a:ext uri="{909E8E84-426E-40DD-AFC4-6F175D3DCCD1}">
              <a14:hiddenFill xmlns:a14="http://schemas.microsoft.com/office/drawing/2010/main">
                <a:noFill/>
              </a14:hiddenFill>
            </a:ext>
          </a:extLst>
        </xdr:spPr>
      </xdr:cxnSp>
      <xdr:pic>
        <xdr:nvPicPr>
          <xdr:cNvPr id="40" name="Imagen 39">
            <a:extLst>
              <a:ext uri="{FF2B5EF4-FFF2-40B4-BE49-F238E27FC236}">
                <a16:creationId xmlns:a16="http://schemas.microsoft.com/office/drawing/2014/main" id="{99CB9138-9CDD-4E23-A16F-35CEB4B6D5C7}"/>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2159358" y="21464"/>
            <a:ext cx="525145" cy="575945"/>
          </a:xfrm>
          <a:prstGeom prst="rect">
            <a:avLst/>
          </a:prstGeom>
        </xdr:spPr>
      </xdr:pic>
      <xdr:pic>
        <xdr:nvPicPr>
          <xdr:cNvPr id="41" name="Imagen 40">
            <a:extLst>
              <a:ext uri="{FF2B5EF4-FFF2-40B4-BE49-F238E27FC236}">
                <a16:creationId xmlns:a16="http://schemas.microsoft.com/office/drawing/2014/main" id="{A9AA3736-7E19-48E1-8CB5-C3FFA9FF7D08}"/>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3798570" y="8585"/>
            <a:ext cx="1853565" cy="60833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17972</xdr:colOff>
      <xdr:row>38</xdr:row>
      <xdr:rowOff>197689</xdr:rowOff>
    </xdr:from>
    <xdr:to>
      <xdr:col>8</xdr:col>
      <xdr:colOff>1760768</xdr:colOff>
      <xdr:row>40</xdr:row>
      <xdr:rowOff>75601</xdr:rowOff>
    </xdr:to>
    <xdr:sp macro="" textlink="">
      <xdr:nvSpPr>
        <xdr:cNvPr id="4" name="Rectángulo redondeado 3">
          <a:hlinkClick xmlns:r="http://schemas.openxmlformats.org/officeDocument/2006/relationships" r:id="rId1"/>
          <a:extLst>
            <a:ext uri="{FF2B5EF4-FFF2-40B4-BE49-F238E27FC236}">
              <a16:creationId xmlns:a16="http://schemas.microsoft.com/office/drawing/2014/main" id="{84FAFE01-5BC9-4ACF-9342-E7599367B5D3}"/>
            </a:ext>
          </a:extLst>
        </xdr:cNvPr>
        <xdr:cNvSpPr/>
      </xdr:nvSpPr>
      <xdr:spPr>
        <a:xfrm>
          <a:off x="12050024" y="13748349"/>
          <a:ext cx="2812112" cy="578809"/>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4400" b="1"/>
            <a:t>REGRESAR</a:t>
          </a:r>
          <a:r>
            <a:rPr lang="es-CO" sz="1600"/>
            <a:t> </a:t>
          </a:r>
        </a:p>
      </xdr:txBody>
    </xdr:sp>
    <xdr:clientData/>
  </xdr:twoCellAnchor>
  <xdr:twoCellAnchor editAs="oneCell">
    <xdr:from>
      <xdr:col>3</xdr:col>
      <xdr:colOff>1707312</xdr:colOff>
      <xdr:row>1</xdr:row>
      <xdr:rowOff>71887</xdr:rowOff>
    </xdr:from>
    <xdr:to>
      <xdr:col>6</xdr:col>
      <xdr:colOff>669414</xdr:colOff>
      <xdr:row>7</xdr:row>
      <xdr:rowOff>111977</xdr:rowOff>
    </xdr:to>
    <xdr:pic>
      <xdr:nvPicPr>
        <xdr:cNvPr id="6" name="Picture 6">
          <a:extLst>
            <a:ext uri="{FF2B5EF4-FFF2-40B4-BE49-F238E27FC236}">
              <a16:creationId xmlns:a16="http://schemas.microsoft.com/office/drawing/2014/main" id="{8461E91A-50AE-4981-B331-E1477CBCEB48}"/>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532713" y="260590"/>
          <a:ext cx="2700494" cy="1172307"/>
        </a:xfrm>
        <a:prstGeom prst="rect">
          <a:avLst/>
        </a:prstGeom>
      </xdr:spPr>
    </xdr:pic>
    <xdr:clientData/>
  </xdr:twoCellAnchor>
  <xdr:twoCellAnchor>
    <xdr:from>
      <xdr:col>2</xdr:col>
      <xdr:colOff>359433</xdr:colOff>
      <xdr:row>42</xdr:row>
      <xdr:rowOff>179717</xdr:rowOff>
    </xdr:from>
    <xdr:to>
      <xdr:col>7</xdr:col>
      <xdr:colOff>792433</xdr:colOff>
      <xdr:row>49</xdr:row>
      <xdr:rowOff>29184</xdr:rowOff>
    </xdr:to>
    <xdr:grpSp>
      <xdr:nvGrpSpPr>
        <xdr:cNvPr id="7" name="Grupo 6">
          <a:extLst>
            <a:ext uri="{FF2B5EF4-FFF2-40B4-BE49-F238E27FC236}">
              <a16:creationId xmlns:a16="http://schemas.microsoft.com/office/drawing/2014/main" id="{3BAA61D0-2DE5-45CB-9D09-3B28A5EF7782}"/>
            </a:ext>
            <a:ext uri="{C183D7F6-B498-43B3-948B-1728B52AA6E4}">
              <adec:decorative xmlns:adec="http://schemas.microsoft.com/office/drawing/2017/decorative" val="1"/>
            </a:ext>
          </a:extLst>
        </xdr:cNvPr>
        <xdr:cNvGrpSpPr/>
      </xdr:nvGrpSpPr>
      <xdr:grpSpPr>
        <a:xfrm>
          <a:off x="1883433" y="15343517"/>
          <a:ext cx="8408600" cy="1182967"/>
          <a:chOff x="0" y="0"/>
          <a:chExt cx="5652135" cy="619125"/>
        </a:xfrm>
      </xdr:grpSpPr>
      <xdr:sp macro="" textlink="">
        <xdr:nvSpPr>
          <xdr:cNvPr id="8" name="Text Box 42">
            <a:extLst>
              <a:ext uri="{FF2B5EF4-FFF2-40B4-BE49-F238E27FC236}">
                <a16:creationId xmlns:a16="http://schemas.microsoft.com/office/drawing/2014/main" id="{67B0CF5F-1487-4A07-AC6C-E21F9245B605}"/>
              </a:ext>
            </a:extLst>
          </xdr:cNvPr>
          <xdr:cNvSpPr txBox="1">
            <a:spLocks noChangeArrowheads="1"/>
          </xdr:cNvSpPr>
        </xdr:nvSpPr>
        <xdr:spPr bwMode="auto">
          <a:xfrm>
            <a:off x="0" y="0"/>
            <a:ext cx="1839595" cy="619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es-ES_tradnl" sz="700">
                <a:effectLst/>
                <a:latin typeface="Arial" panose="020B0604020202020204" pitchFamily="34" charset="0"/>
                <a:ea typeface="Times New Roman" panose="02020603050405020304" pitchFamily="18" charset="0"/>
              </a:rPr>
              <a:t>Carrera 30 N°. 25 - 90</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PBX: (571) 338 5000 - Información: Línea 195</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www.haciendabogota.gov.co</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NIT 899.999.061-9</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Bogotá, D.C. - Colombia</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Código Postal 111311</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 </a:t>
            </a:r>
            <a:endParaRPr lang="es-CO" sz="1000">
              <a:effectLst/>
              <a:latin typeface="Times New Roman" panose="02020603050405020304" pitchFamily="18" charset="0"/>
              <a:ea typeface="Times New Roman" panose="02020603050405020304" pitchFamily="18" charset="0"/>
            </a:endParaRPr>
          </a:p>
        </xdr:txBody>
      </xdr:sp>
      <xdr:cxnSp macro="">
        <xdr:nvCxnSpPr>
          <xdr:cNvPr id="9" name="AutoShape 140">
            <a:extLst>
              <a:ext uri="{FF2B5EF4-FFF2-40B4-BE49-F238E27FC236}">
                <a16:creationId xmlns:a16="http://schemas.microsoft.com/office/drawing/2014/main" id="{849ADE5A-3FDE-40AD-9324-A3183854C57D}"/>
              </a:ext>
            </a:extLst>
          </xdr:cNvPr>
          <xdr:cNvCxnSpPr>
            <a:cxnSpLocks noChangeShapeType="1"/>
          </xdr:cNvCxnSpPr>
        </xdr:nvCxnSpPr>
        <xdr:spPr bwMode="auto">
          <a:xfrm>
            <a:off x="1979054" y="21464"/>
            <a:ext cx="0" cy="575945"/>
          </a:xfrm>
          <a:prstGeom prst="straightConnector1">
            <a:avLst/>
          </a:prstGeom>
          <a:noFill/>
          <a:ln w="12700">
            <a:solidFill>
              <a:srgbClr val="000000"/>
            </a:solidFill>
            <a:round/>
            <a:headEnd/>
            <a:tailEnd/>
          </a:ln>
          <a:extLst>
            <a:ext uri="{909E8E84-426E-40DD-AFC4-6F175D3DCCD1}">
              <a14:hiddenFill xmlns:a14="http://schemas.microsoft.com/office/drawing/2010/main">
                <a:noFill/>
              </a14:hiddenFill>
            </a:ext>
          </a:extLst>
        </xdr:spPr>
      </xdr:cxnSp>
      <xdr:pic>
        <xdr:nvPicPr>
          <xdr:cNvPr id="10" name="Imagen 9">
            <a:extLst>
              <a:ext uri="{FF2B5EF4-FFF2-40B4-BE49-F238E27FC236}">
                <a16:creationId xmlns:a16="http://schemas.microsoft.com/office/drawing/2014/main" id="{8B6DCFE3-04E8-4E38-8606-DD30F5AD177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9358" y="21464"/>
            <a:ext cx="525145" cy="575945"/>
          </a:xfrm>
          <a:prstGeom prst="rect">
            <a:avLst/>
          </a:prstGeom>
        </xdr:spPr>
      </xdr:pic>
      <xdr:pic>
        <xdr:nvPicPr>
          <xdr:cNvPr id="11" name="Imagen 10">
            <a:extLst>
              <a:ext uri="{FF2B5EF4-FFF2-40B4-BE49-F238E27FC236}">
                <a16:creationId xmlns:a16="http://schemas.microsoft.com/office/drawing/2014/main" id="{538E10ED-DAE0-44D4-A052-439391BB37B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98570" y="8585"/>
            <a:ext cx="1853565" cy="608330"/>
          </a:xfrm>
          <a:prstGeom prst="rect">
            <a:avLst/>
          </a:prstGeom>
        </xdr:spPr>
      </xdr:pic>
    </xdr:grpSp>
    <xdr:clientData/>
  </xdr:twoCellAnchor>
  <xdr:twoCellAnchor>
    <xdr:from>
      <xdr:col>7</xdr:col>
      <xdr:colOff>39268</xdr:colOff>
      <xdr:row>34</xdr:row>
      <xdr:rowOff>163285</xdr:rowOff>
    </xdr:from>
    <xdr:to>
      <xdr:col>8</xdr:col>
      <xdr:colOff>1829189</xdr:colOff>
      <xdr:row>38</xdr:row>
      <xdr:rowOff>66092</xdr:rowOff>
    </xdr:to>
    <xdr:grpSp>
      <xdr:nvGrpSpPr>
        <xdr:cNvPr id="20" name="Grupo 19">
          <a:extLst>
            <a:ext uri="{FF2B5EF4-FFF2-40B4-BE49-F238E27FC236}">
              <a16:creationId xmlns:a16="http://schemas.microsoft.com/office/drawing/2014/main" id="{C8C70FC1-B242-7458-6947-738AAA6768AE}"/>
            </a:ext>
            <a:ext uri="{C183D7F6-B498-43B3-948B-1728B52AA6E4}">
              <adec:decorative xmlns:adec="http://schemas.microsoft.com/office/drawing/2017/decorative" val="1"/>
            </a:ext>
          </a:extLst>
        </xdr:cNvPr>
        <xdr:cNvGrpSpPr/>
      </xdr:nvGrpSpPr>
      <xdr:grpSpPr>
        <a:xfrm>
          <a:off x="9538868" y="12101285"/>
          <a:ext cx="2666221" cy="1553807"/>
          <a:chOff x="12392219" y="12217270"/>
          <a:chExt cx="2731148" cy="1263521"/>
        </a:xfrm>
      </xdr:grpSpPr>
      <xdr:grpSp>
        <xdr:nvGrpSpPr>
          <xdr:cNvPr id="12" name="Grupo 11">
            <a:extLst>
              <a:ext uri="{FF2B5EF4-FFF2-40B4-BE49-F238E27FC236}">
                <a16:creationId xmlns:a16="http://schemas.microsoft.com/office/drawing/2014/main" id="{EF25E7B4-2019-4043-80DF-40FD029DF3AD}"/>
              </a:ext>
            </a:extLst>
          </xdr:cNvPr>
          <xdr:cNvGrpSpPr/>
        </xdr:nvGrpSpPr>
        <xdr:grpSpPr>
          <a:xfrm>
            <a:off x="12600172" y="12257625"/>
            <a:ext cx="2291478" cy="830607"/>
            <a:chOff x="10812445" y="17982363"/>
            <a:chExt cx="2223930" cy="758755"/>
          </a:xfrm>
        </xdr:grpSpPr>
        <xdr:sp macro="" textlink="">
          <xdr:nvSpPr>
            <xdr:cNvPr id="14" name="CuadroTexto 13">
              <a:extLst>
                <a:ext uri="{FF2B5EF4-FFF2-40B4-BE49-F238E27FC236}">
                  <a16:creationId xmlns:a16="http://schemas.microsoft.com/office/drawing/2014/main" id="{86499C95-987A-4808-88F2-A4C3D8835170}"/>
                </a:ext>
              </a:extLst>
            </xdr:cNvPr>
            <xdr:cNvSpPr txBox="1"/>
          </xdr:nvSpPr>
          <xdr:spPr>
            <a:xfrm>
              <a:off x="11168325" y="17982363"/>
              <a:ext cx="159067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1">
                  <a:latin typeface="Arial" panose="020B0604020202020204" pitchFamily="34" charset="0"/>
                  <a:cs typeface="Arial" panose="020B0604020202020204" pitchFamily="34" charset="0"/>
                </a:rPr>
                <a:t>CONVENCIONES</a:t>
              </a:r>
            </a:p>
          </xdr:txBody>
        </xdr:sp>
        <xdr:sp macro="" textlink="">
          <xdr:nvSpPr>
            <xdr:cNvPr id="15" name="CuadroTexto 14">
              <a:extLst>
                <a:ext uri="{FF2B5EF4-FFF2-40B4-BE49-F238E27FC236}">
                  <a16:creationId xmlns:a16="http://schemas.microsoft.com/office/drawing/2014/main" id="{8742D84C-B823-4ACC-83FC-8C681EE9E6CD}"/>
                </a:ext>
              </a:extLst>
            </xdr:cNvPr>
            <xdr:cNvSpPr txBox="1"/>
          </xdr:nvSpPr>
          <xdr:spPr>
            <a:xfrm>
              <a:off x="11445700" y="18264972"/>
              <a:ext cx="1590675" cy="198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antiguas.</a:t>
              </a:r>
              <a:endParaRPr lang="es-CO" sz="1200" b="0">
                <a:latin typeface="Arial" panose="020B0604020202020204" pitchFamily="34" charset="0"/>
                <a:cs typeface="Arial" panose="020B0604020202020204" pitchFamily="34" charset="0"/>
              </a:endParaRPr>
            </a:p>
          </xdr:txBody>
        </xdr:sp>
        <xdr:sp macro="" textlink="">
          <xdr:nvSpPr>
            <xdr:cNvPr id="16" name="CuadroTexto 15">
              <a:extLst>
                <a:ext uri="{FF2B5EF4-FFF2-40B4-BE49-F238E27FC236}">
                  <a16:creationId xmlns:a16="http://schemas.microsoft.com/office/drawing/2014/main" id="{10987AFE-576E-4C60-8C9D-368E4547CCBA}"/>
                </a:ext>
              </a:extLst>
            </xdr:cNvPr>
            <xdr:cNvSpPr txBox="1"/>
          </xdr:nvSpPr>
          <xdr:spPr>
            <a:xfrm>
              <a:off x="11407600" y="18522043"/>
              <a:ext cx="159067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nuevas.</a:t>
              </a:r>
              <a:endParaRPr lang="es-CO" sz="1200" b="0">
                <a:latin typeface="Arial" panose="020B0604020202020204" pitchFamily="34" charset="0"/>
                <a:cs typeface="Arial" panose="020B0604020202020204" pitchFamily="34" charset="0"/>
              </a:endParaRPr>
            </a:p>
          </xdr:txBody>
        </xdr:sp>
        <xdr:sp macro="" textlink="">
          <xdr:nvSpPr>
            <xdr:cNvPr id="17" name="Rectángulo 16">
              <a:extLst>
                <a:ext uri="{FF2B5EF4-FFF2-40B4-BE49-F238E27FC236}">
                  <a16:creationId xmlns:a16="http://schemas.microsoft.com/office/drawing/2014/main" id="{327004BF-3F84-47A0-923E-318275D5E98B}"/>
                </a:ext>
              </a:extLst>
            </xdr:cNvPr>
            <xdr:cNvSpPr/>
          </xdr:nvSpPr>
          <xdr:spPr>
            <a:xfrm>
              <a:off x="10812445" y="18329660"/>
              <a:ext cx="514350" cy="133350"/>
            </a:xfrm>
            <a:prstGeom prst="rect">
              <a:avLst/>
            </a:prstGeom>
            <a:solidFill>
              <a:schemeClr val="accent4">
                <a:lumMod val="40000"/>
                <a:lumOff val="60000"/>
              </a:schemeClr>
            </a:solidFill>
            <a:ln>
              <a:solidFill>
                <a:schemeClr val="accent4">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endParaRPr lang="es-CO" sz="1100">
                <a:solidFill>
                  <a:schemeClr val="lt1"/>
                </a:solidFill>
                <a:latin typeface="+mn-lt"/>
                <a:ea typeface="+mn-ea"/>
                <a:cs typeface="+mn-cs"/>
              </a:endParaRPr>
            </a:p>
          </xdr:txBody>
        </xdr:sp>
        <xdr:sp macro="" textlink="">
          <xdr:nvSpPr>
            <xdr:cNvPr id="18" name="Rectángulo 17">
              <a:extLst>
                <a:ext uri="{FF2B5EF4-FFF2-40B4-BE49-F238E27FC236}">
                  <a16:creationId xmlns:a16="http://schemas.microsoft.com/office/drawing/2014/main" id="{4F4B6667-F549-47B5-82A4-A905A41CE389}"/>
                </a:ext>
              </a:extLst>
            </xdr:cNvPr>
            <xdr:cNvSpPr/>
          </xdr:nvSpPr>
          <xdr:spPr>
            <a:xfrm>
              <a:off x="10812445" y="18571553"/>
              <a:ext cx="514350" cy="133350"/>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sp macro="" textlink="">
        <xdr:nvSpPr>
          <xdr:cNvPr id="3" name="Rectángulo 2">
            <a:extLst>
              <a:ext uri="{FF2B5EF4-FFF2-40B4-BE49-F238E27FC236}">
                <a16:creationId xmlns:a16="http://schemas.microsoft.com/office/drawing/2014/main" id="{95141EF7-8330-4071-AA56-46A4F1061C42}"/>
              </a:ext>
            </a:extLst>
          </xdr:cNvPr>
          <xdr:cNvSpPr/>
        </xdr:nvSpPr>
        <xdr:spPr>
          <a:xfrm>
            <a:off x="12609891" y="13190686"/>
            <a:ext cx="529972" cy="145978"/>
          </a:xfrm>
          <a:prstGeom prst="rect">
            <a:avLst/>
          </a:prstGeom>
          <a:solidFill>
            <a:schemeClr val="accent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sp macro="" textlink="">
        <xdr:nvSpPr>
          <xdr:cNvPr id="5" name="CuadroTexto 4">
            <a:extLst>
              <a:ext uri="{FF2B5EF4-FFF2-40B4-BE49-F238E27FC236}">
                <a16:creationId xmlns:a16="http://schemas.microsoft.com/office/drawing/2014/main" id="{5BF6F0AB-F58E-4F74-AF6E-27EA83DDEF4C}"/>
              </a:ext>
            </a:extLst>
          </xdr:cNvPr>
          <xdr:cNvSpPr txBox="1"/>
        </xdr:nvSpPr>
        <xdr:spPr>
          <a:xfrm>
            <a:off x="13241651" y="13142089"/>
            <a:ext cx="1871997" cy="239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recurrentes.</a:t>
            </a:r>
            <a:endParaRPr lang="es-CO" sz="1200" b="0">
              <a:latin typeface="Arial" panose="020B0604020202020204" pitchFamily="34" charset="0"/>
              <a:cs typeface="Arial" panose="020B0604020202020204" pitchFamily="34" charset="0"/>
            </a:endParaRPr>
          </a:p>
        </xdr:txBody>
      </xdr:sp>
      <xdr:sp macro="" textlink="">
        <xdr:nvSpPr>
          <xdr:cNvPr id="19" name="Rectángulo 18">
            <a:extLst>
              <a:ext uri="{FF2B5EF4-FFF2-40B4-BE49-F238E27FC236}">
                <a16:creationId xmlns:a16="http://schemas.microsoft.com/office/drawing/2014/main" id="{D503C643-9605-7D24-C851-EFE4004A89B4}"/>
              </a:ext>
            </a:extLst>
          </xdr:cNvPr>
          <xdr:cNvSpPr/>
        </xdr:nvSpPr>
        <xdr:spPr>
          <a:xfrm>
            <a:off x="12392219" y="12217270"/>
            <a:ext cx="2731148" cy="1263521"/>
          </a:xfrm>
          <a:prstGeom prst="rect">
            <a:avLst/>
          </a:prstGeom>
          <a:no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kern="1200"/>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1015402</xdr:colOff>
      <xdr:row>33</xdr:row>
      <xdr:rowOff>593065</xdr:rowOff>
    </xdr:from>
    <xdr:to>
      <xdr:col>8</xdr:col>
      <xdr:colOff>1650521</xdr:colOff>
      <xdr:row>35</xdr:row>
      <xdr:rowOff>71885</xdr:rowOff>
    </xdr:to>
    <xdr:sp macro="" textlink="">
      <xdr:nvSpPr>
        <xdr:cNvPr id="3" name="Rectángulo redondeado 2">
          <a:hlinkClick xmlns:r="http://schemas.openxmlformats.org/officeDocument/2006/relationships" r:id="rId1"/>
          <a:extLst>
            <a:ext uri="{FF2B5EF4-FFF2-40B4-BE49-F238E27FC236}">
              <a16:creationId xmlns:a16="http://schemas.microsoft.com/office/drawing/2014/main" id="{2AD17606-290B-4263-86DA-B79C875633C4}"/>
            </a:ext>
          </a:extLst>
        </xdr:cNvPr>
        <xdr:cNvSpPr/>
      </xdr:nvSpPr>
      <xdr:spPr>
        <a:xfrm>
          <a:off x="8761204" y="12616131"/>
          <a:ext cx="3312902" cy="736839"/>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4400" b="1"/>
            <a:t>REGRESAR</a:t>
          </a:r>
          <a:r>
            <a:rPr lang="es-CO" sz="1600"/>
            <a:t> </a:t>
          </a:r>
        </a:p>
      </xdr:txBody>
    </xdr:sp>
    <xdr:clientData/>
  </xdr:twoCellAnchor>
  <xdr:twoCellAnchor editAs="oneCell">
    <xdr:from>
      <xdr:col>4</xdr:col>
      <xdr:colOff>89859</xdr:colOff>
      <xdr:row>0</xdr:row>
      <xdr:rowOff>152760</xdr:rowOff>
    </xdr:from>
    <xdr:to>
      <xdr:col>6</xdr:col>
      <xdr:colOff>574226</xdr:colOff>
      <xdr:row>7</xdr:row>
      <xdr:rowOff>0</xdr:rowOff>
    </xdr:to>
    <xdr:pic>
      <xdr:nvPicPr>
        <xdr:cNvPr id="17" name="Picture 6">
          <a:extLst>
            <a:ext uri="{FF2B5EF4-FFF2-40B4-BE49-F238E27FC236}">
              <a16:creationId xmlns:a16="http://schemas.microsoft.com/office/drawing/2014/main" id="{BECAC84D-B0C9-4F80-8CD7-FC5554117017}"/>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957618" y="152760"/>
          <a:ext cx="2700494" cy="1172307"/>
        </a:xfrm>
        <a:prstGeom prst="rect">
          <a:avLst/>
        </a:prstGeom>
      </xdr:spPr>
    </xdr:pic>
    <xdr:clientData/>
  </xdr:twoCellAnchor>
  <xdr:twoCellAnchor>
    <xdr:from>
      <xdr:col>2</xdr:col>
      <xdr:colOff>125802</xdr:colOff>
      <xdr:row>37</xdr:row>
      <xdr:rowOff>134788</xdr:rowOff>
    </xdr:from>
    <xdr:to>
      <xdr:col>8</xdr:col>
      <xdr:colOff>630689</xdr:colOff>
      <xdr:row>43</xdr:row>
      <xdr:rowOff>62901</xdr:rowOff>
    </xdr:to>
    <xdr:grpSp>
      <xdr:nvGrpSpPr>
        <xdr:cNvPr id="25" name="Grupo 24">
          <a:extLst>
            <a:ext uri="{FF2B5EF4-FFF2-40B4-BE49-F238E27FC236}">
              <a16:creationId xmlns:a16="http://schemas.microsoft.com/office/drawing/2014/main" id="{8A6AF0C8-2353-4243-8526-6A3066D5A659}"/>
            </a:ext>
            <a:ext uri="{C183D7F6-B498-43B3-948B-1728B52AA6E4}">
              <adec:decorative xmlns:adec="http://schemas.microsoft.com/office/drawing/2017/decorative" val="1"/>
            </a:ext>
          </a:extLst>
        </xdr:cNvPr>
        <xdr:cNvGrpSpPr/>
      </xdr:nvGrpSpPr>
      <xdr:grpSpPr>
        <a:xfrm>
          <a:off x="1179902" y="13939688"/>
          <a:ext cx="9763187" cy="1071113"/>
          <a:chOff x="0" y="0"/>
          <a:chExt cx="5652135" cy="619125"/>
        </a:xfrm>
      </xdr:grpSpPr>
      <xdr:sp macro="" textlink="">
        <xdr:nvSpPr>
          <xdr:cNvPr id="26" name="Text Box 42">
            <a:extLst>
              <a:ext uri="{FF2B5EF4-FFF2-40B4-BE49-F238E27FC236}">
                <a16:creationId xmlns:a16="http://schemas.microsoft.com/office/drawing/2014/main" id="{290138EE-A57E-44AC-9E47-4CEA38F86028}"/>
              </a:ext>
            </a:extLst>
          </xdr:cNvPr>
          <xdr:cNvSpPr txBox="1">
            <a:spLocks noChangeArrowheads="1"/>
          </xdr:cNvSpPr>
        </xdr:nvSpPr>
        <xdr:spPr bwMode="auto">
          <a:xfrm>
            <a:off x="0" y="0"/>
            <a:ext cx="1839595" cy="619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es-ES_tradnl" sz="700">
                <a:effectLst/>
                <a:latin typeface="Arial" panose="020B0604020202020204" pitchFamily="34" charset="0"/>
                <a:ea typeface="Times New Roman" panose="02020603050405020304" pitchFamily="18" charset="0"/>
              </a:rPr>
              <a:t>Carrera 30 N°. 25 - 90</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PBX: (571) 338 5000 - Información: Línea 195</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www.haciendabogota.gov.co</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NIT 899.999.061-9</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Bogotá, D.C. - Colombia</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Código Postal 111311</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 </a:t>
            </a:r>
            <a:endParaRPr lang="es-CO" sz="1000">
              <a:effectLst/>
              <a:latin typeface="Times New Roman" panose="02020603050405020304" pitchFamily="18" charset="0"/>
              <a:ea typeface="Times New Roman" panose="02020603050405020304" pitchFamily="18" charset="0"/>
            </a:endParaRPr>
          </a:p>
        </xdr:txBody>
      </xdr:sp>
      <xdr:cxnSp macro="">
        <xdr:nvCxnSpPr>
          <xdr:cNvPr id="27" name="AutoShape 140">
            <a:extLst>
              <a:ext uri="{FF2B5EF4-FFF2-40B4-BE49-F238E27FC236}">
                <a16:creationId xmlns:a16="http://schemas.microsoft.com/office/drawing/2014/main" id="{A985329C-8403-4668-8B7B-8C502670A8CE}"/>
              </a:ext>
            </a:extLst>
          </xdr:cNvPr>
          <xdr:cNvCxnSpPr>
            <a:cxnSpLocks noChangeShapeType="1"/>
          </xdr:cNvCxnSpPr>
        </xdr:nvCxnSpPr>
        <xdr:spPr bwMode="auto">
          <a:xfrm>
            <a:off x="1979054" y="21464"/>
            <a:ext cx="0" cy="575945"/>
          </a:xfrm>
          <a:prstGeom prst="straightConnector1">
            <a:avLst/>
          </a:prstGeom>
          <a:noFill/>
          <a:ln w="12700">
            <a:solidFill>
              <a:srgbClr val="000000"/>
            </a:solidFill>
            <a:round/>
            <a:headEnd/>
            <a:tailEnd/>
          </a:ln>
          <a:extLst>
            <a:ext uri="{909E8E84-426E-40DD-AFC4-6F175D3DCCD1}">
              <a14:hiddenFill xmlns:a14="http://schemas.microsoft.com/office/drawing/2010/main">
                <a:noFill/>
              </a14:hiddenFill>
            </a:ext>
          </a:extLst>
        </xdr:spPr>
      </xdr:cxnSp>
      <xdr:pic>
        <xdr:nvPicPr>
          <xdr:cNvPr id="28" name="Imagen 27">
            <a:extLst>
              <a:ext uri="{FF2B5EF4-FFF2-40B4-BE49-F238E27FC236}">
                <a16:creationId xmlns:a16="http://schemas.microsoft.com/office/drawing/2014/main" id="{493783A3-13B4-4E75-A71F-2C273A43038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9358" y="21464"/>
            <a:ext cx="525145" cy="575945"/>
          </a:xfrm>
          <a:prstGeom prst="rect">
            <a:avLst/>
          </a:prstGeom>
        </xdr:spPr>
      </xdr:pic>
      <xdr:pic>
        <xdr:nvPicPr>
          <xdr:cNvPr id="29" name="Imagen 28">
            <a:extLst>
              <a:ext uri="{FF2B5EF4-FFF2-40B4-BE49-F238E27FC236}">
                <a16:creationId xmlns:a16="http://schemas.microsoft.com/office/drawing/2014/main" id="{0C87425A-3A35-4135-AAE6-423FF267DE3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98570" y="8585"/>
            <a:ext cx="1853565" cy="608330"/>
          </a:xfrm>
          <a:prstGeom prst="rect">
            <a:avLst/>
          </a:prstGeom>
        </xdr:spPr>
      </xdr:pic>
    </xdr:grpSp>
    <xdr:clientData/>
  </xdr:twoCellAnchor>
  <xdr:twoCellAnchor>
    <xdr:from>
      <xdr:col>6</xdr:col>
      <xdr:colOff>1047237</xdr:colOff>
      <xdr:row>31</xdr:row>
      <xdr:rowOff>81642</xdr:rowOff>
    </xdr:from>
    <xdr:to>
      <xdr:col>9</xdr:col>
      <xdr:colOff>12837</xdr:colOff>
      <xdr:row>33</xdr:row>
      <xdr:rowOff>288427</xdr:rowOff>
    </xdr:to>
    <xdr:grpSp>
      <xdr:nvGrpSpPr>
        <xdr:cNvPr id="2" name="Grupo 1">
          <a:extLst>
            <a:ext uri="{FF2B5EF4-FFF2-40B4-BE49-F238E27FC236}">
              <a16:creationId xmlns:a16="http://schemas.microsoft.com/office/drawing/2014/main" id="{24FDBD17-50A3-47B0-97AE-E1F10920A587}"/>
            </a:ext>
            <a:ext uri="{C183D7F6-B498-43B3-948B-1728B52AA6E4}">
              <adec:decorative xmlns:adec="http://schemas.microsoft.com/office/drawing/2017/decorative" val="1"/>
            </a:ext>
          </a:extLst>
        </xdr:cNvPr>
        <xdr:cNvGrpSpPr/>
      </xdr:nvGrpSpPr>
      <xdr:grpSpPr>
        <a:xfrm>
          <a:off x="8616437" y="10711542"/>
          <a:ext cx="3283600" cy="1743485"/>
          <a:chOff x="12392219" y="12217270"/>
          <a:chExt cx="2731148" cy="1263521"/>
        </a:xfrm>
      </xdr:grpSpPr>
      <xdr:grpSp>
        <xdr:nvGrpSpPr>
          <xdr:cNvPr id="4" name="Grupo 3">
            <a:extLst>
              <a:ext uri="{FF2B5EF4-FFF2-40B4-BE49-F238E27FC236}">
                <a16:creationId xmlns:a16="http://schemas.microsoft.com/office/drawing/2014/main" id="{174B69E4-E423-E434-F607-FB1D482B9611}"/>
              </a:ext>
            </a:extLst>
          </xdr:cNvPr>
          <xdr:cNvGrpSpPr/>
        </xdr:nvGrpSpPr>
        <xdr:grpSpPr>
          <a:xfrm>
            <a:off x="12600172" y="12257625"/>
            <a:ext cx="2291478" cy="830607"/>
            <a:chOff x="10812445" y="17982363"/>
            <a:chExt cx="2223930" cy="758755"/>
          </a:xfrm>
        </xdr:grpSpPr>
        <xdr:sp macro="" textlink="">
          <xdr:nvSpPr>
            <xdr:cNvPr id="8" name="CuadroTexto 7">
              <a:extLst>
                <a:ext uri="{FF2B5EF4-FFF2-40B4-BE49-F238E27FC236}">
                  <a16:creationId xmlns:a16="http://schemas.microsoft.com/office/drawing/2014/main" id="{28B9AFD6-6FBC-71EF-58E0-812A9942F2F0}"/>
                </a:ext>
              </a:extLst>
            </xdr:cNvPr>
            <xdr:cNvSpPr txBox="1"/>
          </xdr:nvSpPr>
          <xdr:spPr>
            <a:xfrm>
              <a:off x="11168325" y="17982363"/>
              <a:ext cx="159067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1">
                  <a:latin typeface="Arial" panose="020B0604020202020204" pitchFamily="34" charset="0"/>
                  <a:cs typeface="Arial" panose="020B0604020202020204" pitchFamily="34" charset="0"/>
                </a:rPr>
                <a:t>CONVENCIONES</a:t>
              </a:r>
            </a:p>
          </xdr:txBody>
        </xdr:sp>
        <xdr:sp macro="" textlink="">
          <xdr:nvSpPr>
            <xdr:cNvPr id="9" name="CuadroTexto 8">
              <a:extLst>
                <a:ext uri="{FF2B5EF4-FFF2-40B4-BE49-F238E27FC236}">
                  <a16:creationId xmlns:a16="http://schemas.microsoft.com/office/drawing/2014/main" id="{3466F8D3-961B-87E3-1D2B-904123B79EBC}"/>
                </a:ext>
              </a:extLst>
            </xdr:cNvPr>
            <xdr:cNvSpPr txBox="1"/>
          </xdr:nvSpPr>
          <xdr:spPr>
            <a:xfrm>
              <a:off x="11445700" y="18264972"/>
              <a:ext cx="1590675" cy="198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antiguas.</a:t>
              </a:r>
              <a:endParaRPr lang="es-CO" sz="1200" b="0">
                <a:latin typeface="Arial" panose="020B0604020202020204" pitchFamily="34" charset="0"/>
                <a:cs typeface="Arial" panose="020B0604020202020204" pitchFamily="34" charset="0"/>
              </a:endParaRPr>
            </a:p>
          </xdr:txBody>
        </xdr:sp>
        <xdr:sp macro="" textlink="">
          <xdr:nvSpPr>
            <xdr:cNvPr id="10" name="CuadroTexto 9">
              <a:extLst>
                <a:ext uri="{FF2B5EF4-FFF2-40B4-BE49-F238E27FC236}">
                  <a16:creationId xmlns:a16="http://schemas.microsoft.com/office/drawing/2014/main" id="{893EFAD1-EDBA-B81D-5DA9-FC64BA2F8354}"/>
                </a:ext>
              </a:extLst>
            </xdr:cNvPr>
            <xdr:cNvSpPr txBox="1"/>
          </xdr:nvSpPr>
          <xdr:spPr>
            <a:xfrm>
              <a:off x="11407600" y="18522043"/>
              <a:ext cx="159067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nuevas.</a:t>
              </a:r>
              <a:endParaRPr lang="es-CO" sz="1200" b="0">
                <a:latin typeface="Arial" panose="020B0604020202020204" pitchFamily="34" charset="0"/>
                <a:cs typeface="Arial" panose="020B0604020202020204" pitchFamily="34" charset="0"/>
              </a:endParaRPr>
            </a:p>
          </xdr:txBody>
        </xdr:sp>
        <xdr:sp macro="" textlink="">
          <xdr:nvSpPr>
            <xdr:cNvPr id="11" name="Rectángulo 10">
              <a:extLst>
                <a:ext uri="{FF2B5EF4-FFF2-40B4-BE49-F238E27FC236}">
                  <a16:creationId xmlns:a16="http://schemas.microsoft.com/office/drawing/2014/main" id="{9879E7F7-249F-7EAC-AF38-5DD60EEE722E}"/>
                </a:ext>
              </a:extLst>
            </xdr:cNvPr>
            <xdr:cNvSpPr/>
          </xdr:nvSpPr>
          <xdr:spPr>
            <a:xfrm>
              <a:off x="10812445" y="18329660"/>
              <a:ext cx="514350" cy="133350"/>
            </a:xfrm>
            <a:prstGeom prst="rect">
              <a:avLst/>
            </a:prstGeom>
            <a:solidFill>
              <a:schemeClr val="accent4">
                <a:lumMod val="40000"/>
                <a:lumOff val="60000"/>
              </a:schemeClr>
            </a:solidFill>
            <a:ln>
              <a:solidFill>
                <a:schemeClr val="accent4">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endParaRPr lang="es-CO" sz="1100">
                <a:solidFill>
                  <a:schemeClr val="lt1"/>
                </a:solidFill>
                <a:latin typeface="+mn-lt"/>
                <a:ea typeface="+mn-ea"/>
                <a:cs typeface="+mn-cs"/>
              </a:endParaRPr>
            </a:p>
          </xdr:txBody>
        </xdr:sp>
        <xdr:sp macro="" textlink="">
          <xdr:nvSpPr>
            <xdr:cNvPr id="12" name="Rectángulo 11">
              <a:extLst>
                <a:ext uri="{FF2B5EF4-FFF2-40B4-BE49-F238E27FC236}">
                  <a16:creationId xmlns:a16="http://schemas.microsoft.com/office/drawing/2014/main" id="{EFC8E873-F40C-CA4E-EEAB-93EEA13E6B09}"/>
                </a:ext>
              </a:extLst>
            </xdr:cNvPr>
            <xdr:cNvSpPr/>
          </xdr:nvSpPr>
          <xdr:spPr>
            <a:xfrm>
              <a:off x="10812445" y="18571553"/>
              <a:ext cx="514350" cy="133350"/>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sp macro="" textlink="">
        <xdr:nvSpPr>
          <xdr:cNvPr id="5" name="Rectángulo 4">
            <a:extLst>
              <a:ext uri="{FF2B5EF4-FFF2-40B4-BE49-F238E27FC236}">
                <a16:creationId xmlns:a16="http://schemas.microsoft.com/office/drawing/2014/main" id="{A9C66FB4-B63E-04FD-E3F0-5CF2799A04E7}"/>
              </a:ext>
            </a:extLst>
          </xdr:cNvPr>
          <xdr:cNvSpPr/>
        </xdr:nvSpPr>
        <xdr:spPr>
          <a:xfrm>
            <a:off x="12609891" y="13190686"/>
            <a:ext cx="529972" cy="145978"/>
          </a:xfrm>
          <a:prstGeom prst="rect">
            <a:avLst/>
          </a:prstGeom>
          <a:solidFill>
            <a:schemeClr val="accent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sp macro="" textlink="">
        <xdr:nvSpPr>
          <xdr:cNvPr id="6" name="CuadroTexto 5">
            <a:extLst>
              <a:ext uri="{FF2B5EF4-FFF2-40B4-BE49-F238E27FC236}">
                <a16:creationId xmlns:a16="http://schemas.microsoft.com/office/drawing/2014/main" id="{4F07E43A-F2E1-9293-F635-EF8187CB4AF1}"/>
              </a:ext>
            </a:extLst>
          </xdr:cNvPr>
          <xdr:cNvSpPr txBox="1"/>
        </xdr:nvSpPr>
        <xdr:spPr>
          <a:xfrm>
            <a:off x="13241651" y="13142089"/>
            <a:ext cx="1871997" cy="239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recurrentes.</a:t>
            </a:r>
            <a:endParaRPr lang="es-CO" sz="1200" b="0">
              <a:latin typeface="Arial" panose="020B0604020202020204" pitchFamily="34" charset="0"/>
              <a:cs typeface="Arial" panose="020B0604020202020204" pitchFamily="34" charset="0"/>
            </a:endParaRPr>
          </a:p>
        </xdr:txBody>
      </xdr:sp>
      <xdr:sp macro="" textlink="">
        <xdr:nvSpPr>
          <xdr:cNvPr id="7" name="Rectángulo 6">
            <a:extLst>
              <a:ext uri="{FF2B5EF4-FFF2-40B4-BE49-F238E27FC236}">
                <a16:creationId xmlns:a16="http://schemas.microsoft.com/office/drawing/2014/main" id="{907B088C-E3C6-A550-6EE6-4A8CA8ED5B04}"/>
              </a:ext>
            </a:extLst>
          </xdr:cNvPr>
          <xdr:cNvSpPr/>
        </xdr:nvSpPr>
        <xdr:spPr>
          <a:xfrm>
            <a:off x="12392219" y="12217270"/>
            <a:ext cx="2731148" cy="1263521"/>
          </a:xfrm>
          <a:prstGeom prst="rect">
            <a:avLst/>
          </a:prstGeom>
          <a:no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kern="1200"/>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82521</xdr:colOff>
      <xdr:row>28</xdr:row>
      <xdr:rowOff>163285</xdr:rowOff>
    </xdr:from>
    <xdr:to>
      <xdr:col>9</xdr:col>
      <xdr:colOff>462643</xdr:colOff>
      <xdr:row>29</xdr:row>
      <xdr:rowOff>421822</xdr:rowOff>
    </xdr:to>
    <xdr:sp macro="" textlink="">
      <xdr:nvSpPr>
        <xdr:cNvPr id="6" name="Rectángulo redondeado 5">
          <a:hlinkClick xmlns:r="http://schemas.openxmlformats.org/officeDocument/2006/relationships" r:id="rId1"/>
          <a:extLst>
            <a:ext uri="{FF2B5EF4-FFF2-40B4-BE49-F238E27FC236}">
              <a16:creationId xmlns:a16="http://schemas.microsoft.com/office/drawing/2014/main" id="{6E3EE4F9-42E0-4A80-BFA6-25868BA82A24}"/>
            </a:ext>
          </a:extLst>
        </xdr:cNvPr>
        <xdr:cNvSpPr/>
      </xdr:nvSpPr>
      <xdr:spPr>
        <a:xfrm>
          <a:off x="10151807" y="6436178"/>
          <a:ext cx="2761372" cy="462644"/>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4400" b="1"/>
            <a:t>REGRESAR</a:t>
          </a:r>
          <a:r>
            <a:rPr lang="es-CO" sz="1600"/>
            <a:t> </a:t>
          </a:r>
        </a:p>
      </xdr:txBody>
    </xdr:sp>
    <xdr:clientData/>
  </xdr:twoCellAnchor>
  <xdr:twoCellAnchor editAs="oneCell">
    <xdr:from>
      <xdr:col>3</xdr:col>
      <xdr:colOff>2130322</xdr:colOff>
      <xdr:row>1</xdr:row>
      <xdr:rowOff>20484</xdr:rowOff>
    </xdr:from>
    <xdr:to>
      <xdr:col>6</xdr:col>
      <xdr:colOff>171424</xdr:colOff>
      <xdr:row>7</xdr:row>
      <xdr:rowOff>21064</xdr:rowOff>
    </xdr:to>
    <xdr:pic>
      <xdr:nvPicPr>
        <xdr:cNvPr id="7" name="Picture 6">
          <a:extLst>
            <a:ext uri="{FF2B5EF4-FFF2-40B4-BE49-F238E27FC236}">
              <a16:creationId xmlns:a16="http://schemas.microsoft.com/office/drawing/2014/main" id="{E0FD5E81-3D9E-40D9-B656-B2C65C03396D}"/>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606048" y="215081"/>
          <a:ext cx="2700494" cy="1168160"/>
        </a:xfrm>
        <a:prstGeom prst="rect">
          <a:avLst/>
        </a:prstGeom>
      </xdr:spPr>
    </xdr:pic>
    <xdr:clientData/>
  </xdr:twoCellAnchor>
  <xdr:twoCellAnchor>
    <xdr:from>
      <xdr:col>2</xdr:col>
      <xdr:colOff>880806</xdr:colOff>
      <xdr:row>32</xdr:row>
      <xdr:rowOff>122902</xdr:rowOff>
    </xdr:from>
    <xdr:to>
      <xdr:col>7</xdr:col>
      <xdr:colOff>778387</xdr:colOff>
      <xdr:row>39</xdr:row>
      <xdr:rowOff>20482</xdr:rowOff>
    </xdr:to>
    <xdr:grpSp>
      <xdr:nvGrpSpPr>
        <xdr:cNvPr id="15" name="Grupo 14">
          <a:extLst>
            <a:ext uri="{FF2B5EF4-FFF2-40B4-BE49-F238E27FC236}">
              <a16:creationId xmlns:a16="http://schemas.microsoft.com/office/drawing/2014/main" id="{EBF55ABE-018D-45C6-A744-A93FAA7EC4D3}"/>
            </a:ext>
            <a:ext uri="{C183D7F6-B498-43B3-948B-1728B52AA6E4}">
              <adec:decorative xmlns:adec="http://schemas.microsoft.com/office/drawing/2017/decorative" val="1"/>
            </a:ext>
          </a:extLst>
        </xdr:cNvPr>
        <xdr:cNvGrpSpPr/>
      </xdr:nvGrpSpPr>
      <xdr:grpSpPr>
        <a:xfrm>
          <a:off x="2002035" y="8080359"/>
          <a:ext cx="8987152" cy="1269180"/>
          <a:chOff x="0" y="0"/>
          <a:chExt cx="5652135" cy="619125"/>
        </a:xfrm>
      </xdr:grpSpPr>
      <xdr:sp macro="" textlink="">
        <xdr:nvSpPr>
          <xdr:cNvPr id="16" name="Text Box 42">
            <a:extLst>
              <a:ext uri="{FF2B5EF4-FFF2-40B4-BE49-F238E27FC236}">
                <a16:creationId xmlns:a16="http://schemas.microsoft.com/office/drawing/2014/main" id="{478A6556-0E19-4046-A696-3593955CC8A3}"/>
              </a:ext>
            </a:extLst>
          </xdr:cNvPr>
          <xdr:cNvSpPr txBox="1">
            <a:spLocks noChangeArrowheads="1"/>
          </xdr:cNvSpPr>
        </xdr:nvSpPr>
        <xdr:spPr bwMode="auto">
          <a:xfrm>
            <a:off x="0" y="0"/>
            <a:ext cx="1839595" cy="619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es-ES_tradnl" sz="700">
                <a:effectLst/>
                <a:latin typeface="Arial" panose="020B0604020202020204" pitchFamily="34" charset="0"/>
                <a:ea typeface="Times New Roman" panose="02020603050405020304" pitchFamily="18" charset="0"/>
              </a:rPr>
              <a:t>Carrera 30 N°. 25 - 90</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PBX: (571) 338 5000 - Información: Línea 195</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www.haciendabogota.gov.co</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NIT 899.999.061-9</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Bogotá, D.C. - Colombia</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Código Postal 111311</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 </a:t>
            </a:r>
            <a:endParaRPr lang="es-CO" sz="1000">
              <a:effectLst/>
              <a:latin typeface="Times New Roman" panose="02020603050405020304" pitchFamily="18" charset="0"/>
              <a:ea typeface="Times New Roman" panose="02020603050405020304" pitchFamily="18" charset="0"/>
            </a:endParaRPr>
          </a:p>
        </xdr:txBody>
      </xdr:sp>
      <xdr:cxnSp macro="">
        <xdr:nvCxnSpPr>
          <xdr:cNvPr id="17" name="AutoShape 140">
            <a:extLst>
              <a:ext uri="{FF2B5EF4-FFF2-40B4-BE49-F238E27FC236}">
                <a16:creationId xmlns:a16="http://schemas.microsoft.com/office/drawing/2014/main" id="{AC326548-2043-48CE-B18B-1682787D4BA7}"/>
              </a:ext>
            </a:extLst>
          </xdr:cNvPr>
          <xdr:cNvCxnSpPr>
            <a:cxnSpLocks noChangeShapeType="1"/>
          </xdr:cNvCxnSpPr>
        </xdr:nvCxnSpPr>
        <xdr:spPr bwMode="auto">
          <a:xfrm>
            <a:off x="1979054" y="21464"/>
            <a:ext cx="0" cy="575945"/>
          </a:xfrm>
          <a:prstGeom prst="straightConnector1">
            <a:avLst/>
          </a:prstGeom>
          <a:noFill/>
          <a:ln w="12700">
            <a:solidFill>
              <a:srgbClr val="000000"/>
            </a:solidFill>
            <a:round/>
            <a:headEnd/>
            <a:tailEnd/>
          </a:ln>
          <a:extLst>
            <a:ext uri="{909E8E84-426E-40DD-AFC4-6F175D3DCCD1}">
              <a14:hiddenFill xmlns:a14="http://schemas.microsoft.com/office/drawing/2010/main">
                <a:noFill/>
              </a14:hiddenFill>
            </a:ext>
          </a:extLst>
        </xdr:spPr>
      </xdr:cxnSp>
      <xdr:pic>
        <xdr:nvPicPr>
          <xdr:cNvPr id="18" name="Imagen 17">
            <a:extLst>
              <a:ext uri="{FF2B5EF4-FFF2-40B4-BE49-F238E27FC236}">
                <a16:creationId xmlns:a16="http://schemas.microsoft.com/office/drawing/2014/main" id="{6CFCC94B-5692-42D3-9E47-0FA610E7E71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9358" y="21464"/>
            <a:ext cx="525145" cy="575945"/>
          </a:xfrm>
          <a:prstGeom prst="rect">
            <a:avLst/>
          </a:prstGeom>
        </xdr:spPr>
      </xdr:pic>
      <xdr:pic>
        <xdr:nvPicPr>
          <xdr:cNvPr id="19" name="Imagen 18">
            <a:extLst>
              <a:ext uri="{FF2B5EF4-FFF2-40B4-BE49-F238E27FC236}">
                <a16:creationId xmlns:a16="http://schemas.microsoft.com/office/drawing/2014/main" id="{E2916FEC-DB32-4614-9922-F3D497D8F3B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98570" y="8585"/>
            <a:ext cx="1853565" cy="608330"/>
          </a:xfrm>
          <a:prstGeom prst="rect">
            <a:avLst/>
          </a:prstGeom>
        </xdr:spPr>
      </xdr:pic>
    </xdr:grpSp>
    <xdr:clientData/>
  </xdr:twoCellAnchor>
  <xdr:twoCellAnchor>
    <xdr:from>
      <xdr:col>5</xdr:col>
      <xdr:colOff>734785</xdr:colOff>
      <xdr:row>27</xdr:row>
      <xdr:rowOff>40821</xdr:rowOff>
    </xdr:from>
    <xdr:to>
      <xdr:col>6</xdr:col>
      <xdr:colOff>2031186</xdr:colOff>
      <xdr:row>30</xdr:row>
      <xdr:rowOff>136071</xdr:rowOff>
    </xdr:to>
    <xdr:grpSp>
      <xdr:nvGrpSpPr>
        <xdr:cNvPr id="2" name="Grupo 1">
          <a:extLst>
            <a:ext uri="{FF2B5EF4-FFF2-40B4-BE49-F238E27FC236}">
              <a16:creationId xmlns:a16="http://schemas.microsoft.com/office/drawing/2014/main" id="{99E7734D-98F1-4C94-A6A7-7002F647FEDC}"/>
            </a:ext>
            <a:ext uri="{C183D7F6-B498-43B3-948B-1728B52AA6E4}">
              <adec:decorative xmlns:adec="http://schemas.microsoft.com/office/drawing/2017/decorative" val="1"/>
            </a:ext>
          </a:extLst>
        </xdr:cNvPr>
        <xdr:cNvGrpSpPr/>
      </xdr:nvGrpSpPr>
      <xdr:grpSpPr>
        <a:xfrm>
          <a:off x="7505699" y="6136821"/>
          <a:ext cx="2504716" cy="1292679"/>
          <a:chOff x="12392219" y="12217270"/>
          <a:chExt cx="2731148" cy="1263521"/>
        </a:xfrm>
      </xdr:grpSpPr>
      <xdr:grpSp>
        <xdr:nvGrpSpPr>
          <xdr:cNvPr id="3" name="Grupo 2">
            <a:extLst>
              <a:ext uri="{FF2B5EF4-FFF2-40B4-BE49-F238E27FC236}">
                <a16:creationId xmlns:a16="http://schemas.microsoft.com/office/drawing/2014/main" id="{29B7DC22-97C6-39F9-9AE5-0D9C3B3FB248}"/>
              </a:ext>
            </a:extLst>
          </xdr:cNvPr>
          <xdr:cNvGrpSpPr/>
        </xdr:nvGrpSpPr>
        <xdr:grpSpPr>
          <a:xfrm>
            <a:off x="12600172" y="12257625"/>
            <a:ext cx="2291478" cy="830607"/>
            <a:chOff x="10812445" y="17982363"/>
            <a:chExt cx="2223930" cy="758755"/>
          </a:xfrm>
        </xdr:grpSpPr>
        <xdr:sp macro="" textlink="">
          <xdr:nvSpPr>
            <xdr:cNvPr id="21" name="CuadroTexto 20">
              <a:extLst>
                <a:ext uri="{FF2B5EF4-FFF2-40B4-BE49-F238E27FC236}">
                  <a16:creationId xmlns:a16="http://schemas.microsoft.com/office/drawing/2014/main" id="{9F54C7E5-92E6-936E-767D-D8F82D274FB9}"/>
                </a:ext>
              </a:extLst>
            </xdr:cNvPr>
            <xdr:cNvSpPr txBox="1"/>
          </xdr:nvSpPr>
          <xdr:spPr>
            <a:xfrm>
              <a:off x="11168325" y="17982363"/>
              <a:ext cx="159067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1">
                  <a:latin typeface="Arial" panose="020B0604020202020204" pitchFamily="34" charset="0"/>
                  <a:cs typeface="Arial" panose="020B0604020202020204" pitchFamily="34" charset="0"/>
                </a:rPr>
                <a:t>CONVENCIONES</a:t>
              </a:r>
            </a:p>
          </xdr:txBody>
        </xdr:sp>
        <xdr:sp macro="" textlink="">
          <xdr:nvSpPr>
            <xdr:cNvPr id="22" name="CuadroTexto 21">
              <a:extLst>
                <a:ext uri="{FF2B5EF4-FFF2-40B4-BE49-F238E27FC236}">
                  <a16:creationId xmlns:a16="http://schemas.microsoft.com/office/drawing/2014/main" id="{982C9A77-3972-F384-0ABB-D298088F6180}"/>
                </a:ext>
              </a:extLst>
            </xdr:cNvPr>
            <xdr:cNvSpPr txBox="1"/>
          </xdr:nvSpPr>
          <xdr:spPr>
            <a:xfrm>
              <a:off x="11445700" y="18264972"/>
              <a:ext cx="1590675" cy="198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antiguas.</a:t>
              </a:r>
              <a:endParaRPr lang="es-CO" sz="1200" b="0">
                <a:latin typeface="Arial" panose="020B0604020202020204" pitchFamily="34" charset="0"/>
                <a:cs typeface="Arial" panose="020B0604020202020204" pitchFamily="34" charset="0"/>
              </a:endParaRPr>
            </a:p>
          </xdr:txBody>
        </xdr:sp>
        <xdr:sp macro="" textlink="">
          <xdr:nvSpPr>
            <xdr:cNvPr id="23" name="CuadroTexto 22">
              <a:extLst>
                <a:ext uri="{FF2B5EF4-FFF2-40B4-BE49-F238E27FC236}">
                  <a16:creationId xmlns:a16="http://schemas.microsoft.com/office/drawing/2014/main" id="{344E5707-A292-3BA5-79AA-7B30BC102AB0}"/>
                </a:ext>
              </a:extLst>
            </xdr:cNvPr>
            <xdr:cNvSpPr txBox="1"/>
          </xdr:nvSpPr>
          <xdr:spPr>
            <a:xfrm>
              <a:off x="11407600" y="18522043"/>
              <a:ext cx="159067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nuevas.</a:t>
              </a:r>
              <a:endParaRPr lang="es-CO" sz="1200" b="0">
                <a:latin typeface="Arial" panose="020B0604020202020204" pitchFamily="34" charset="0"/>
                <a:cs typeface="Arial" panose="020B0604020202020204" pitchFamily="34" charset="0"/>
              </a:endParaRPr>
            </a:p>
          </xdr:txBody>
        </xdr:sp>
        <xdr:sp macro="" textlink="">
          <xdr:nvSpPr>
            <xdr:cNvPr id="24" name="Rectángulo 23">
              <a:extLst>
                <a:ext uri="{FF2B5EF4-FFF2-40B4-BE49-F238E27FC236}">
                  <a16:creationId xmlns:a16="http://schemas.microsoft.com/office/drawing/2014/main" id="{6D1C6F9E-F345-A772-1189-9785C2200DA4}"/>
                </a:ext>
              </a:extLst>
            </xdr:cNvPr>
            <xdr:cNvSpPr/>
          </xdr:nvSpPr>
          <xdr:spPr>
            <a:xfrm>
              <a:off x="10812445" y="18329660"/>
              <a:ext cx="514350" cy="133350"/>
            </a:xfrm>
            <a:prstGeom prst="rect">
              <a:avLst/>
            </a:prstGeom>
            <a:solidFill>
              <a:schemeClr val="accent4">
                <a:lumMod val="40000"/>
                <a:lumOff val="60000"/>
              </a:schemeClr>
            </a:solidFill>
            <a:ln>
              <a:solidFill>
                <a:schemeClr val="accent4">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endParaRPr lang="es-CO" sz="1100">
                <a:solidFill>
                  <a:schemeClr val="lt1"/>
                </a:solidFill>
                <a:latin typeface="+mn-lt"/>
                <a:ea typeface="+mn-ea"/>
                <a:cs typeface="+mn-cs"/>
              </a:endParaRPr>
            </a:p>
          </xdr:txBody>
        </xdr:sp>
        <xdr:sp macro="" textlink="">
          <xdr:nvSpPr>
            <xdr:cNvPr id="25" name="Rectángulo 24">
              <a:extLst>
                <a:ext uri="{FF2B5EF4-FFF2-40B4-BE49-F238E27FC236}">
                  <a16:creationId xmlns:a16="http://schemas.microsoft.com/office/drawing/2014/main" id="{FD5D4B96-A5EE-064C-AF6C-B5BE1003A2C0}"/>
                </a:ext>
              </a:extLst>
            </xdr:cNvPr>
            <xdr:cNvSpPr/>
          </xdr:nvSpPr>
          <xdr:spPr>
            <a:xfrm>
              <a:off x="10812445" y="18571553"/>
              <a:ext cx="514350" cy="133350"/>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sp macro="" textlink="">
        <xdr:nvSpPr>
          <xdr:cNvPr id="4" name="Rectángulo 3">
            <a:extLst>
              <a:ext uri="{FF2B5EF4-FFF2-40B4-BE49-F238E27FC236}">
                <a16:creationId xmlns:a16="http://schemas.microsoft.com/office/drawing/2014/main" id="{6DAC7867-7E2B-C6A9-8887-FC167E59A7C8}"/>
              </a:ext>
            </a:extLst>
          </xdr:cNvPr>
          <xdr:cNvSpPr/>
        </xdr:nvSpPr>
        <xdr:spPr>
          <a:xfrm>
            <a:off x="12609891" y="13190686"/>
            <a:ext cx="529972" cy="145978"/>
          </a:xfrm>
          <a:prstGeom prst="rect">
            <a:avLst/>
          </a:prstGeom>
          <a:solidFill>
            <a:schemeClr val="accent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sp macro="" textlink="">
        <xdr:nvSpPr>
          <xdr:cNvPr id="5" name="CuadroTexto 4">
            <a:extLst>
              <a:ext uri="{FF2B5EF4-FFF2-40B4-BE49-F238E27FC236}">
                <a16:creationId xmlns:a16="http://schemas.microsoft.com/office/drawing/2014/main" id="{9F2A56D8-D1B5-309E-3846-CBE18CC717A2}"/>
              </a:ext>
            </a:extLst>
          </xdr:cNvPr>
          <xdr:cNvSpPr txBox="1"/>
        </xdr:nvSpPr>
        <xdr:spPr>
          <a:xfrm>
            <a:off x="13241651" y="13142089"/>
            <a:ext cx="1871997" cy="239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recurrentes.</a:t>
            </a:r>
            <a:endParaRPr lang="es-CO" sz="1200" b="0">
              <a:latin typeface="Arial" panose="020B0604020202020204" pitchFamily="34" charset="0"/>
              <a:cs typeface="Arial" panose="020B0604020202020204" pitchFamily="34" charset="0"/>
            </a:endParaRPr>
          </a:p>
        </xdr:txBody>
      </xdr:sp>
      <xdr:sp macro="" textlink="">
        <xdr:nvSpPr>
          <xdr:cNvPr id="20" name="Rectángulo 19">
            <a:extLst>
              <a:ext uri="{FF2B5EF4-FFF2-40B4-BE49-F238E27FC236}">
                <a16:creationId xmlns:a16="http://schemas.microsoft.com/office/drawing/2014/main" id="{A7292D99-F884-B125-F009-1713E9DB71CA}"/>
              </a:ext>
            </a:extLst>
          </xdr:cNvPr>
          <xdr:cNvSpPr/>
        </xdr:nvSpPr>
        <xdr:spPr>
          <a:xfrm>
            <a:off x="12392219" y="12217270"/>
            <a:ext cx="2731148" cy="1263521"/>
          </a:xfrm>
          <a:prstGeom prst="rect">
            <a:avLst/>
          </a:prstGeom>
          <a:no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kern="1200"/>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1483895</xdr:colOff>
      <xdr:row>36</xdr:row>
      <xdr:rowOff>571500</xdr:rowOff>
    </xdr:from>
    <xdr:to>
      <xdr:col>8</xdr:col>
      <xdr:colOff>1801228</xdr:colOff>
      <xdr:row>37</xdr:row>
      <xdr:rowOff>76200</xdr:rowOff>
    </xdr:to>
    <xdr:sp macro="" textlink="">
      <xdr:nvSpPr>
        <xdr:cNvPr id="3" name="Rectángulo redondeado 2">
          <a:hlinkClick xmlns:r="http://schemas.openxmlformats.org/officeDocument/2006/relationships" r:id="rId1"/>
          <a:extLst>
            <a:ext uri="{FF2B5EF4-FFF2-40B4-BE49-F238E27FC236}">
              <a16:creationId xmlns:a16="http://schemas.microsoft.com/office/drawing/2014/main" id="{9C266E74-3296-47CC-95E8-ACAC1DE387B9}"/>
            </a:ext>
          </a:extLst>
        </xdr:cNvPr>
        <xdr:cNvSpPr/>
      </xdr:nvSpPr>
      <xdr:spPr>
        <a:xfrm>
          <a:off x="9715500" y="16663737"/>
          <a:ext cx="2994360" cy="647700"/>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4400" b="1"/>
            <a:t>REGRESAR</a:t>
          </a:r>
          <a:r>
            <a:rPr lang="es-CO" sz="1600"/>
            <a:t> </a:t>
          </a:r>
        </a:p>
      </xdr:txBody>
    </xdr:sp>
    <xdr:clientData/>
  </xdr:twoCellAnchor>
  <xdr:twoCellAnchor editAs="oneCell">
    <xdr:from>
      <xdr:col>3</xdr:col>
      <xdr:colOff>1654342</xdr:colOff>
      <xdr:row>1</xdr:row>
      <xdr:rowOff>20052</xdr:rowOff>
    </xdr:from>
    <xdr:to>
      <xdr:col>6</xdr:col>
      <xdr:colOff>287489</xdr:colOff>
      <xdr:row>7</xdr:row>
      <xdr:rowOff>54737</xdr:rowOff>
    </xdr:to>
    <xdr:pic>
      <xdr:nvPicPr>
        <xdr:cNvPr id="24" name="Picture 6">
          <a:extLst>
            <a:ext uri="{FF2B5EF4-FFF2-40B4-BE49-F238E27FC236}">
              <a16:creationId xmlns:a16="http://schemas.microsoft.com/office/drawing/2014/main" id="{C440D4D5-3ADC-4CD4-A5C8-F821393A68E4}"/>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494421" y="210552"/>
          <a:ext cx="2700494" cy="1168160"/>
        </a:xfrm>
        <a:prstGeom prst="rect">
          <a:avLst/>
        </a:prstGeom>
      </xdr:spPr>
    </xdr:pic>
    <xdr:clientData/>
  </xdr:twoCellAnchor>
  <xdr:twoCellAnchor>
    <xdr:from>
      <xdr:col>2</xdr:col>
      <xdr:colOff>70185</xdr:colOff>
      <xdr:row>39</xdr:row>
      <xdr:rowOff>140369</xdr:rowOff>
    </xdr:from>
    <xdr:to>
      <xdr:col>8</xdr:col>
      <xdr:colOff>532258</xdr:colOff>
      <xdr:row>46</xdr:row>
      <xdr:rowOff>66626</xdr:rowOff>
    </xdr:to>
    <xdr:grpSp>
      <xdr:nvGrpSpPr>
        <xdr:cNvPr id="25" name="Grupo 24" descr="Convenciones">
          <a:extLst>
            <a:ext uri="{FF2B5EF4-FFF2-40B4-BE49-F238E27FC236}">
              <a16:creationId xmlns:a16="http://schemas.microsoft.com/office/drawing/2014/main" id="{4DA48FCD-C6FA-420F-A77D-88F221D760D7}"/>
            </a:ext>
          </a:extLst>
        </xdr:cNvPr>
        <xdr:cNvGrpSpPr/>
      </xdr:nvGrpSpPr>
      <xdr:grpSpPr>
        <a:xfrm>
          <a:off x="1343814" y="11907826"/>
          <a:ext cx="9856444" cy="1297857"/>
          <a:chOff x="0" y="0"/>
          <a:chExt cx="5652135" cy="619125"/>
        </a:xfrm>
      </xdr:grpSpPr>
      <xdr:sp macro="" textlink="">
        <xdr:nvSpPr>
          <xdr:cNvPr id="26" name="Text Box 42">
            <a:extLst>
              <a:ext uri="{FF2B5EF4-FFF2-40B4-BE49-F238E27FC236}">
                <a16:creationId xmlns:a16="http://schemas.microsoft.com/office/drawing/2014/main" id="{B74B774A-80E0-4F1D-A683-DA25F82782DD}"/>
              </a:ext>
            </a:extLst>
          </xdr:cNvPr>
          <xdr:cNvSpPr txBox="1">
            <a:spLocks noChangeArrowheads="1"/>
          </xdr:cNvSpPr>
        </xdr:nvSpPr>
        <xdr:spPr bwMode="auto">
          <a:xfrm>
            <a:off x="0" y="0"/>
            <a:ext cx="1839595" cy="619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es-ES_tradnl" sz="700">
                <a:effectLst/>
                <a:latin typeface="Arial" panose="020B0604020202020204" pitchFamily="34" charset="0"/>
                <a:ea typeface="Times New Roman" panose="02020603050405020304" pitchFamily="18" charset="0"/>
              </a:rPr>
              <a:t>Carrera 30 N°. 25 - 90</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PBX: (571) 338 5000 - Información: Línea 195</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www.haciendabogota.gov.co</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NIT 899.999.061-9</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Bogotá, D.C. - Colombia</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Código Postal 111311</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 </a:t>
            </a:r>
            <a:endParaRPr lang="es-CO" sz="1000">
              <a:effectLst/>
              <a:latin typeface="Times New Roman" panose="02020603050405020304" pitchFamily="18" charset="0"/>
              <a:ea typeface="Times New Roman" panose="02020603050405020304" pitchFamily="18" charset="0"/>
            </a:endParaRPr>
          </a:p>
        </xdr:txBody>
      </xdr:sp>
      <xdr:cxnSp macro="">
        <xdr:nvCxnSpPr>
          <xdr:cNvPr id="27" name="AutoShape 140">
            <a:extLst>
              <a:ext uri="{FF2B5EF4-FFF2-40B4-BE49-F238E27FC236}">
                <a16:creationId xmlns:a16="http://schemas.microsoft.com/office/drawing/2014/main" id="{550A2CC4-1626-439A-8C85-D97F65CDD58F}"/>
              </a:ext>
            </a:extLst>
          </xdr:cNvPr>
          <xdr:cNvCxnSpPr>
            <a:cxnSpLocks noChangeShapeType="1"/>
          </xdr:cNvCxnSpPr>
        </xdr:nvCxnSpPr>
        <xdr:spPr bwMode="auto">
          <a:xfrm>
            <a:off x="1979054" y="21464"/>
            <a:ext cx="0" cy="575945"/>
          </a:xfrm>
          <a:prstGeom prst="straightConnector1">
            <a:avLst/>
          </a:prstGeom>
          <a:noFill/>
          <a:ln w="12700">
            <a:solidFill>
              <a:srgbClr val="000000"/>
            </a:solidFill>
            <a:round/>
            <a:headEnd/>
            <a:tailEnd/>
          </a:ln>
          <a:extLst>
            <a:ext uri="{909E8E84-426E-40DD-AFC4-6F175D3DCCD1}">
              <a14:hiddenFill xmlns:a14="http://schemas.microsoft.com/office/drawing/2010/main">
                <a:noFill/>
              </a14:hiddenFill>
            </a:ext>
          </a:extLst>
        </xdr:spPr>
      </xdr:cxnSp>
      <xdr:pic>
        <xdr:nvPicPr>
          <xdr:cNvPr id="28" name="Imagen 27">
            <a:extLst>
              <a:ext uri="{FF2B5EF4-FFF2-40B4-BE49-F238E27FC236}">
                <a16:creationId xmlns:a16="http://schemas.microsoft.com/office/drawing/2014/main" id="{111556A9-92BA-413F-8FD0-A18A49F350F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9358" y="21464"/>
            <a:ext cx="525145" cy="575945"/>
          </a:xfrm>
          <a:prstGeom prst="rect">
            <a:avLst/>
          </a:prstGeom>
        </xdr:spPr>
      </xdr:pic>
      <xdr:pic>
        <xdr:nvPicPr>
          <xdr:cNvPr id="29" name="Imagen 28">
            <a:extLst>
              <a:ext uri="{FF2B5EF4-FFF2-40B4-BE49-F238E27FC236}">
                <a16:creationId xmlns:a16="http://schemas.microsoft.com/office/drawing/2014/main" id="{00EFEDD6-7CD9-41A3-8105-39B6C3E7DD4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98570" y="8585"/>
            <a:ext cx="1853565" cy="608330"/>
          </a:xfrm>
          <a:prstGeom prst="rect">
            <a:avLst/>
          </a:prstGeom>
        </xdr:spPr>
      </xdr:pic>
    </xdr:grpSp>
    <xdr:clientData/>
  </xdr:twoCellAnchor>
  <xdr:twoCellAnchor>
    <xdr:from>
      <xdr:col>6</xdr:col>
      <xdr:colOff>1463842</xdr:colOff>
      <xdr:row>32</xdr:row>
      <xdr:rowOff>100262</xdr:rowOff>
    </xdr:from>
    <xdr:to>
      <xdr:col>8</xdr:col>
      <xdr:colOff>1774656</xdr:colOff>
      <xdr:row>36</xdr:row>
      <xdr:rowOff>449239</xdr:rowOff>
    </xdr:to>
    <xdr:grpSp>
      <xdr:nvGrpSpPr>
        <xdr:cNvPr id="2" name="Grupo 1" descr="Convenciones">
          <a:extLst>
            <a:ext uri="{FF2B5EF4-FFF2-40B4-BE49-F238E27FC236}">
              <a16:creationId xmlns:a16="http://schemas.microsoft.com/office/drawing/2014/main" id="{25060C5B-4F1F-4671-A6D2-BEA6D6ADC4D9}"/>
            </a:ext>
          </a:extLst>
        </xdr:cNvPr>
        <xdr:cNvGrpSpPr/>
      </xdr:nvGrpSpPr>
      <xdr:grpSpPr>
        <a:xfrm>
          <a:off x="9377756" y="9505519"/>
          <a:ext cx="3064900" cy="1132749"/>
          <a:chOff x="12392219" y="12217270"/>
          <a:chExt cx="2731148" cy="1263521"/>
        </a:xfrm>
      </xdr:grpSpPr>
      <xdr:grpSp>
        <xdr:nvGrpSpPr>
          <xdr:cNvPr id="4" name="Grupo 3">
            <a:extLst>
              <a:ext uri="{FF2B5EF4-FFF2-40B4-BE49-F238E27FC236}">
                <a16:creationId xmlns:a16="http://schemas.microsoft.com/office/drawing/2014/main" id="{F9D32E53-CE43-0D99-3725-49A72EC63EF2}"/>
              </a:ext>
            </a:extLst>
          </xdr:cNvPr>
          <xdr:cNvGrpSpPr/>
        </xdr:nvGrpSpPr>
        <xdr:grpSpPr>
          <a:xfrm>
            <a:off x="12600172" y="12257625"/>
            <a:ext cx="2291478" cy="830607"/>
            <a:chOff x="10812445" y="17982363"/>
            <a:chExt cx="2223930" cy="758755"/>
          </a:xfrm>
        </xdr:grpSpPr>
        <xdr:sp macro="" textlink="">
          <xdr:nvSpPr>
            <xdr:cNvPr id="8" name="CuadroTexto 7">
              <a:extLst>
                <a:ext uri="{FF2B5EF4-FFF2-40B4-BE49-F238E27FC236}">
                  <a16:creationId xmlns:a16="http://schemas.microsoft.com/office/drawing/2014/main" id="{3586F5CB-632E-8F57-F7B2-6F4BA10D7691}"/>
                </a:ext>
              </a:extLst>
            </xdr:cNvPr>
            <xdr:cNvSpPr txBox="1"/>
          </xdr:nvSpPr>
          <xdr:spPr>
            <a:xfrm>
              <a:off x="11168325" y="17982363"/>
              <a:ext cx="159067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1">
                  <a:latin typeface="Arial" panose="020B0604020202020204" pitchFamily="34" charset="0"/>
                  <a:cs typeface="Arial" panose="020B0604020202020204" pitchFamily="34" charset="0"/>
                </a:rPr>
                <a:t>CONVENCIONES</a:t>
              </a:r>
            </a:p>
          </xdr:txBody>
        </xdr:sp>
        <xdr:sp macro="" textlink="">
          <xdr:nvSpPr>
            <xdr:cNvPr id="9" name="CuadroTexto 8">
              <a:extLst>
                <a:ext uri="{FF2B5EF4-FFF2-40B4-BE49-F238E27FC236}">
                  <a16:creationId xmlns:a16="http://schemas.microsoft.com/office/drawing/2014/main" id="{BA4699AE-ED59-A377-3D46-318F441F33C0}"/>
                </a:ext>
              </a:extLst>
            </xdr:cNvPr>
            <xdr:cNvSpPr txBox="1"/>
          </xdr:nvSpPr>
          <xdr:spPr>
            <a:xfrm>
              <a:off x="11445700" y="18264972"/>
              <a:ext cx="1590675" cy="198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antiguas.</a:t>
              </a:r>
              <a:endParaRPr lang="es-CO" sz="1200" b="0">
                <a:latin typeface="Arial" panose="020B0604020202020204" pitchFamily="34" charset="0"/>
                <a:cs typeface="Arial" panose="020B0604020202020204" pitchFamily="34" charset="0"/>
              </a:endParaRPr>
            </a:p>
          </xdr:txBody>
        </xdr:sp>
        <xdr:sp macro="" textlink="">
          <xdr:nvSpPr>
            <xdr:cNvPr id="10" name="CuadroTexto 9">
              <a:extLst>
                <a:ext uri="{FF2B5EF4-FFF2-40B4-BE49-F238E27FC236}">
                  <a16:creationId xmlns:a16="http://schemas.microsoft.com/office/drawing/2014/main" id="{D331952D-2F0B-D7EB-17B6-3716FA90161C}"/>
                </a:ext>
              </a:extLst>
            </xdr:cNvPr>
            <xdr:cNvSpPr txBox="1"/>
          </xdr:nvSpPr>
          <xdr:spPr>
            <a:xfrm>
              <a:off x="11407600" y="18522043"/>
              <a:ext cx="159067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nuevas.</a:t>
              </a:r>
              <a:endParaRPr lang="es-CO" sz="1200" b="0">
                <a:latin typeface="Arial" panose="020B0604020202020204" pitchFamily="34" charset="0"/>
                <a:cs typeface="Arial" panose="020B0604020202020204" pitchFamily="34" charset="0"/>
              </a:endParaRPr>
            </a:p>
          </xdr:txBody>
        </xdr:sp>
        <xdr:sp macro="" textlink="">
          <xdr:nvSpPr>
            <xdr:cNvPr id="11" name="Rectángulo 10">
              <a:extLst>
                <a:ext uri="{FF2B5EF4-FFF2-40B4-BE49-F238E27FC236}">
                  <a16:creationId xmlns:a16="http://schemas.microsoft.com/office/drawing/2014/main" id="{4394E1B4-F883-FFCE-C250-2F3116B925D2}"/>
                </a:ext>
              </a:extLst>
            </xdr:cNvPr>
            <xdr:cNvSpPr/>
          </xdr:nvSpPr>
          <xdr:spPr>
            <a:xfrm>
              <a:off x="10812445" y="18329660"/>
              <a:ext cx="514350" cy="133350"/>
            </a:xfrm>
            <a:prstGeom prst="rect">
              <a:avLst/>
            </a:prstGeom>
            <a:solidFill>
              <a:schemeClr val="accent4">
                <a:lumMod val="40000"/>
                <a:lumOff val="60000"/>
              </a:schemeClr>
            </a:solidFill>
            <a:ln>
              <a:solidFill>
                <a:schemeClr val="accent4">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endParaRPr lang="es-CO" sz="1100">
                <a:solidFill>
                  <a:schemeClr val="lt1"/>
                </a:solidFill>
                <a:latin typeface="+mn-lt"/>
                <a:ea typeface="+mn-ea"/>
                <a:cs typeface="+mn-cs"/>
              </a:endParaRPr>
            </a:p>
          </xdr:txBody>
        </xdr:sp>
        <xdr:sp macro="" textlink="">
          <xdr:nvSpPr>
            <xdr:cNvPr id="12" name="Rectángulo 11">
              <a:extLst>
                <a:ext uri="{FF2B5EF4-FFF2-40B4-BE49-F238E27FC236}">
                  <a16:creationId xmlns:a16="http://schemas.microsoft.com/office/drawing/2014/main" id="{01FFB8F0-5F02-E16C-5706-D7C142E028FE}"/>
                </a:ext>
              </a:extLst>
            </xdr:cNvPr>
            <xdr:cNvSpPr/>
          </xdr:nvSpPr>
          <xdr:spPr>
            <a:xfrm>
              <a:off x="10812445" y="18571553"/>
              <a:ext cx="514350" cy="133350"/>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sp macro="" textlink="">
        <xdr:nvSpPr>
          <xdr:cNvPr id="5" name="Rectángulo 4">
            <a:extLst>
              <a:ext uri="{FF2B5EF4-FFF2-40B4-BE49-F238E27FC236}">
                <a16:creationId xmlns:a16="http://schemas.microsoft.com/office/drawing/2014/main" id="{879BB7D2-5A37-6D6B-8C9E-3F819FC78785}"/>
              </a:ext>
            </a:extLst>
          </xdr:cNvPr>
          <xdr:cNvSpPr/>
        </xdr:nvSpPr>
        <xdr:spPr>
          <a:xfrm>
            <a:off x="12609891" y="13190686"/>
            <a:ext cx="529972" cy="145978"/>
          </a:xfrm>
          <a:prstGeom prst="rect">
            <a:avLst/>
          </a:prstGeom>
          <a:solidFill>
            <a:schemeClr val="accent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sp macro="" textlink="">
        <xdr:nvSpPr>
          <xdr:cNvPr id="6" name="CuadroTexto 5">
            <a:extLst>
              <a:ext uri="{FF2B5EF4-FFF2-40B4-BE49-F238E27FC236}">
                <a16:creationId xmlns:a16="http://schemas.microsoft.com/office/drawing/2014/main" id="{848CB28D-9605-DE18-2AEA-CC5E39AD7074}"/>
              </a:ext>
            </a:extLst>
          </xdr:cNvPr>
          <xdr:cNvSpPr txBox="1"/>
        </xdr:nvSpPr>
        <xdr:spPr>
          <a:xfrm>
            <a:off x="13241651" y="13142089"/>
            <a:ext cx="1871997" cy="239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recurrentes.</a:t>
            </a:r>
            <a:endParaRPr lang="es-CO" sz="1200" b="0">
              <a:latin typeface="Arial" panose="020B0604020202020204" pitchFamily="34" charset="0"/>
              <a:cs typeface="Arial" panose="020B0604020202020204" pitchFamily="34" charset="0"/>
            </a:endParaRPr>
          </a:p>
        </xdr:txBody>
      </xdr:sp>
      <xdr:sp macro="" textlink="">
        <xdr:nvSpPr>
          <xdr:cNvPr id="7" name="Rectángulo 6">
            <a:extLst>
              <a:ext uri="{FF2B5EF4-FFF2-40B4-BE49-F238E27FC236}">
                <a16:creationId xmlns:a16="http://schemas.microsoft.com/office/drawing/2014/main" id="{8ECC8E08-A8AF-5E09-F2EF-16FACD081E34}"/>
              </a:ext>
            </a:extLst>
          </xdr:cNvPr>
          <xdr:cNvSpPr/>
        </xdr:nvSpPr>
        <xdr:spPr>
          <a:xfrm>
            <a:off x="12392219" y="12217270"/>
            <a:ext cx="2731148" cy="1263521"/>
          </a:xfrm>
          <a:prstGeom prst="rect">
            <a:avLst/>
          </a:prstGeom>
          <a:no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kern="1200"/>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1473869</xdr:colOff>
      <xdr:row>22</xdr:row>
      <xdr:rowOff>113441</xdr:rowOff>
    </xdr:from>
    <xdr:to>
      <xdr:col>8</xdr:col>
      <xdr:colOff>1580148</xdr:colOff>
      <xdr:row>24</xdr:row>
      <xdr:rowOff>90237</xdr:rowOff>
    </xdr:to>
    <xdr:sp macro="" textlink="">
      <xdr:nvSpPr>
        <xdr:cNvPr id="5" name="Rectángulo redondeado 4">
          <a:hlinkClick xmlns:r="http://schemas.openxmlformats.org/officeDocument/2006/relationships" r:id="rId1"/>
          <a:extLst>
            <a:ext uri="{FF2B5EF4-FFF2-40B4-BE49-F238E27FC236}">
              <a16:creationId xmlns:a16="http://schemas.microsoft.com/office/drawing/2014/main" id="{78C5CBFE-37C6-47D9-AA1A-AC96488D4418}"/>
            </a:ext>
          </a:extLst>
        </xdr:cNvPr>
        <xdr:cNvSpPr/>
      </xdr:nvSpPr>
      <xdr:spPr>
        <a:xfrm>
          <a:off x="10146632" y="10590941"/>
          <a:ext cx="3114174" cy="568349"/>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4400" b="1"/>
            <a:t>REGRESAR</a:t>
          </a:r>
          <a:r>
            <a:rPr lang="es-CO" sz="1600"/>
            <a:t> </a:t>
          </a:r>
        </a:p>
      </xdr:txBody>
    </xdr:sp>
    <xdr:clientData/>
  </xdr:twoCellAnchor>
  <xdr:twoCellAnchor editAs="oneCell">
    <xdr:from>
      <xdr:col>4</xdr:col>
      <xdr:colOff>312965</xdr:colOff>
      <xdr:row>0</xdr:row>
      <xdr:rowOff>40105</xdr:rowOff>
    </xdr:from>
    <xdr:to>
      <xdr:col>6</xdr:col>
      <xdr:colOff>250665</xdr:colOff>
      <xdr:row>0</xdr:row>
      <xdr:rowOff>993321</xdr:rowOff>
    </xdr:to>
    <xdr:pic>
      <xdr:nvPicPr>
        <xdr:cNvPr id="18" name="Picture 6">
          <a:extLst>
            <a:ext uri="{FF2B5EF4-FFF2-40B4-BE49-F238E27FC236}">
              <a16:creationId xmlns:a16="http://schemas.microsoft.com/office/drawing/2014/main" id="{FB2ED632-B811-4D39-BDA0-576F285057A2}"/>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306786" y="40105"/>
          <a:ext cx="2392973" cy="953216"/>
        </a:xfrm>
        <a:prstGeom prst="rect">
          <a:avLst/>
        </a:prstGeom>
      </xdr:spPr>
    </xdr:pic>
    <xdr:clientData/>
  </xdr:twoCellAnchor>
  <xdr:twoCellAnchor>
    <xdr:from>
      <xdr:col>1</xdr:col>
      <xdr:colOff>260683</xdr:colOff>
      <xdr:row>26</xdr:row>
      <xdr:rowOff>130342</xdr:rowOff>
    </xdr:from>
    <xdr:to>
      <xdr:col>8</xdr:col>
      <xdr:colOff>1142999</xdr:colOff>
      <xdr:row>34</xdr:row>
      <xdr:rowOff>70184</xdr:rowOff>
    </xdr:to>
    <xdr:grpSp>
      <xdr:nvGrpSpPr>
        <xdr:cNvPr id="26" name="Grupo 25" descr="Convenciones">
          <a:extLst>
            <a:ext uri="{FF2B5EF4-FFF2-40B4-BE49-F238E27FC236}">
              <a16:creationId xmlns:a16="http://schemas.microsoft.com/office/drawing/2014/main" id="{A3523F52-5534-42C5-A2AC-5C491AB279A3}"/>
            </a:ext>
          </a:extLst>
        </xdr:cNvPr>
        <xdr:cNvGrpSpPr/>
      </xdr:nvGrpSpPr>
      <xdr:grpSpPr>
        <a:xfrm>
          <a:off x="576369" y="13138771"/>
          <a:ext cx="11212859" cy="1507384"/>
          <a:chOff x="0" y="0"/>
          <a:chExt cx="5652135" cy="619125"/>
        </a:xfrm>
      </xdr:grpSpPr>
      <xdr:sp macro="" textlink="">
        <xdr:nvSpPr>
          <xdr:cNvPr id="27" name="Text Box 42">
            <a:extLst>
              <a:ext uri="{FF2B5EF4-FFF2-40B4-BE49-F238E27FC236}">
                <a16:creationId xmlns:a16="http://schemas.microsoft.com/office/drawing/2014/main" id="{C331DBF9-6718-4F97-BD18-F7AE6DFFAB97}"/>
              </a:ext>
            </a:extLst>
          </xdr:cNvPr>
          <xdr:cNvSpPr txBox="1">
            <a:spLocks noChangeArrowheads="1"/>
          </xdr:cNvSpPr>
        </xdr:nvSpPr>
        <xdr:spPr bwMode="auto">
          <a:xfrm>
            <a:off x="0" y="0"/>
            <a:ext cx="1839595" cy="619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es-ES_tradnl" sz="700">
                <a:effectLst/>
                <a:latin typeface="Arial" panose="020B0604020202020204" pitchFamily="34" charset="0"/>
                <a:ea typeface="Times New Roman" panose="02020603050405020304" pitchFamily="18" charset="0"/>
              </a:rPr>
              <a:t>Carrera 30 N°. 25 - 90</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PBX: (571) 338 5000 - Información: Línea 195</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www.haciendabogota.gov.co</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NIT 899.999.061-9</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Bogotá, D.C. - Colombia</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Código Postal 111311</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 </a:t>
            </a:r>
            <a:endParaRPr lang="es-CO" sz="1000">
              <a:effectLst/>
              <a:latin typeface="Times New Roman" panose="02020603050405020304" pitchFamily="18" charset="0"/>
              <a:ea typeface="Times New Roman" panose="02020603050405020304" pitchFamily="18" charset="0"/>
            </a:endParaRPr>
          </a:p>
        </xdr:txBody>
      </xdr:sp>
      <xdr:cxnSp macro="">
        <xdr:nvCxnSpPr>
          <xdr:cNvPr id="28" name="AutoShape 140">
            <a:extLst>
              <a:ext uri="{FF2B5EF4-FFF2-40B4-BE49-F238E27FC236}">
                <a16:creationId xmlns:a16="http://schemas.microsoft.com/office/drawing/2014/main" id="{C0351EC9-5DC6-4DE0-BE8F-76FEAA040DEF}"/>
              </a:ext>
            </a:extLst>
          </xdr:cNvPr>
          <xdr:cNvCxnSpPr>
            <a:cxnSpLocks noChangeShapeType="1"/>
          </xdr:cNvCxnSpPr>
        </xdr:nvCxnSpPr>
        <xdr:spPr bwMode="auto">
          <a:xfrm>
            <a:off x="1979054" y="21464"/>
            <a:ext cx="0" cy="575945"/>
          </a:xfrm>
          <a:prstGeom prst="straightConnector1">
            <a:avLst/>
          </a:prstGeom>
          <a:noFill/>
          <a:ln w="12700">
            <a:solidFill>
              <a:srgbClr val="000000"/>
            </a:solidFill>
            <a:round/>
            <a:headEnd/>
            <a:tailEnd/>
          </a:ln>
          <a:extLst>
            <a:ext uri="{909E8E84-426E-40DD-AFC4-6F175D3DCCD1}">
              <a14:hiddenFill xmlns:a14="http://schemas.microsoft.com/office/drawing/2010/main">
                <a:noFill/>
              </a14:hiddenFill>
            </a:ext>
          </a:extLst>
        </xdr:spPr>
      </xdr:cxnSp>
      <xdr:pic>
        <xdr:nvPicPr>
          <xdr:cNvPr id="29" name="Imagen 28">
            <a:extLst>
              <a:ext uri="{FF2B5EF4-FFF2-40B4-BE49-F238E27FC236}">
                <a16:creationId xmlns:a16="http://schemas.microsoft.com/office/drawing/2014/main" id="{F32FDA28-549D-4CEE-8AB5-CECE7565949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9358" y="21464"/>
            <a:ext cx="525145" cy="575945"/>
          </a:xfrm>
          <a:prstGeom prst="rect">
            <a:avLst/>
          </a:prstGeom>
        </xdr:spPr>
      </xdr:pic>
      <xdr:pic>
        <xdr:nvPicPr>
          <xdr:cNvPr id="30" name="Imagen 29">
            <a:extLst>
              <a:ext uri="{FF2B5EF4-FFF2-40B4-BE49-F238E27FC236}">
                <a16:creationId xmlns:a16="http://schemas.microsoft.com/office/drawing/2014/main" id="{5FA64014-FC72-419A-B0F4-C046B4F0FF2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98570" y="8585"/>
            <a:ext cx="1853565" cy="608330"/>
          </a:xfrm>
          <a:prstGeom prst="rect">
            <a:avLst/>
          </a:prstGeom>
        </xdr:spPr>
      </xdr:pic>
    </xdr:grpSp>
    <xdr:clientData/>
  </xdr:twoCellAnchor>
  <xdr:twoCellAnchor>
    <xdr:from>
      <xdr:col>6</xdr:col>
      <xdr:colOff>1400175</xdr:colOff>
      <xdr:row>17</xdr:row>
      <xdr:rowOff>123825</xdr:rowOff>
    </xdr:from>
    <xdr:to>
      <xdr:col>8</xdr:col>
      <xdr:colOff>1368590</xdr:colOff>
      <xdr:row>22</xdr:row>
      <xdr:rowOff>47625</xdr:rowOff>
    </xdr:to>
    <xdr:grpSp>
      <xdr:nvGrpSpPr>
        <xdr:cNvPr id="2" name="Grupo 1" descr="Convenciones">
          <a:extLst>
            <a:ext uri="{FF2B5EF4-FFF2-40B4-BE49-F238E27FC236}">
              <a16:creationId xmlns:a16="http://schemas.microsoft.com/office/drawing/2014/main" id="{4A58B809-97A3-47E3-A902-343280A27469}"/>
            </a:ext>
          </a:extLst>
        </xdr:cNvPr>
        <xdr:cNvGrpSpPr/>
      </xdr:nvGrpSpPr>
      <xdr:grpSpPr>
        <a:xfrm>
          <a:off x="8954861" y="10443482"/>
          <a:ext cx="3059958" cy="1752600"/>
          <a:chOff x="12392219" y="12217270"/>
          <a:chExt cx="2731148" cy="1263521"/>
        </a:xfrm>
      </xdr:grpSpPr>
      <xdr:grpSp>
        <xdr:nvGrpSpPr>
          <xdr:cNvPr id="3" name="Grupo 2">
            <a:extLst>
              <a:ext uri="{FF2B5EF4-FFF2-40B4-BE49-F238E27FC236}">
                <a16:creationId xmlns:a16="http://schemas.microsoft.com/office/drawing/2014/main" id="{41338C22-048B-5D4C-7D3E-0E91BCE5676B}"/>
              </a:ext>
            </a:extLst>
          </xdr:cNvPr>
          <xdr:cNvGrpSpPr/>
        </xdr:nvGrpSpPr>
        <xdr:grpSpPr>
          <a:xfrm>
            <a:off x="12600172" y="12257625"/>
            <a:ext cx="2291478" cy="830607"/>
            <a:chOff x="10812445" y="17982363"/>
            <a:chExt cx="2223930" cy="758755"/>
          </a:xfrm>
        </xdr:grpSpPr>
        <xdr:sp macro="" textlink="">
          <xdr:nvSpPr>
            <xdr:cNvPr id="8" name="CuadroTexto 7">
              <a:extLst>
                <a:ext uri="{FF2B5EF4-FFF2-40B4-BE49-F238E27FC236}">
                  <a16:creationId xmlns:a16="http://schemas.microsoft.com/office/drawing/2014/main" id="{7F3BB6DF-5A01-0E1D-E4DC-3C4DD23BE77A}"/>
                </a:ext>
              </a:extLst>
            </xdr:cNvPr>
            <xdr:cNvSpPr txBox="1"/>
          </xdr:nvSpPr>
          <xdr:spPr>
            <a:xfrm>
              <a:off x="11168325" y="17982363"/>
              <a:ext cx="159067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1">
                  <a:latin typeface="Arial" panose="020B0604020202020204" pitchFamily="34" charset="0"/>
                  <a:cs typeface="Arial" panose="020B0604020202020204" pitchFamily="34" charset="0"/>
                </a:rPr>
                <a:t>CONVENCIONES</a:t>
              </a:r>
            </a:p>
          </xdr:txBody>
        </xdr:sp>
        <xdr:sp macro="" textlink="">
          <xdr:nvSpPr>
            <xdr:cNvPr id="9" name="CuadroTexto 8">
              <a:extLst>
                <a:ext uri="{FF2B5EF4-FFF2-40B4-BE49-F238E27FC236}">
                  <a16:creationId xmlns:a16="http://schemas.microsoft.com/office/drawing/2014/main" id="{77281224-AA79-F77E-76D5-140A5E2521E8}"/>
                </a:ext>
              </a:extLst>
            </xdr:cNvPr>
            <xdr:cNvSpPr txBox="1"/>
          </xdr:nvSpPr>
          <xdr:spPr>
            <a:xfrm>
              <a:off x="11445700" y="18264972"/>
              <a:ext cx="1590675" cy="198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antiguas.</a:t>
              </a:r>
              <a:endParaRPr lang="es-CO" sz="1200" b="0">
                <a:latin typeface="Arial" panose="020B0604020202020204" pitchFamily="34" charset="0"/>
                <a:cs typeface="Arial" panose="020B0604020202020204" pitchFamily="34" charset="0"/>
              </a:endParaRPr>
            </a:p>
          </xdr:txBody>
        </xdr:sp>
        <xdr:sp macro="" textlink="">
          <xdr:nvSpPr>
            <xdr:cNvPr id="10" name="CuadroTexto 9">
              <a:extLst>
                <a:ext uri="{FF2B5EF4-FFF2-40B4-BE49-F238E27FC236}">
                  <a16:creationId xmlns:a16="http://schemas.microsoft.com/office/drawing/2014/main" id="{E84DAD0B-166F-06AC-2819-BCBF47C4F600}"/>
                </a:ext>
              </a:extLst>
            </xdr:cNvPr>
            <xdr:cNvSpPr txBox="1"/>
          </xdr:nvSpPr>
          <xdr:spPr>
            <a:xfrm>
              <a:off x="11407600" y="18522043"/>
              <a:ext cx="159067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nuevas.</a:t>
              </a:r>
              <a:endParaRPr lang="es-CO" sz="1200" b="0">
                <a:latin typeface="Arial" panose="020B0604020202020204" pitchFamily="34" charset="0"/>
                <a:cs typeface="Arial" panose="020B0604020202020204" pitchFamily="34" charset="0"/>
              </a:endParaRPr>
            </a:p>
          </xdr:txBody>
        </xdr:sp>
        <xdr:sp macro="" textlink="">
          <xdr:nvSpPr>
            <xdr:cNvPr id="11" name="Rectángulo 10">
              <a:extLst>
                <a:ext uri="{FF2B5EF4-FFF2-40B4-BE49-F238E27FC236}">
                  <a16:creationId xmlns:a16="http://schemas.microsoft.com/office/drawing/2014/main" id="{FAA50ADB-40F7-4836-BCE5-AF252BD72A12}"/>
                </a:ext>
              </a:extLst>
            </xdr:cNvPr>
            <xdr:cNvSpPr/>
          </xdr:nvSpPr>
          <xdr:spPr>
            <a:xfrm>
              <a:off x="10812445" y="18329660"/>
              <a:ext cx="514350" cy="133350"/>
            </a:xfrm>
            <a:prstGeom prst="rect">
              <a:avLst/>
            </a:prstGeom>
            <a:solidFill>
              <a:schemeClr val="accent4">
                <a:lumMod val="40000"/>
                <a:lumOff val="60000"/>
              </a:schemeClr>
            </a:solidFill>
            <a:ln>
              <a:solidFill>
                <a:schemeClr val="accent4">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endParaRPr lang="es-CO" sz="1100">
                <a:solidFill>
                  <a:schemeClr val="lt1"/>
                </a:solidFill>
                <a:latin typeface="+mn-lt"/>
                <a:ea typeface="+mn-ea"/>
                <a:cs typeface="+mn-cs"/>
              </a:endParaRPr>
            </a:p>
          </xdr:txBody>
        </xdr:sp>
        <xdr:sp macro="" textlink="">
          <xdr:nvSpPr>
            <xdr:cNvPr id="12" name="Rectángulo 11">
              <a:extLst>
                <a:ext uri="{FF2B5EF4-FFF2-40B4-BE49-F238E27FC236}">
                  <a16:creationId xmlns:a16="http://schemas.microsoft.com/office/drawing/2014/main" id="{D948F504-3D5E-763B-327A-C745C24505DF}"/>
                </a:ext>
              </a:extLst>
            </xdr:cNvPr>
            <xdr:cNvSpPr/>
          </xdr:nvSpPr>
          <xdr:spPr>
            <a:xfrm>
              <a:off x="10812445" y="18571553"/>
              <a:ext cx="514350" cy="133350"/>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sp macro="" textlink="">
        <xdr:nvSpPr>
          <xdr:cNvPr id="4" name="Rectángulo 3">
            <a:extLst>
              <a:ext uri="{FF2B5EF4-FFF2-40B4-BE49-F238E27FC236}">
                <a16:creationId xmlns:a16="http://schemas.microsoft.com/office/drawing/2014/main" id="{9317C22D-B791-AFBF-3CE4-ADDF3E9282BF}"/>
              </a:ext>
            </a:extLst>
          </xdr:cNvPr>
          <xdr:cNvSpPr/>
        </xdr:nvSpPr>
        <xdr:spPr>
          <a:xfrm>
            <a:off x="12609891" y="13190686"/>
            <a:ext cx="529972" cy="145978"/>
          </a:xfrm>
          <a:prstGeom prst="rect">
            <a:avLst/>
          </a:prstGeom>
          <a:solidFill>
            <a:schemeClr val="accent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sp macro="" textlink="">
        <xdr:nvSpPr>
          <xdr:cNvPr id="6" name="CuadroTexto 5">
            <a:extLst>
              <a:ext uri="{FF2B5EF4-FFF2-40B4-BE49-F238E27FC236}">
                <a16:creationId xmlns:a16="http://schemas.microsoft.com/office/drawing/2014/main" id="{365EB030-DDB5-FA43-8F32-61D2FCD1DE12}"/>
              </a:ext>
            </a:extLst>
          </xdr:cNvPr>
          <xdr:cNvSpPr txBox="1"/>
        </xdr:nvSpPr>
        <xdr:spPr>
          <a:xfrm>
            <a:off x="13241651" y="13142089"/>
            <a:ext cx="1871997" cy="239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recurrentes.</a:t>
            </a:r>
            <a:endParaRPr lang="es-CO" sz="1200" b="0">
              <a:latin typeface="Arial" panose="020B0604020202020204" pitchFamily="34" charset="0"/>
              <a:cs typeface="Arial" panose="020B0604020202020204" pitchFamily="34" charset="0"/>
            </a:endParaRPr>
          </a:p>
        </xdr:txBody>
      </xdr:sp>
      <xdr:sp macro="" textlink="">
        <xdr:nvSpPr>
          <xdr:cNvPr id="7" name="Rectángulo 6">
            <a:extLst>
              <a:ext uri="{FF2B5EF4-FFF2-40B4-BE49-F238E27FC236}">
                <a16:creationId xmlns:a16="http://schemas.microsoft.com/office/drawing/2014/main" id="{51A797BF-7692-68A0-82BC-A8AEAACCBDAB}"/>
              </a:ext>
            </a:extLst>
          </xdr:cNvPr>
          <xdr:cNvSpPr/>
        </xdr:nvSpPr>
        <xdr:spPr>
          <a:xfrm>
            <a:off x="12392219" y="12217270"/>
            <a:ext cx="2731148" cy="1263521"/>
          </a:xfrm>
          <a:prstGeom prst="rect">
            <a:avLst/>
          </a:prstGeom>
          <a:no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kern="1200"/>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0</xdr:colOff>
      <xdr:row>22</xdr:row>
      <xdr:rowOff>172639</xdr:rowOff>
    </xdr:from>
    <xdr:to>
      <xdr:col>11</xdr:col>
      <xdr:colOff>300790</xdr:colOff>
      <xdr:row>27</xdr:row>
      <xdr:rowOff>887</xdr:rowOff>
    </xdr:to>
    <xdr:sp macro="" textlink="">
      <xdr:nvSpPr>
        <xdr:cNvPr id="26" name="Rectángulo redondeado 25">
          <a:hlinkClick xmlns:r="http://schemas.openxmlformats.org/officeDocument/2006/relationships" r:id="rId1"/>
          <a:extLst>
            <a:ext uri="{FF2B5EF4-FFF2-40B4-BE49-F238E27FC236}">
              <a16:creationId xmlns:a16="http://schemas.microsoft.com/office/drawing/2014/main" id="{7AB70500-F174-431C-88B7-DF1ACB00F05F}"/>
            </a:ext>
          </a:extLst>
        </xdr:cNvPr>
        <xdr:cNvSpPr/>
      </xdr:nvSpPr>
      <xdr:spPr>
        <a:xfrm>
          <a:off x="11279605" y="41113428"/>
          <a:ext cx="3542632" cy="1031406"/>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4400" b="1"/>
            <a:t>REGRESAR</a:t>
          </a:r>
          <a:r>
            <a:rPr lang="es-CO" sz="1600"/>
            <a:t> </a:t>
          </a:r>
        </a:p>
      </xdr:txBody>
    </xdr:sp>
    <xdr:clientData/>
  </xdr:twoCellAnchor>
  <xdr:twoCellAnchor>
    <xdr:from>
      <xdr:col>8</xdr:col>
      <xdr:colOff>888376</xdr:colOff>
      <xdr:row>30</xdr:row>
      <xdr:rowOff>41413</xdr:rowOff>
    </xdr:from>
    <xdr:to>
      <xdr:col>11</xdr:col>
      <xdr:colOff>706047</xdr:colOff>
      <xdr:row>37</xdr:row>
      <xdr:rowOff>36848</xdr:rowOff>
    </xdr:to>
    <xdr:grpSp>
      <xdr:nvGrpSpPr>
        <xdr:cNvPr id="78" name="Grupo 77">
          <a:extLst>
            <a:ext uri="{FF2B5EF4-FFF2-40B4-BE49-F238E27FC236}">
              <a16:creationId xmlns:a16="http://schemas.microsoft.com/office/drawing/2014/main" id="{4A0CA4CF-EE80-4641-BA8A-A50AACFE79CF}"/>
            </a:ext>
            <a:ext uri="{C183D7F6-B498-43B3-948B-1728B52AA6E4}">
              <adec:decorative xmlns:adec="http://schemas.microsoft.com/office/drawing/2017/decorative" val="1"/>
            </a:ext>
          </a:extLst>
        </xdr:cNvPr>
        <xdr:cNvGrpSpPr/>
      </xdr:nvGrpSpPr>
      <xdr:grpSpPr>
        <a:xfrm>
          <a:off x="11543008" y="42646571"/>
          <a:ext cx="4804092" cy="1305540"/>
          <a:chOff x="0" y="0"/>
          <a:chExt cx="5652135" cy="619125"/>
        </a:xfrm>
      </xdr:grpSpPr>
      <xdr:sp macro="" textlink="">
        <xdr:nvSpPr>
          <xdr:cNvPr id="79" name="Text Box 42">
            <a:extLst>
              <a:ext uri="{FF2B5EF4-FFF2-40B4-BE49-F238E27FC236}">
                <a16:creationId xmlns:a16="http://schemas.microsoft.com/office/drawing/2014/main" id="{206C1709-3C86-44D9-8037-B3664E5A8CAE}"/>
              </a:ext>
            </a:extLst>
          </xdr:cNvPr>
          <xdr:cNvSpPr txBox="1">
            <a:spLocks noChangeArrowheads="1"/>
          </xdr:cNvSpPr>
        </xdr:nvSpPr>
        <xdr:spPr bwMode="auto">
          <a:xfrm>
            <a:off x="0" y="0"/>
            <a:ext cx="1839595" cy="619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es-ES_tradnl" sz="700">
                <a:effectLst/>
                <a:latin typeface="Arial" panose="020B0604020202020204" pitchFamily="34" charset="0"/>
                <a:ea typeface="Times New Roman" panose="02020603050405020304" pitchFamily="18" charset="0"/>
              </a:rPr>
              <a:t>Carrera 30 Ni. 25 - 90</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PBX: (571) 338 5000 - Información: Línea 195</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www.haciendabogota.gov.co</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NIT 899.999.061-9</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Bogotá, D.C. - Colombia</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Código Postal 111311</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 </a:t>
            </a:r>
            <a:endParaRPr lang="es-CO" sz="1000">
              <a:effectLst/>
              <a:latin typeface="Times New Roman" panose="02020603050405020304" pitchFamily="18" charset="0"/>
              <a:ea typeface="Times New Roman" panose="02020603050405020304" pitchFamily="18" charset="0"/>
            </a:endParaRPr>
          </a:p>
        </xdr:txBody>
      </xdr:sp>
      <xdr:cxnSp macro="">
        <xdr:nvCxnSpPr>
          <xdr:cNvPr id="80" name="AutoShape 140">
            <a:extLst>
              <a:ext uri="{FF2B5EF4-FFF2-40B4-BE49-F238E27FC236}">
                <a16:creationId xmlns:a16="http://schemas.microsoft.com/office/drawing/2014/main" id="{78FF0C68-CC81-472E-82C5-A2C0F65717C9}"/>
              </a:ext>
            </a:extLst>
          </xdr:cNvPr>
          <xdr:cNvCxnSpPr>
            <a:cxnSpLocks noChangeShapeType="1"/>
          </xdr:cNvCxnSpPr>
        </xdr:nvCxnSpPr>
        <xdr:spPr bwMode="auto">
          <a:xfrm>
            <a:off x="1979054" y="21464"/>
            <a:ext cx="0" cy="575945"/>
          </a:xfrm>
          <a:prstGeom prst="straightConnector1">
            <a:avLst/>
          </a:prstGeom>
          <a:noFill/>
          <a:ln w="12700">
            <a:solidFill>
              <a:srgbClr val="000000"/>
            </a:solidFill>
            <a:round/>
            <a:headEnd/>
            <a:tailEnd/>
          </a:ln>
          <a:extLst>
            <a:ext uri="{909E8E84-426E-40DD-AFC4-6F175D3DCCD1}">
              <a14:hiddenFill xmlns:a14="http://schemas.microsoft.com/office/drawing/2010/main">
                <a:noFill/>
              </a14:hiddenFill>
            </a:ext>
          </a:extLst>
        </xdr:spPr>
      </xdr:cxnSp>
      <xdr:pic>
        <xdr:nvPicPr>
          <xdr:cNvPr id="81" name="Imagen 80">
            <a:extLst>
              <a:ext uri="{FF2B5EF4-FFF2-40B4-BE49-F238E27FC236}">
                <a16:creationId xmlns:a16="http://schemas.microsoft.com/office/drawing/2014/main" id="{AC393ED8-EF91-47D3-B129-7E06F5FF52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59358" y="21464"/>
            <a:ext cx="525145" cy="575945"/>
          </a:xfrm>
          <a:prstGeom prst="rect">
            <a:avLst/>
          </a:prstGeom>
        </xdr:spPr>
      </xdr:pic>
      <xdr:pic>
        <xdr:nvPicPr>
          <xdr:cNvPr id="82" name="Imagen 81">
            <a:extLst>
              <a:ext uri="{FF2B5EF4-FFF2-40B4-BE49-F238E27FC236}">
                <a16:creationId xmlns:a16="http://schemas.microsoft.com/office/drawing/2014/main" id="{8C30D4F5-2A3B-4EA6-8FBC-D31C8FDB27A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98570" y="8585"/>
            <a:ext cx="1853565" cy="608330"/>
          </a:xfrm>
          <a:prstGeom prst="rect">
            <a:avLst/>
          </a:prstGeom>
        </xdr:spPr>
      </xdr:pic>
    </xdr:grpSp>
    <xdr:clientData/>
  </xdr:twoCellAnchor>
  <xdr:twoCellAnchor editAs="oneCell">
    <xdr:from>
      <xdr:col>10</xdr:col>
      <xdr:colOff>0</xdr:colOff>
      <xdr:row>0</xdr:row>
      <xdr:rowOff>352011</xdr:rowOff>
    </xdr:from>
    <xdr:to>
      <xdr:col>10</xdr:col>
      <xdr:colOff>3047717</xdr:colOff>
      <xdr:row>0</xdr:row>
      <xdr:rowOff>1540334</xdr:rowOff>
    </xdr:to>
    <xdr:pic>
      <xdr:nvPicPr>
        <xdr:cNvPr id="83" name="Picture 6">
          <a:extLst>
            <a:ext uri="{FF2B5EF4-FFF2-40B4-BE49-F238E27FC236}">
              <a16:creationId xmlns:a16="http://schemas.microsoft.com/office/drawing/2014/main" id="{B10F6019-79E5-4D53-877F-A215DEB8DCE6}"/>
            </a:ext>
            <a:ext uri="{C183D7F6-B498-43B3-948B-1728B52AA6E4}">
              <adec:decorative xmlns:adec="http://schemas.microsoft.com/office/drawing/2017/decorative" val="1"/>
            </a:ext>
          </a:extLst>
        </xdr:cNvPr>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7745488" y="352011"/>
          <a:ext cx="3036094" cy="1180703"/>
        </a:xfrm>
        <a:prstGeom prst="rect">
          <a:avLst/>
        </a:prstGeom>
      </xdr:spPr>
    </xdr:pic>
    <xdr:clientData/>
  </xdr:twoCellAnchor>
  <xdr:twoCellAnchor>
    <xdr:from>
      <xdr:col>9</xdr:col>
      <xdr:colOff>111959</xdr:colOff>
      <xdr:row>7</xdr:row>
      <xdr:rowOff>90563</xdr:rowOff>
    </xdr:from>
    <xdr:to>
      <xdr:col>9</xdr:col>
      <xdr:colOff>4528553</xdr:colOff>
      <xdr:row>7</xdr:row>
      <xdr:rowOff>2773940</xdr:rowOff>
    </xdr:to>
    <xdr:graphicFrame macro="">
      <xdr:nvGraphicFramePr>
        <xdr:cNvPr id="3" name="Gráfico 2">
          <a:extLst>
            <a:ext uri="{FF2B5EF4-FFF2-40B4-BE49-F238E27FC236}">
              <a16:creationId xmlns:a16="http://schemas.microsoft.com/office/drawing/2014/main" id="{B6FC21D1-52E6-4C8E-B424-4D6304D99C35}"/>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145380</xdr:colOff>
      <xdr:row>8</xdr:row>
      <xdr:rowOff>100262</xdr:rowOff>
    </xdr:from>
    <xdr:to>
      <xdr:col>9</xdr:col>
      <xdr:colOff>4561973</xdr:colOff>
      <xdr:row>8</xdr:row>
      <xdr:rowOff>2707106</xdr:rowOff>
    </xdr:to>
    <xdr:graphicFrame macro="">
      <xdr:nvGraphicFramePr>
        <xdr:cNvPr id="5" name="Gráfico 4">
          <a:extLst>
            <a:ext uri="{FF2B5EF4-FFF2-40B4-BE49-F238E27FC236}">
              <a16:creationId xmlns:a16="http://schemas.microsoft.com/office/drawing/2014/main" id="{4993A531-3070-46B2-B8BE-CF1598828A3E}"/>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162093</xdr:colOff>
      <xdr:row>9</xdr:row>
      <xdr:rowOff>90569</xdr:rowOff>
    </xdr:from>
    <xdr:to>
      <xdr:col>9</xdr:col>
      <xdr:colOff>4495133</xdr:colOff>
      <xdr:row>9</xdr:row>
      <xdr:rowOff>2556710</xdr:rowOff>
    </xdr:to>
    <xdr:graphicFrame macro="">
      <xdr:nvGraphicFramePr>
        <xdr:cNvPr id="6" name="Gráfico 5">
          <a:extLst>
            <a:ext uri="{FF2B5EF4-FFF2-40B4-BE49-F238E27FC236}">
              <a16:creationId xmlns:a16="http://schemas.microsoft.com/office/drawing/2014/main" id="{7CF6821D-6AC4-4E73-939F-A5371FA7CB1A}"/>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162091</xdr:colOff>
      <xdr:row>10</xdr:row>
      <xdr:rowOff>140701</xdr:rowOff>
    </xdr:from>
    <xdr:to>
      <xdr:col>9</xdr:col>
      <xdr:colOff>4545263</xdr:colOff>
      <xdr:row>10</xdr:row>
      <xdr:rowOff>2523289</xdr:rowOff>
    </xdr:to>
    <xdr:graphicFrame macro="">
      <xdr:nvGraphicFramePr>
        <xdr:cNvPr id="7" name="Gráfico 6">
          <a:extLst>
            <a:ext uri="{FF2B5EF4-FFF2-40B4-BE49-F238E27FC236}">
              <a16:creationId xmlns:a16="http://schemas.microsoft.com/office/drawing/2014/main" id="{D6D5E330-A289-48E0-BAAC-C6716AC8E9D4}"/>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162090</xdr:colOff>
      <xdr:row>12</xdr:row>
      <xdr:rowOff>73860</xdr:rowOff>
    </xdr:from>
    <xdr:to>
      <xdr:col>9</xdr:col>
      <xdr:colOff>4578684</xdr:colOff>
      <xdr:row>12</xdr:row>
      <xdr:rowOff>2656974</xdr:rowOff>
    </xdr:to>
    <xdr:graphicFrame macro="">
      <xdr:nvGraphicFramePr>
        <xdr:cNvPr id="10" name="Gráfico 9">
          <a:extLst>
            <a:ext uri="{FF2B5EF4-FFF2-40B4-BE49-F238E27FC236}">
              <a16:creationId xmlns:a16="http://schemas.microsoft.com/office/drawing/2014/main" id="{215CA643-0035-43FF-A03B-DDAF6E10E7D8}"/>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178801</xdr:colOff>
      <xdr:row>13</xdr:row>
      <xdr:rowOff>90570</xdr:rowOff>
    </xdr:from>
    <xdr:to>
      <xdr:col>9</xdr:col>
      <xdr:colOff>4550776</xdr:colOff>
      <xdr:row>13</xdr:row>
      <xdr:rowOff>2523289</xdr:rowOff>
    </xdr:to>
    <xdr:graphicFrame macro="">
      <xdr:nvGraphicFramePr>
        <xdr:cNvPr id="11" name="Gráfico 10">
          <a:extLst>
            <a:ext uri="{FF2B5EF4-FFF2-40B4-BE49-F238E27FC236}">
              <a16:creationId xmlns:a16="http://schemas.microsoft.com/office/drawing/2014/main" id="{63CC9735-6C95-4F2A-9576-3FC45170CBC6}"/>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162091</xdr:colOff>
      <xdr:row>14</xdr:row>
      <xdr:rowOff>90570</xdr:rowOff>
    </xdr:from>
    <xdr:to>
      <xdr:col>9</xdr:col>
      <xdr:colOff>4612105</xdr:colOff>
      <xdr:row>14</xdr:row>
      <xdr:rowOff>2339474</xdr:rowOff>
    </xdr:to>
    <xdr:graphicFrame macro="">
      <xdr:nvGraphicFramePr>
        <xdr:cNvPr id="12" name="Gráfico 11">
          <a:extLst>
            <a:ext uri="{FF2B5EF4-FFF2-40B4-BE49-F238E27FC236}">
              <a16:creationId xmlns:a16="http://schemas.microsoft.com/office/drawing/2014/main" id="{6E40B2D8-3DA5-477C-9F39-5E6827EC7AE9}"/>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9</xdr:col>
      <xdr:colOff>162093</xdr:colOff>
      <xdr:row>15</xdr:row>
      <xdr:rowOff>98926</xdr:rowOff>
    </xdr:from>
    <xdr:to>
      <xdr:col>9</xdr:col>
      <xdr:colOff>4545263</xdr:colOff>
      <xdr:row>15</xdr:row>
      <xdr:rowOff>2556711</xdr:rowOff>
    </xdr:to>
    <xdr:graphicFrame macro="">
      <xdr:nvGraphicFramePr>
        <xdr:cNvPr id="28" name="Gráfico 27">
          <a:extLst>
            <a:ext uri="{FF2B5EF4-FFF2-40B4-BE49-F238E27FC236}">
              <a16:creationId xmlns:a16="http://schemas.microsoft.com/office/drawing/2014/main" id="{B240A35D-C321-4F73-A427-A7DDDEE40509}"/>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9</xdr:col>
      <xdr:colOff>178803</xdr:colOff>
      <xdr:row>16</xdr:row>
      <xdr:rowOff>167104</xdr:rowOff>
    </xdr:from>
    <xdr:to>
      <xdr:col>9</xdr:col>
      <xdr:colOff>4495133</xdr:colOff>
      <xdr:row>16</xdr:row>
      <xdr:rowOff>2656973</xdr:rowOff>
    </xdr:to>
    <xdr:graphicFrame macro="">
      <xdr:nvGraphicFramePr>
        <xdr:cNvPr id="29" name="Gráfico 28">
          <a:extLst>
            <a:ext uri="{FF2B5EF4-FFF2-40B4-BE49-F238E27FC236}">
              <a16:creationId xmlns:a16="http://schemas.microsoft.com/office/drawing/2014/main" id="{8FA6C53F-6C90-4436-9473-DC06706327FD}"/>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9</xdr:col>
      <xdr:colOff>178801</xdr:colOff>
      <xdr:row>17</xdr:row>
      <xdr:rowOff>65504</xdr:rowOff>
    </xdr:from>
    <xdr:to>
      <xdr:col>9</xdr:col>
      <xdr:colOff>4528552</xdr:colOff>
      <xdr:row>17</xdr:row>
      <xdr:rowOff>2489867</xdr:rowOff>
    </xdr:to>
    <xdr:graphicFrame macro="">
      <xdr:nvGraphicFramePr>
        <xdr:cNvPr id="30" name="Gráfico 29">
          <a:extLst>
            <a:ext uri="{FF2B5EF4-FFF2-40B4-BE49-F238E27FC236}">
              <a16:creationId xmlns:a16="http://schemas.microsoft.com/office/drawing/2014/main" id="{582755FE-F023-4E23-A1CB-3BAE2869D8FC}"/>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9</xdr:col>
      <xdr:colOff>162091</xdr:colOff>
      <xdr:row>18</xdr:row>
      <xdr:rowOff>48795</xdr:rowOff>
    </xdr:from>
    <xdr:to>
      <xdr:col>9</xdr:col>
      <xdr:colOff>4511842</xdr:colOff>
      <xdr:row>18</xdr:row>
      <xdr:rowOff>2339474</xdr:rowOff>
    </xdr:to>
    <xdr:graphicFrame macro="">
      <xdr:nvGraphicFramePr>
        <xdr:cNvPr id="33" name="Gráfico 32">
          <a:extLst>
            <a:ext uri="{FF2B5EF4-FFF2-40B4-BE49-F238E27FC236}">
              <a16:creationId xmlns:a16="http://schemas.microsoft.com/office/drawing/2014/main" id="{E0F2AFD7-67FE-4358-959C-46D6D0EE7994}"/>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9</xdr:col>
      <xdr:colOff>178802</xdr:colOff>
      <xdr:row>19</xdr:row>
      <xdr:rowOff>48794</xdr:rowOff>
    </xdr:from>
    <xdr:to>
      <xdr:col>9</xdr:col>
      <xdr:colOff>4528553</xdr:colOff>
      <xdr:row>19</xdr:row>
      <xdr:rowOff>2423026</xdr:rowOff>
    </xdr:to>
    <xdr:graphicFrame macro="">
      <xdr:nvGraphicFramePr>
        <xdr:cNvPr id="34" name="Gráfico 33">
          <a:extLst>
            <a:ext uri="{FF2B5EF4-FFF2-40B4-BE49-F238E27FC236}">
              <a16:creationId xmlns:a16="http://schemas.microsoft.com/office/drawing/2014/main" id="{9EFDAB72-C5BD-4931-B222-5A829DAD11C3}"/>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9</xdr:col>
      <xdr:colOff>178801</xdr:colOff>
      <xdr:row>20</xdr:row>
      <xdr:rowOff>82216</xdr:rowOff>
    </xdr:from>
    <xdr:to>
      <xdr:col>9</xdr:col>
      <xdr:colOff>4511842</xdr:colOff>
      <xdr:row>20</xdr:row>
      <xdr:rowOff>2372895</xdr:rowOff>
    </xdr:to>
    <xdr:graphicFrame macro="">
      <xdr:nvGraphicFramePr>
        <xdr:cNvPr id="36" name="Gráfico 35">
          <a:extLst>
            <a:ext uri="{FF2B5EF4-FFF2-40B4-BE49-F238E27FC236}">
              <a16:creationId xmlns:a16="http://schemas.microsoft.com/office/drawing/2014/main" id="{B694D66E-E69E-45AE-A0A6-4CE35489F8FE}"/>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9</xdr:col>
      <xdr:colOff>167106</xdr:colOff>
      <xdr:row>11</xdr:row>
      <xdr:rowOff>50131</xdr:rowOff>
    </xdr:from>
    <xdr:to>
      <xdr:col>9</xdr:col>
      <xdr:colOff>4550278</xdr:colOff>
      <xdr:row>11</xdr:row>
      <xdr:rowOff>2432719</xdr:rowOff>
    </xdr:to>
    <xdr:graphicFrame macro="">
      <xdr:nvGraphicFramePr>
        <xdr:cNvPr id="13" name="Gráfico 12">
          <a:extLst>
            <a:ext uri="{FF2B5EF4-FFF2-40B4-BE49-F238E27FC236}">
              <a16:creationId xmlns:a16="http://schemas.microsoft.com/office/drawing/2014/main" id="{93A195C0-2C47-4988-A746-281AF2D1750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10</xdr:col>
      <xdr:colOff>129874</xdr:colOff>
      <xdr:row>7</xdr:row>
      <xdr:rowOff>135587</xdr:rowOff>
    </xdr:from>
    <xdr:to>
      <xdr:col>10</xdr:col>
      <xdr:colOff>3860131</xdr:colOff>
      <xdr:row>7</xdr:row>
      <xdr:rowOff>2590133</xdr:rowOff>
    </xdr:to>
    <xdr:graphicFrame macro="">
      <xdr:nvGraphicFramePr>
        <xdr:cNvPr id="2" name="Gráfico 1">
          <a:extLst>
            <a:ext uri="{FF2B5EF4-FFF2-40B4-BE49-F238E27FC236}">
              <a16:creationId xmlns:a16="http://schemas.microsoft.com/office/drawing/2014/main" id="{CCE02AB7-1C52-45A9-B5BA-EC895372ABAD}"/>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10</xdr:col>
      <xdr:colOff>83552</xdr:colOff>
      <xdr:row>8</xdr:row>
      <xdr:rowOff>174724</xdr:rowOff>
    </xdr:from>
    <xdr:to>
      <xdr:col>10</xdr:col>
      <xdr:colOff>3926973</xdr:colOff>
      <xdr:row>8</xdr:row>
      <xdr:rowOff>2761045</xdr:rowOff>
    </xdr:to>
    <xdr:graphicFrame macro="">
      <xdr:nvGraphicFramePr>
        <xdr:cNvPr id="4" name="Gráfico 3">
          <a:extLst>
            <a:ext uri="{FF2B5EF4-FFF2-40B4-BE49-F238E27FC236}">
              <a16:creationId xmlns:a16="http://schemas.microsoft.com/office/drawing/2014/main" id="{1FCF440B-8B95-415D-B78F-044EFD3A5EE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10</xdr:col>
      <xdr:colOff>116974</xdr:colOff>
      <xdr:row>9</xdr:row>
      <xdr:rowOff>133684</xdr:rowOff>
    </xdr:from>
    <xdr:to>
      <xdr:col>10</xdr:col>
      <xdr:colOff>3939874</xdr:colOff>
      <xdr:row>9</xdr:row>
      <xdr:rowOff>2523290</xdr:rowOff>
    </xdr:to>
    <xdr:graphicFrame macro="">
      <xdr:nvGraphicFramePr>
        <xdr:cNvPr id="8" name="Gráfico 7">
          <a:extLst>
            <a:ext uri="{FF2B5EF4-FFF2-40B4-BE49-F238E27FC236}">
              <a16:creationId xmlns:a16="http://schemas.microsoft.com/office/drawing/2014/main" id="{F4A84422-9013-4882-9280-A69C5F92ECA2}"/>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10</xdr:col>
      <xdr:colOff>116974</xdr:colOff>
      <xdr:row>10</xdr:row>
      <xdr:rowOff>100262</xdr:rowOff>
    </xdr:from>
    <xdr:to>
      <xdr:col>10</xdr:col>
      <xdr:colOff>3960395</xdr:colOff>
      <xdr:row>10</xdr:row>
      <xdr:rowOff>2493677</xdr:rowOff>
    </xdr:to>
    <xdr:graphicFrame macro="">
      <xdr:nvGraphicFramePr>
        <xdr:cNvPr id="9" name="Gráfico 8">
          <a:extLst>
            <a:ext uri="{FF2B5EF4-FFF2-40B4-BE49-F238E27FC236}">
              <a16:creationId xmlns:a16="http://schemas.microsoft.com/office/drawing/2014/main" id="{CFB8B513-28FC-4125-8121-1993D7244719}"/>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10</xdr:col>
      <xdr:colOff>116974</xdr:colOff>
      <xdr:row>11</xdr:row>
      <xdr:rowOff>94985</xdr:rowOff>
    </xdr:from>
    <xdr:to>
      <xdr:col>10</xdr:col>
      <xdr:colOff>3939874</xdr:colOff>
      <xdr:row>11</xdr:row>
      <xdr:rowOff>2456447</xdr:rowOff>
    </xdr:to>
    <xdr:graphicFrame macro="">
      <xdr:nvGraphicFramePr>
        <xdr:cNvPr id="14" name="Gráfico 13">
          <a:extLst>
            <a:ext uri="{FF2B5EF4-FFF2-40B4-BE49-F238E27FC236}">
              <a16:creationId xmlns:a16="http://schemas.microsoft.com/office/drawing/2014/main" id="{B0D7645E-4427-4337-860D-43F69CC477D7}"/>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10</xdr:col>
      <xdr:colOff>89267</xdr:colOff>
      <xdr:row>12</xdr:row>
      <xdr:rowOff>129874</xdr:rowOff>
    </xdr:from>
    <xdr:to>
      <xdr:col>10</xdr:col>
      <xdr:colOff>3943684</xdr:colOff>
      <xdr:row>12</xdr:row>
      <xdr:rowOff>2640263</xdr:rowOff>
    </xdr:to>
    <xdr:graphicFrame macro="">
      <xdr:nvGraphicFramePr>
        <xdr:cNvPr id="15" name="Gráfico 14">
          <a:extLst>
            <a:ext uri="{FF2B5EF4-FFF2-40B4-BE49-F238E27FC236}">
              <a16:creationId xmlns:a16="http://schemas.microsoft.com/office/drawing/2014/main" id="{F6E247D3-F041-4E15-9E53-5743B0344D97}"/>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10</xdr:col>
      <xdr:colOff>116975</xdr:colOff>
      <xdr:row>13</xdr:row>
      <xdr:rowOff>116972</xdr:rowOff>
    </xdr:from>
    <xdr:to>
      <xdr:col>10</xdr:col>
      <xdr:colOff>3939875</xdr:colOff>
      <xdr:row>13</xdr:row>
      <xdr:rowOff>2573421</xdr:rowOff>
    </xdr:to>
    <xdr:graphicFrame macro="">
      <xdr:nvGraphicFramePr>
        <xdr:cNvPr id="16" name="Gráfico 15">
          <a:extLst>
            <a:ext uri="{FF2B5EF4-FFF2-40B4-BE49-F238E27FC236}">
              <a16:creationId xmlns:a16="http://schemas.microsoft.com/office/drawing/2014/main" id="{22135C93-1BD9-4AA1-9BD4-62727A167793}"/>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10</xdr:col>
      <xdr:colOff>116975</xdr:colOff>
      <xdr:row>14</xdr:row>
      <xdr:rowOff>63031</xdr:rowOff>
    </xdr:from>
    <xdr:to>
      <xdr:col>10</xdr:col>
      <xdr:colOff>3939875</xdr:colOff>
      <xdr:row>14</xdr:row>
      <xdr:rowOff>2339474</xdr:rowOff>
    </xdr:to>
    <xdr:graphicFrame macro="">
      <xdr:nvGraphicFramePr>
        <xdr:cNvPr id="17" name="Gráfico 16">
          <a:extLst>
            <a:ext uri="{FF2B5EF4-FFF2-40B4-BE49-F238E27FC236}">
              <a16:creationId xmlns:a16="http://schemas.microsoft.com/office/drawing/2014/main" id="{DD45FF38-D806-455D-9952-A397D6290A7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10</xdr:col>
      <xdr:colOff>93578</xdr:colOff>
      <xdr:row>15</xdr:row>
      <xdr:rowOff>80210</xdr:rowOff>
    </xdr:from>
    <xdr:to>
      <xdr:col>10</xdr:col>
      <xdr:colOff>3983789</xdr:colOff>
      <xdr:row>15</xdr:row>
      <xdr:rowOff>2526632</xdr:rowOff>
    </xdr:to>
    <xdr:graphicFrame macro="">
      <xdr:nvGraphicFramePr>
        <xdr:cNvPr id="19" name="Gráfico 18">
          <a:extLst>
            <a:ext uri="{FF2B5EF4-FFF2-40B4-BE49-F238E27FC236}">
              <a16:creationId xmlns:a16="http://schemas.microsoft.com/office/drawing/2014/main" id="{64DEBE53-DFC5-4951-B8EE-FAC05A74422B}"/>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10</xdr:col>
      <xdr:colOff>93579</xdr:colOff>
      <xdr:row>16</xdr:row>
      <xdr:rowOff>93577</xdr:rowOff>
    </xdr:from>
    <xdr:to>
      <xdr:col>10</xdr:col>
      <xdr:colOff>3970421</xdr:colOff>
      <xdr:row>16</xdr:row>
      <xdr:rowOff>2727155</xdr:rowOff>
    </xdr:to>
    <xdr:graphicFrame macro="">
      <xdr:nvGraphicFramePr>
        <xdr:cNvPr id="20" name="Gráfico 19">
          <a:extLst>
            <a:ext uri="{FF2B5EF4-FFF2-40B4-BE49-F238E27FC236}">
              <a16:creationId xmlns:a16="http://schemas.microsoft.com/office/drawing/2014/main" id="{F418F9C6-6F05-4D1B-A7CC-4AD43B726FF2}"/>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10</xdr:col>
      <xdr:colOff>93579</xdr:colOff>
      <xdr:row>17</xdr:row>
      <xdr:rowOff>93577</xdr:rowOff>
    </xdr:from>
    <xdr:to>
      <xdr:col>10</xdr:col>
      <xdr:colOff>3983791</xdr:colOff>
      <xdr:row>17</xdr:row>
      <xdr:rowOff>2486527</xdr:rowOff>
    </xdr:to>
    <xdr:graphicFrame macro="">
      <xdr:nvGraphicFramePr>
        <xdr:cNvPr id="21" name="Gráfico 20">
          <a:extLst>
            <a:ext uri="{FF2B5EF4-FFF2-40B4-BE49-F238E27FC236}">
              <a16:creationId xmlns:a16="http://schemas.microsoft.com/office/drawing/2014/main" id="{8BCD4134-1FD3-44F2-992C-CEC1BFBD5ED7}"/>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10</xdr:col>
      <xdr:colOff>106947</xdr:colOff>
      <xdr:row>18</xdr:row>
      <xdr:rowOff>106945</xdr:rowOff>
    </xdr:from>
    <xdr:to>
      <xdr:col>10</xdr:col>
      <xdr:colOff>3983789</xdr:colOff>
      <xdr:row>18</xdr:row>
      <xdr:rowOff>2379579</xdr:rowOff>
    </xdr:to>
    <xdr:graphicFrame macro="">
      <xdr:nvGraphicFramePr>
        <xdr:cNvPr id="22" name="Gráfico 21">
          <a:extLst>
            <a:ext uri="{FF2B5EF4-FFF2-40B4-BE49-F238E27FC236}">
              <a16:creationId xmlns:a16="http://schemas.microsoft.com/office/drawing/2014/main" id="{3962FEE1-4ADB-4D33-A6D2-8C1022CF2E38}"/>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10</xdr:col>
      <xdr:colOff>106947</xdr:colOff>
      <xdr:row>19</xdr:row>
      <xdr:rowOff>93578</xdr:rowOff>
    </xdr:from>
    <xdr:to>
      <xdr:col>10</xdr:col>
      <xdr:colOff>3983789</xdr:colOff>
      <xdr:row>19</xdr:row>
      <xdr:rowOff>2374231</xdr:rowOff>
    </xdr:to>
    <xdr:graphicFrame macro="">
      <xdr:nvGraphicFramePr>
        <xdr:cNvPr id="23" name="Gráfico 22">
          <a:extLst>
            <a:ext uri="{FF2B5EF4-FFF2-40B4-BE49-F238E27FC236}">
              <a16:creationId xmlns:a16="http://schemas.microsoft.com/office/drawing/2014/main" id="{0ADC1EEC-1CCD-4A3C-88BA-7272A1C72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10</xdr:col>
      <xdr:colOff>93579</xdr:colOff>
      <xdr:row>20</xdr:row>
      <xdr:rowOff>66840</xdr:rowOff>
    </xdr:from>
    <xdr:to>
      <xdr:col>10</xdr:col>
      <xdr:colOff>3957052</xdr:colOff>
      <xdr:row>20</xdr:row>
      <xdr:rowOff>2366209</xdr:rowOff>
    </xdr:to>
    <xdr:graphicFrame macro="">
      <xdr:nvGraphicFramePr>
        <xdr:cNvPr id="24" name="Gráfico 23">
          <a:extLst>
            <a:ext uri="{FF2B5EF4-FFF2-40B4-BE49-F238E27FC236}">
              <a16:creationId xmlns:a16="http://schemas.microsoft.com/office/drawing/2014/main" id="{D289F88D-0DF2-4B61-8735-35A4162690C3}"/>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2780229</xdr:colOff>
      <xdr:row>31</xdr:row>
      <xdr:rowOff>176052</xdr:rowOff>
    </xdr:from>
    <xdr:to>
      <xdr:col>3</xdr:col>
      <xdr:colOff>2802918</xdr:colOff>
      <xdr:row>31</xdr:row>
      <xdr:rowOff>849224</xdr:rowOff>
    </xdr:to>
    <xdr:pic>
      <xdr:nvPicPr>
        <xdr:cNvPr id="3065" name="Imagen 10" descr="Botón regresar">
          <a:hlinkClick xmlns:r="http://schemas.openxmlformats.org/officeDocument/2006/relationships" r:id="rId1"/>
          <a:extLst>
            <a:ext uri="{FF2B5EF4-FFF2-40B4-BE49-F238E27FC236}">
              <a16:creationId xmlns:a16="http://schemas.microsoft.com/office/drawing/2014/main" id="{CFAFA38F-0508-4EEA-83DF-0B96B4DACB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57139" y="22426024"/>
          <a:ext cx="2933700" cy="6731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347962</xdr:colOff>
      <xdr:row>0</xdr:row>
      <xdr:rowOff>67828</xdr:rowOff>
    </xdr:from>
    <xdr:to>
      <xdr:col>3</xdr:col>
      <xdr:colOff>2062462</xdr:colOff>
      <xdr:row>0</xdr:row>
      <xdr:rowOff>1136874</xdr:rowOff>
    </xdr:to>
    <xdr:pic>
      <xdr:nvPicPr>
        <xdr:cNvPr id="6" name="Picture 6" descr="Logo Bogotá">
          <a:extLst>
            <a:ext uri="{FF2B5EF4-FFF2-40B4-BE49-F238E27FC236}">
              <a16:creationId xmlns:a16="http://schemas.microsoft.com/office/drawing/2014/main" id="{3FAD53EF-6A74-4389-A684-1056E2D8EE26}"/>
            </a:ext>
          </a:extLst>
        </xdr:cNvPr>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4735883" y="67828"/>
          <a:ext cx="1714500" cy="1069046"/>
        </a:xfrm>
        <a:prstGeom prst="rect">
          <a:avLst/>
        </a:prstGeom>
      </xdr:spPr>
    </xdr:pic>
    <xdr:clientData/>
  </xdr:twoCellAnchor>
  <xdr:twoCellAnchor>
    <xdr:from>
      <xdr:col>1</xdr:col>
      <xdr:colOff>149830</xdr:colOff>
      <xdr:row>33</xdr:row>
      <xdr:rowOff>53514</xdr:rowOff>
    </xdr:from>
    <xdr:to>
      <xdr:col>3</xdr:col>
      <xdr:colOff>5479549</xdr:colOff>
      <xdr:row>33</xdr:row>
      <xdr:rowOff>1070228</xdr:rowOff>
    </xdr:to>
    <xdr:grpSp>
      <xdr:nvGrpSpPr>
        <xdr:cNvPr id="7" name="Grupo 6" descr="Pie de página">
          <a:extLst>
            <a:ext uri="{FF2B5EF4-FFF2-40B4-BE49-F238E27FC236}">
              <a16:creationId xmlns:a16="http://schemas.microsoft.com/office/drawing/2014/main" id="{B715CF59-AFE4-4B08-8ADE-64AF82231EA9}"/>
            </a:ext>
          </a:extLst>
        </xdr:cNvPr>
        <xdr:cNvGrpSpPr/>
      </xdr:nvGrpSpPr>
      <xdr:grpSpPr>
        <a:xfrm>
          <a:off x="1411363" y="20881514"/>
          <a:ext cx="8597853" cy="1016714"/>
          <a:chOff x="0" y="0"/>
          <a:chExt cx="5652135" cy="619125"/>
        </a:xfrm>
      </xdr:grpSpPr>
      <xdr:sp macro="" textlink="">
        <xdr:nvSpPr>
          <xdr:cNvPr id="8" name="Text Box 42">
            <a:extLst>
              <a:ext uri="{FF2B5EF4-FFF2-40B4-BE49-F238E27FC236}">
                <a16:creationId xmlns:a16="http://schemas.microsoft.com/office/drawing/2014/main" id="{43D06247-D012-452B-84AB-6A8B2111FF55}"/>
              </a:ext>
            </a:extLst>
          </xdr:cNvPr>
          <xdr:cNvSpPr txBox="1">
            <a:spLocks noChangeArrowheads="1"/>
          </xdr:cNvSpPr>
        </xdr:nvSpPr>
        <xdr:spPr bwMode="auto">
          <a:xfrm>
            <a:off x="0" y="0"/>
            <a:ext cx="1839595" cy="619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es-ES_tradnl" sz="700">
                <a:effectLst/>
                <a:latin typeface="Arial" panose="020B0604020202020204" pitchFamily="34" charset="0"/>
                <a:ea typeface="Times New Roman" panose="02020603050405020304" pitchFamily="18" charset="0"/>
              </a:rPr>
              <a:t>Carrera 30 N°. 25 - 90</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PBX: (571) 338 5000 - Información: Línea 195</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www.haciendabogota.gov.co</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NIT 899.999.061-9</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Bogotá, D.C. - Colombia</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Código Postal 111311</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 </a:t>
            </a:r>
            <a:endParaRPr lang="es-CO" sz="1000">
              <a:effectLst/>
              <a:latin typeface="Times New Roman" panose="02020603050405020304" pitchFamily="18" charset="0"/>
              <a:ea typeface="Times New Roman" panose="02020603050405020304" pitchFamily="18" charset="0"/>
            </a:endParaRPr>
          </a:p>
        </xdr:txBody>
      </xdr:sp>
      <xdr:cxnSp macro="">
        <xdr:nvCxnSpPr>
          <xdr:cNvPr id="9" name="AutoShape 140">
            <a:extLst>
              <a:ext uri="{FF2B5EF4-FFF2-40B4-BE49-F238E27FC236}">
                <a16:creationId xmlns:a16="http://schemas.microsoft.com/office/drawing/2014/main" id="{BD5FA1F4-F51C-4F78-9D96-FE77829BFFA8}"/>
              </a:ext>
            </a:extLst>
          </xdr:cNvPr>
          <xdr:cNvCxnSpPr>
            <a:cxnSpLocks noChangeShapeType="1"/>
          </xdr:cNvCxnSpPr>
        </xdr:nvCxnSpPr>
        <xdr:spPr bwMode="auto">
          <a:xfrm>
            <a:off x="1979054" y="21464"/>
            <a:ext cx="0" cy="575945"/>
          </a:xfrm>
          <a:prstGeom prst="straightConnector1">
            <a:avLst/>
          </a:prstGeom>
          <a:noFill/>
          <a:ln w="12700">
            <a:solidFill>
              <a:srgbClr val="000000"/>
            </a:solidFill>
            <a:round/>
            <a:headEnd/>
            <a:tailEnd/>
          </a:ln>
          <a:extLst>
            <a:ext uri="{909E8E84-426E-40DD-AFC4-6F175D3DCCD1}">
              <a14:hiddenFill xmlns:a14="http://schemas.microsoft.com/office/drawing/2010/main">
                <a:noFill/>
              </a14:hiddenFill>
            </a:ext>
          </a:extLst>
        </xdr:spPr>
      </xdr:cxnSp>
      <xdr:pic>
        <xdr:nvPicPr>
          <xdr:cNvPr id="10" name="Imagen 9">
            <a:extLst>
              <a:ext uri="{FF2B5EF4-FFF2-40B4-BE49-F238E27FC236}">
                <a16:creationId xmlns:a16="http://schemas.microsoft.com/office/drawing/2014/main" id="{AE56B576-5E9A-4162-A9F8-DF43A22C3CE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159358" y="21464"/>
            <a:ext cx="525145" cy="575945"/>
          </a:xfrm>
          <a:prstGeom prst="rect">
            <a:avLst/>
          </a:prstGeom>
        </xdr:spPr>
      </xdr:pic>
      <xdr:pic>
        <xdr:nvPicPr>
          <xdr:cNvPr id="11" name="Imagen 10">
            <a:extLst>
              <a:ext uri="{FF2B5EF4-FFF2-40B4-BE49-F238E27FC236}">
                <a16:creationId xmlns:a16="http://schemas.microsoft.com/office/drawing/2014/main" id="{5C117F71-B1F2-476E-B4D2-7A30373355D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798570" y="8585"/>
            <a:ext cx="1853565" cy="60833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737419</xdr:colOff>
      <xdr:row>0</xdr:row>
      <xdr:rowOff>92177</xdr:rowOff>
    </xdr:from>
    <xdr:to>
      <xdr:col>14</xdr:col>
      <xdr:colOff>3375449</xdr:colOff>
      <xdr:row>0</xdr:row>
      <xdr:rowOff>1551653</xdr:rowOff>
    </xdr:to>
    <xdr:pic>
      <xdr:nvPicPr>
        <xdr:cNvPr id="6" name="Picture 6" descr="Logo Bogotá">
          <a:extLst>
            <a:ext uri="{FF2B5EF4-FFF2-40B4-BE49-F238E27FC236}">
              <a16:creationId xmlns:a16="http://schemas.microsoft.com/office/drawing/2014/main" id="{B386E2E7-2C8C-4D7A-9175-5E6DACCFF79F}"/>
            </a:ext>
          </a:extLst>
        </xdr:cNvPr>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3689596" y="92177"/>
          <a:ext cx="2627057" cy="1459476"/>
        </a:xfrm>
        <a:prstGeom prst="rect">
          <a:avLst/>
        </a:prstGeom>
      </xdr:spPr>
    </xdr:pic>
    <xdr:clientData/>
  </xdr:twoCellAnchor>
  <xdr:twoCellAnchor>
    <xdr:from>
      <xdr:col>11</xdr:col>
      <xdr:colOff>445522</xdr:colOff>
      <xdr:row>63</xdr:row>
      <xdr:rowOff>184354</xdr:rowOff>
    </xdr:from>
    <xdr:to>
      <xdr:col>15</xdr:col>
      <xdr:colOff>814231</xdr:colOff>
      <xdr:row>63</xdr:row>
      <xdr:rowOff>1474838</xdr:rowOff>
    </xdr:to>
    <xdr:grpSp>
      <xdr:nvGrpSpPr>
        <xdr:cNvPr id="7" name="Grupo 6" descr="Pie de página">
          <a:extLst>
            <a:ext uri="{FF2B5EF4-FFF2-40B4-BE49-F238E27FC236}">
              <a16:creationId xmlns:a16="http://schemas.microsoft.com/office/drawing/2014/main" id="{ECEEB696-46B4-43FD-B391-5550FCE21E0E}"/>
            </a:ext>
          </a:extLst>
        </xdr:cNvPr>
        <xdr:cNvGrpSpPr/>
      </xdr:nvGrpSpPr>
      <xdr:grpSpPr>
        <a:xfrm>
          <a:off x="19310465" y="52272497"/>
          <a:ext cx="10764566" cy="1290484"/>
          <a:chOff x="0" y="0"/>
          <a:chExt cx="5652135" cy="619125"/>
        </a:xfrm>
      </xdr:grpSpPr>
      <xdr:sp macro="" textlink="">
        <xdr:nvSpPr>
          <xdr:cNvPr id="8" name="Text Box 42">
            <a:extLst>
              <a:ext uri="{FF2B5EF4-FFF2-40B4-BE49-F238E27FC236}">
                <a16:creationId xmlns:a16="http://schemas.microsoft.com/office/drawing/2014/main" id="{A4CFC909-0810-4451-A333-17A8BB58697B}"/>
              </a:ext>
            </a:extLst>
          </xdr:cNvPr>
          <xdr:cNvSpPr txBox="1">
            <a:spLocks noChangeArrowheads="1"/>
          </xdr:cNvSpPr>
        </xdr:nvSpPr>
        <xdr:spPr bwMode="auto">
          <a:xfrm>
            <a:off x="0" y="0"/>
            <a:ext cx="1839595" cy="619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es-ES_tradnl" sz="700">
                <a:effectLst/>
                <a:latin typeface="Arial" panose="020B0604020202020204" pitchFamily="34" charset="0"/>
                <a:ea typeface="Times New Roman" panose="02020603050405020304" pitchFamily="18" charset="0"/>
              </a:rPr>
              <a:t>Carrera 30 N°. 25 - 90</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PBX: (571) 338 5000 - Información: Línea 195</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www.haciendabogota.gov.co</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NIT 899.999.061-9</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Bogotá, D.C. - Colombia</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Código Postal 111311</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 </a:t>
            </a:r>
            <a:endParaRPr lang="es-CO" sz="1000">
              <a:effectLst/>
              <a:latin typeface="Times New Roman" panose="02020603050405020304" pitchFamily="18" charset="0"/>
              <a:ea typeface="Times New Roman" panose="02020603050405020304" pitchFamily="18" charset="0"/>
            </a:endParaRPr>
          </a:p>
        </xdr:txBody>
      </xdr:sp>
      <xdr:cxnSp macro="">
        <xdr:nvCxnSpPr>
          <xdr:cNvPr id="9" name="AutoShape 140">
            <a:extLst>
              <a:ext uri="{FF2B5EF4-FFF2-40B4-BE49-F238E27FC236}">
                <a16:creationId xmlns:a16="http://schemas.microsoft.com/office/drawing/2014/main" id="{48C9CB48-DF6A-4382-8EC8-84637D8F3CDE}"/>
              </a:ext>
            </a:extLst>
          </xdr:cNvPr>
          <xdr:cNvCxnSpPr>
            <a:cxnSpLocks noChangeShapeType="1"/>
          </xdr:cNvCxnSpPr>
        </xdr:nvCxnSpPr>
        <xdr:spPr bwMode="auto">
          <a:xfrm>
            <a:off x="1979054" y="21464"/>
            <a:ext cx="0" cy="575945"/>
          </a:xfrm>
          <a:prstGeom prst="straightConnector1">
            <a:avLst/>
          </a:prstGeom>
          <a:noFill/>
          <a:ln w="12700">
            <a:solidFill>
              <a:srgbClr val="000000"/>
            </a:solidFill>
            <a:round/>
            <a:headEnd/>
            <a:tailEnd/>
          </a:ln>
          <a:extLst>
            <a:ext uri="{909E8E84-426E-40DD-AFC4-6F175D3DCCD1}">
              <a14:hiddenFill xmlns:a14="http://schemas.microsoft.com/office/drawing/2010/main">
                <a:noFill/>
              </a14:hiddenFill>
            </a:ext>
          </a:extLst>
        </xdr:spPr>
      </xdr:cxnSp>
      <xdr:pic>
        <xdr:nvPicPr>
          <xdr:cNvPr id="10" name="Imagen 9">
            <a:extLst>
              <a:ext uri="{FF2B5EF4-FFF2-40B4-BE49-F238E27FC236}">
                <a16:creationId xmlns:a16="http://schemas.microsoft.com/office/drawing/2014/main" id="{ECEC37A8-377E-4D61-8522-ECE6FBA5E0C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59358" y="21464"/>
            <a:ext cx="525145" cy="575945"/>
          </a:xfrm>
          <a:prstGeom prst="rect">
            <a:avLst/>
          </a:prstGeom>
        </xdr:spPr>
      </xdr:pic>
      <xdr:pic>
        <xdr:nvPicPr>
          <xdr:cNvPr id="11" name="Imagen 10">
            <a:extLst>
              <a:ext uri="{FF2B5EF4-FFF2-40B4-BE49-F238E27FC236}">
                <a16:creationId xmlns:a16="http://schemas.microsoft.com/office/drawing/2014/main" id="{299F9786-C7CC-45A0-82C4-FC0D0EBC27A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98570" y="8585"/>
            <a:ext cx="1853565" cy="608330"/>
          </a:xfrm>
          <a:prstGeom prst="rect">
            <a:avLst/>
          </a:prstGeom>
        </xdr:spPr>
      </xdr:pic>
    </xdr:grpSp>
    <xdr:clientData/>
  </xdr:twoCellAnchor>
  <xdr:twoCellAnchor editAs="oneCell">
    <xdr:from>
      <xdr:col>16</xdr:col>
      <xdr:colOff>0</xdr:colOff>
      <xdr:row>63</xdr:row>
      <xdr:rowOff>430161</xdr:rowOff>
    </xdr:from>
    <xdr:to>
      <xdr:col>20</xdr:col>
      <xdr:colOff>708273</xdr:colOff>
      <xdr:row>63</xdr:row>
      <xdr:rowOff>1293694</xdr:rowOff>
    </xdr:to>
    <xdr:pic>
      <xdr:nvPicPr>
        <xdr:cNvPr id="12" name="Imagen 10" descr="Botón regresar">
          <a:hlinkClick xmlns:r="http://schemas.openxmlformats.org/officeDocument/2006/relationships" r:id="rId4"/>
          <a:extLst>
            <a:ext uri="{FF2B5EF4-FFF2-40B4-BE49-F238E27FC236}">
              <a16:creationId xmlns:a16="http://schemas.microsoft.com/office/drawing/2014/main" id="{DD61C536-8D81-4133-9B5D-31AA8A03F34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2401613" y="50697580"/>
          <a:ext cx="3763296" cy="8635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1843548</xdr:colOff>
      <xdr:row>1</xdr:row>
      <xdr:rowOff>30726</xdr:rowOff>
    </xdr:from>
    <xdr:to>
      <xdr:col>5</xdr:col>
      <xdr:colOff>0</xdr:colOff>
      <xdr:row>1</xdr:row>
      <xdr:rowOff>2519516</xdr:rowOff>
    </xdr:to>
    <xdr:cxnSp macro="">
      <xdr:nvCxnSpPr>
        <xdr:cNvPr id="101" name="Conector recto 3">
          <a:extLst>
            <a:ext uri="{FF2B5EF4-FFF2-40B4-BE49-F238E27FC236}">
              <a16:creationId xmlns:a16="http://schemas.microsoft.com/office/drawing/2014/main" id="{40659F4B-22D7-3B71-C244-989A244599FC}"/>
            </a:ext>
            <a:ext uri="{C183D7F6-B498-43B3-948B-1728B52AA6E4}">
              <adec:decorative xmlns:adec="http://schemas.microsoft.com/office/drawing/2017/decorative" val="1"/>
            </a:ext>
          </a:extLst>
        </xdr:cNvPr>
        <xdr:cNvCxnSpPr/>
      </xdr:nvCxnSpPr>
      <xdr:spPr>
        <a:xfrm flipV="1">
          <a:off x="1843548" y="2089355"/>
          <a:ext cx="3472017" cy="248879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1628467</xdr:colOff>
      <xdr:row>1</xdr:row>
      <xdr:rowOff>599151</xdr:rowOff>
    </xdr:from>
    <xdr:to>
      <xdr:col>4</xdr:col>
      <xdr:colOff>2043266</xdr:colOff>
      <xdr:row>1</xdr:row>
      <xdr:rowOff>1551652</xdr:rowOff>
    </xdr:to>
    <xdr:sp macro="" textlink="">
      <xdr:nvSpPr>
        <xdr:cNvPr id="2" name="CuadroTexto 4">
          <a:extLst>
            <a:ext uri="{FF2B5EF4-FFF2-40B4-BE49-F238E27FC236}">
              <a16:creationId xmlns:a16="http://schemas.microsoft.com/office/drawing/2014/main" id="{DCC1C547-59BC-B59D-73E4-3A25D88C1A08}"/>
            </a:ext>
          </a:extLst>
        </xdr:cNvPr>
        <xdr:cNvSpPr txBox="1"/>
      </xdr:nvSpPr>
      <xdr:spPr>
        <a:xfrm>
          <a:off x="1628467" y="2289070"/>
          <a:ext cx="2273710" cy="952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1" kern="1200">
              <a:latin typeface="Arial" panose="020B0604020202020204" pitchFamily="34" charset="0"/>
              <a:cs typeface="Arial" panose="020B0604020202020204" pitchFamily="34" charset="0"/>
            </a:rPr>
            <a:t>ASPECTOS</a:t>
          </a:r>
          <a:r>
            <a:rPr lang="es-CO" sz="1200" b="1" kern="1200" baseline="0">
              <a:latin typeface="Arial" panose="020B0604020202020204" pitchFamily="34" charset="0"/>
              <a:cs typeface="Arial" panose="020B0604020202020204" pitchFamily="34" charset="0"/>
            </a:rPr>
            <a:t> </a:t>
          </a:r>
        </a:p>
        <a:p>
          <a:pPr algn="ctr"/>
          <a:r>
            <a:rPr lang="es-CO" sz="1200" b="1" kern="1200" baseline="0">
              <a:latin typeface="Arial" panose="020B0604020202020204" pitchFamily="34" charset="0"/>
              <a:cs typeface="Arial" panose="020B0604020202020204" pitchFamily="34" charset="0"/>
            </a:rPr>
            <a:t>CRÍTICOS</a:t>
          </a:r>
          <a:endParaRPr lang="es-CO" sz="1200" b="1" kern="1200">
            <a:latin typeface="Arial" panose="020B0604020202020204" pitchFamily="34" charset="0"/>
            <a:cs typeface="Arial" panose="020B0604020202020204" pitchFamily="34" charset="0"/>
          </a:endParaRPr>
        </a:p>
      </xdr:txBody>
    </xdr:sp>
    <xdr:clientData/>
  </xdr:twoCellAnchor>
  <xdr:twoCellAnchor>
    <xdr:from>
      <xdr:col>4</xdr:col>
      <xdr:colOff>1106129</xdr:colOff>
      <xdr:row>1</xdr:row>
      <xdr:rowOff>1642600</xdr:rowOff>
    </xdr:from>
    <xdr:to>
      <xdr:col>5</xdr:col>
      <xdr:colOff>121673</xdr:colOff>
      <xdr:row>1</xdr:row>
      <xdr:rowOff>2504153</xdr:rowOff>
    </xdr:to>
    <xdr:sp macro="" textlink="">
      <xdr:nvSpPr>
        <xdr:cNvPr id="106" name="CuadroTexto 12">
          <a:extLst>
            <a:ext uri="{FF2B5EF4-FFF2-40B4-BE49-F238E27FC236}">
              <a16:creationId xmlns:a16="http://schemas.microsoft.com/office/drawing/2014/main" id="{AD20481E-14C5-4581-92C1-A5B6A2534406}"/>
            </a:ext>
          </a:extLst>
        </xdr:cNvPr>
        <xdr:cNvSpPr txBox="1"/>
      </xdr:nvSpPr>
      <xdr:spPr>
        <a:xfrm>
          <a:off x="2965040" y="3332519"/>
          <a:ext cx="2472198" cy="8615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1" kern="1200">
              <a:latin typeface="Arial" panose="020B0604020202020204" pitchFamily="34" charset="0"/>
              <a:cs typeface="Arial" panose="020B0604020202020204" pitchFamily="34" charset="0"/>
            </a:rPr>
            <a:t>EJES </a:t>
          </a:r>
        </a:p>
        <a:p>
          <a:pPr algn="ctr"/>
          <a:r>
            <a:rPr lang="es-CO" sz="1200" b="1" kern="1200">
              <a:latin typeface="Arial" panose="020B0604020202020204" pitchFamily="34" charset="0"/>
              <a:cs typeface="Arial" panose="020B0604020202020204" pitchFamily="34" charset="0"/>
            </a:rPr>
            <a:t>ARTICULADORES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593724</xdr:colOff>
      <xdr:row>23</xdr:row>
      <xdr:rowOff>301624</xdr:rowOff>
    </xdr:from>
    <xdr:to>
      <xdr:col>6</xdr:col>
      <xdr:colOff>190499</xdr:colOff>
      <xdr:row>23</xdr:row>
      <xdr:rowOff>1333499</xdr:rowOff>
    </xdr:to>
    <xdr:sp macro="" textlink="">
      <xdr:nvSpPr>
        <xdr:cNvPr id="8" name="Rectángulo redondeado 7">
          <a:hlinkClick xmlns:r="http://schemas.openxmlformats.org/officeDocument/2006/relationships" r:id="rId1"/>
          <a:extLst>
            <a:ext uri="{FF2B5EF4-FFF2-40B4-BE49-F238E27FC236}">
              <a16:creationId xmlns:a16="http://schemas.microsoft.com/office/drawing/2014/main" id="{89F60E58-00F8-46BC-9F87-3C2FEAFB5652}"/>
            </a:ext>
          </a:extLst>
        </xdr:cNvPr>
        <xdr:cNvSpPr/>
      </xdr:nvSpPr>
      <xdr:spPr>
        <a:xfrm>
          <a:off x="6594474" y="23225124"/>
          <a:ext cx="4454525" cy="103187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4400" b="1"/>
            <a:t>REGRESAR</a:t>
          </a:r>
          <a:r>
            <a:rPr lang="es-CO" sz="1600"/>
            <a:t> </a:t>
          </a:r>
        </a:p>
      </xdr:txBody>
    </xdr:sp>
    <xdr:clientData/>
  </xdr:twoCellAnchor>
  <xdr:twoCellAnchor editAs="oneCell">
    <xdr:from>
      <xdr:col>3</xdr:col>
      <xdr:colOff>1158875</xdr:colOff>
      <xdr:row>0</xdr:row>
      <xdr:rowOff>127000</xdr:rowOff>
    </xdr:from>
    <xdr:to>
      <xdr:col>5</xdr:col>
      <xdr:colOff>1016000</xdr:colOff>
      <xdr:row>0</xdr:row>
      <xdr:rowOff>1571625</xdr:rowOff>
    </xdr:to>
    <xdr:pic>
      <xdr:nvPicPr>
        <xdr:cNvPr id="6" name="Picture 6">
          <a:extLst>
            <a:ext uri="{FF2B5EF4-FFF2-40B4-BE49-F238E27FC236}">
              <a16:creationId xmlns:a16="http://schemas.microsoft.com/office/drawing/2014/main" id="{61B514E7-5369-4093-9EF2-0E109A923458}"/>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7159625" y="127000"/>
          <a:ext cx="3175000" cy="1444625"/>
        </a:xfrm>
        <a:prstGeom prst="rect">
          <a:avLst/>
        </a:prstGeom>
      </xdr:spPr>
    </xdr:pic>
    <xdr:clientData/>
  </xdr:twoCellAnchor>
  <xdr:twoCellAnchor>
    <xdr:from>
      <xdr:col>2</xdr:col>
      <xdr:colOff>1587499</xdr:colOff>
      <xdr:row>25</xdr:row>
      <xdr:rowOff>63499</xdr:rowOff>
    </xdr:from>
    <xdr:to>
      <xdr:col>7</xdr:col>
      <xdr:colOff>603249</xdr:colOff>
      <xdr:row>25</xdr:row>
      <xdr:rowOff>1412874</xdr:rowOff>
    </xdr:to>
    <xdr:grpSp>
      <xdr:nvGrpSpPr>
        <xdr:cNvPr id="7" name="Grupo 6">
          <a:extLst>
            <a:ext uri="{FF2B5EF4-FFF2-40B4-BE49-F238E27FC236}">
              <a16:creationId xmlns:a16="http://schemas.microsoft.com/office/drawing/2014/main" id="{BFAF0F03-5EB1-465F-B31F-1FAE809DCD1A}"/>
            </a:ext>
            <a:ext uri="{C183D7F6-B498-43B3-948B-1728B52AA6E4}">
              <adec:decorative xmlns:adec="http://schemas.microsoft.com/office/drawing/2017/decorative" val="1"/>
            </a:ext>
          </a:extLst>
        </xdr:cNvPr>
        <xdr:cNvGrpSpPr/>
      </xdr:nvGrpSpPr>
      <xdr:grpSpPr>
        <a:xfrm>
          <a:off x="2773569" y="17337708"/>
          <a:ext cx="10743923" cy="1349375"/>
          <a:chOff x="0" y="0"/>
          <a:chExt cx="5652135" cy="619125"/>
        </a:xfrm>
      </xdr:grpSpPr>
      <xdr:sp macro="" textlink="">
        <xdr:nvSpPr>
          <xdr:cNvPr id="9" name="Text Box 42">
            <a:extLst>
              <a:ext uri="{FF2B5EF4-FFF2-40B4-BE49-F238E27FC236}">
                <a16:creationId xmlns:a16="http://schemas.microsoft.com/office/drawing/2014/main" id="{5444EC1B-732D-492E-94C7-EC5EC4A6EC2C}"/>
              </a:ext>
            </a:extLst>
          </xdr:cNvPr>
          <xdr:cNvSpPr txBox="1">
            <a:spLocks noChangeArrowheads="1"/>
          </xdr:cNvSpPr>
        </xdr:nvSpPr>
        <xdr:spPr bwMode="auto">
          <a:xfrm>
            <a:off x="0" y="0"/>
            <a:ext cx="1839595" cy="619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es-ES_tradnl" sz="700">
                <a:effectLst/>
                <a:latin typeface="Arial" panose="020B0604020202020204" pitchFamily="34" charset="0"/>
                <a:ea typeface="Times New Roman" panose="02020603050405020304" pitchFamily="18" charset="0"/>
              </a:rPr>
              <a:t>Carrera 30 N°. 25 - 90</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PBX: (571) 338 5000 - Información: Línea 195</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www.haciendabogota.gov.co</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NIT 899.999.061-9</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Bogotá, D.C. - Colombia</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Código Postal 111311</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 </a:t>
            </a:r>
            <a:endParaRPr lang="es-CO" sz="1000">
              <a:effectLst/>
              <a:latin typeface="Times New Roman" panose="02020603050405020304" pitchFamily="18" charset="0"/>
              <a:ea typeface="Times New Roman" panose="02020603050405020304" pitchFamily="18" charset="0"/>
            </a:endParaRPr>
          </a:p>
        </xdr:txBody>
      </xdr:sp>
      <xdr:cxnSp macro="">
        <xdr:nvCxnSpPr>
          <xdr:cNvPr id="10" name="AutoShape 140">
            <a:extLst>
              <a:ext uri="{FF2B5EF4-FFF2-40B4-BE49-F238E27FC236}">
                <a16:creationId xmlns:a16="http://schemas.microsoft.com/office/drawing/2014/main" id="{E124D96A-5610-470D-B131-066C78E85921}"/>
              </a:ext>
            </a:extLst>
          </xdr:cNvPr>
          <xdr:cNvCxnSpPr>
            <a:cxnSpLocks noChangeShapeType="1"/>
          </xdr:cNvCxnSpPr>
        </xdr:nvCxnSpPr>
        <xdr:spPr bwMode="auto">
          <a:xfrm>
            <a:off x="1979054" y="21464"/>
            <a:ext cx="0" cy="575945"/>
          </a:xfrm>
          <a:prstGeom prst="straightConnector1">
            <a:avLst/>
          </a:prstGeom>
          <a:noFill/>
          <a:ln w="12700">
            <a:solidFill>
              <a:srgbClr val="000000"/>
            </a:solidFill>
            <a:round/>
            <a:headEnd/>
            <a:tailEnd/>
          </a:ln>
          <a:extLst>
            <a:ext uri="{909E8E84-426E-40DD-AFC4-6F175D3DCCD1}">
              <a14:hiddenFill xmlns:a14="http://schemas.microsoft.com/office/drawing/2010/main">
                <a:noFill/>
              </a14:hiddenFill>
            </a:ext>
          </a:extLst>
        </xdr:spPr>
      </xdr:cxnSp>
      <xdr:pic>
        <xdr:nvPicPr>
          <xdr:cNvPr id="11" name="Imagen 10">
            <a:extLst>
              <a:ext uri="{FF2B5EF4-FFF2-40B4-BE49-F238E27FC236}">
                <a16:creationId xmlns:a16="http://schemas.microsoft.com/office/drawing/2014/main" id="{12D0057F-250C-4632-85D2-A136657B561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9358" y="21464"/>
            <a:ext cx="525145" cy="575945"/>
          </a:xfrm>
          <a:prstGeom prst="rect">
            <a:avLst/>
          </a:prstGeom>
        </xdr:spPr>
      </xdr:pic>
      <xdr:pic>
        <xdr:nvPicPr>
          <xdr:cNvPr id="12" name="Imagen 11">
            <a:extLst>
              <a:ext uri="{FF2B5EF4-FFF2-40B4-BE49-F238E27FC236}">
                <a16:creationId xmlns:a16="http://schemas.microsoft.com/office/drawing/2014/main" id="{F36F8751-2811-4089-BA44-8BFE64D6530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98570" y="8585"/>
            <a:ext cx="1853565" cy="608330"/>
          </a:xfrm>
          <a:prstGeom prst="rect">
            <a:avLst/>
          </a:prstGeom>
        </xdr:spPr>
      </xdr:pic>
    </xdr:grpSp>
    <xdr:clientData/>
  </xdr:twoCellAnchor>
  <xdr:twoCellAnchor>
    <xdr:from>
      <xdr:col>1</xdr:col>
      <xdr:colOff>1106129</xdr:colOff>
      <xdr:row>5</xdr:row>
      <xdr:rowOff>1642600</xdr:rowOff>
    </xdr:from>
    <xdr:to>
      <xdr:col>2</xdr:col>
      <xdr:colOff>121673</xdr:colOff>
      <xdr:row>5</xdr:row>
      <xdr:rowOff>2504153</xdr:rowOff>
    </xdr:to>
    <xdr:sp macro="" textlink="">
      <xdr:nvSpPr>
        <xdr:cNvPr id="2" name="CuadroTexto 12">
          <a:extLst>
            <a:ext uri="{FF2B5EF4-FFF2-40B4-BE49-F238E27FC236}">
              <a16:creationId xmlns:a16="http://schemas.microsoft.com/office/drawing/2014/main" id="{FBA96719-3103-4339-BA16-1F8FAD00CD21}"/>
            </a:ext>
          </a:extLst>
        </xdr:cNvPr>
        <xdr:cNvSpPr txBox="1"/>
      </xdr:nvSpPr>
      <xdr:spPr>
        <a:xfrm>
          <a:off x="2963504" y="3328525"/>
          <a:ext cx="2473119" cy="8615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1" kern="1200">
              <a:latin typeface="Arial" panose="020B0604020202020204" pitchFamily="34" charset="0"/>
              <a:cs typeface="Arial" panose="020B0604020202020204" pitchFamily="34" charset="0"/>
            </a:rPr>
            <a:t>EJES </a:t>
          </a:r>
        </a:p>
        <a:p>
          <a:pPr algn="ctr"/>
          <a:r>
            <a:rPr lang="es-CO" sz="1200" b="1" kern="1200">
              <a:latin typeface="Arial" panose="020B0604020202020204" pitchFamily="34" charset="0"/>
              <a:cs typeface="Arial" panose="020B0604020202020204" pitchFamily="34" charset="0"/>
            </a:rPr>
            <a:t>ARTICULADORES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3803650</xdr:colOff>
      <xdr:row>14</xdr:row>
      <xdr:rowOff>82550</xdr:rowOff>
    </xdr:from>
    <xdr:to>
      <xdr:col>2</xdr:col>
      <xdr:colOff>3984625</xdr:colOff>
      <xdr:row>14</xdr:row>
      <xdr:rowOff>920750</xdr:rowOff>
    </xdr:to>
    <xdr:sp macro="" textlink="">
      <xdr:nvSpPr>
        <xdr:cNvPr id="3" name="Rectángulo redondeado 2">
          <a:hlinkClick xmlns:r="http://schemas.openxmlformats.org/officeDocument/2006/relationships" r:id="rId1"/>
          <a:extLst>
            <a:ext uri="{FF2B5EF4-FFF2-40B4-BE49-F238E27FC236}">
              <a16:creationId xmlns:a16="http://schemas.microsoft.com/office/drawing/2014/main" id="{F2E24416-84CD-49AD-A293-858BCA988AD3}"/>
            </a:ext>
          </a:extLst>
        </xdr:cNvPr>
        <xdr:cNvSpPr/>
      </xdr:nvSpPr>
      <xdr:spPr>
        <a:xfrm>
          <a:off x="4787900" y="28022550"/>
          <a:ext cx="4006850" cy="838200"/>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ctr"/>
          <a:r>
            <a:rPr lang="es-CO" sz="4400" b="1"/>
            <a:t>REGRESAR</a:t>
          </a:r>
          <a:r>
            <a:rPr lang="es-CO" sz="1600"/>
            <a:t> </a:t>
          </a:r>
        </a:p>
      </xdr:txBody>
    </xdr:sp>
    <xdr:clientData/>
  </xdr:twoCellAnchor>
  <xdr:twoCellAnchor editAs="oneCell">
    <xdr:from>
      <xdr:col>2</xdr:col>
      <xdr:colOff>285750</xdr:colOff>
      <xdr:row>0</xdr:row>
      <xdr:rowOff>174625</xdr:rowOff>
    </xdr:from>
    <xdr:to>
      <xdr:col>2</xdr:col>
      <xdr:colOff>3254375</xdr:colOff>
      <xdr:row>0</xdr:row>
      <xdr:rowOff>1492250</xdr:rowOff>
    </xdr:to>
    <xdr:pic>
      <xdr:nvPicPr>
        <xdr:cNvPr id="6" name="Picture 6">
          <a:extLst>
            <a:ext uri="{FF2B5EF4-FFF2-40B4-BE49-F238E27FC236}">
              <a16:creationId xmlns:a16="http://schemas.microsoft.com/office/drawing/2014/main" id="{5901238D-4DE4-426F-9B96-1CE47994CB58}"/>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095875" y="174625"/>
          <a:ext cx="2968625" cy="1317625"/>
        </a:xfrm>
        <a:prstGeom prst="rect">
          <a:avLst/>
        </a:prstGeom>
      </xdr:spPr>
    </xdr:pic>
    <xdr:clientData/>
  </xdr:twoCellAnchor>
  <xdr:twoCellAnchor>
    <xdr:from>
      <xdr:col>1</xdr:col>
      <xdr:colOff>476250</xdr:colOff>
      <xdr:row>16</xdr:row>
      <xdr:rowOff>95251</xdr:rowOff>
    </xdr:from>
    <xdr:to>
      <xdr:col>3</xdr:col>
      <xdr:colOff>2285999</xdr:colOff>
      <xdr:row>16</xdr:row>
      <xdr:rowOff>1349375</xdr:rowOff>
    </xdr:to>
    <xdr:grpSp>
      <xdr:nvGrpSpPr>
        <xdr:cNvPr id="7" name="Grupo 6">
          <a:extLst>
            <a:ext uri="{FF2B5EF4-FFF2-40B4-BE49-F238E27FC236}">
              <a16:creationId xmlns:a16="http://schemas.microsoft.com/office/drawing/2014/main" id="{85E6B1F9-5D63-4B8B-9D7D-EA12DEAD08D0}"/>
            </a:ext>
            <a:ext uri="{C183D7F6-B498-43B3-948B-1728B52AA6E4}">
              <adec:decorative xmlns:adec="http://schemas.microsoft.com/office/drawing/2017/decorative" val="1"/>
            </a:ext>
          </a:extLst>
        </xdr:cNvPr>
        <xdr:cNvGrpSpPr/>
      </xdr:nvGrpSpPr>
      <xdr:grpSpPr>
        <a:xfrm>
          <a:off x="1502019" y="20923251"/>
          <a:ext cx="10514134" cy="1254124"/>
          <a:chOff x="0" y="0"/>
          <a:chExt cx="5652135" cy="619125"/>
        </a:xfrm>
      </xdr:grpSpPr>
      <xdr:sp macro="" textlink="">
        <xdr:nvSpPr>
          <xdr:cNvPr id="8" name="Text Box 42">
            <a:extLst>
              <a:ext uri="{FF2B5EF4-FFF2-40B4-BE49-F238E27FC236}">
                <a16:creationId xmlns:a16="http://schemas.microsoft.com/office/drawing/2014/main" id="{98865D33-6535-4AE7-B039-EAF10430E193}"/>
              </a:ext>
            </a:extLst>
          </xdr:cNvPr>
          <xdr:cNvSpPr txBox="1">
            <a:spLocks noChangeArrowheads="1"/>
          </xdr:cNvSpPr>
        </xdr:nvSpPr>
        <xdr:spPr bwMode="auto">
          <a:xfrm>
            <a:off x="0" y="0"/>
            <a:ext cx="1839595" cy="619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es-ES_tradnl" sz="700">
                <a:effectLst/>
                <a:latin typeface="Arial" panose="020B0604020202020204" pitchFamily="34" charset="0"/>
                <a:ea typeface="Times New Roman" panose="02020603050405020304" pitchFamily="18" charset="0"/>
              </a:rPr>
              <a:t>Carrera 30 N°. 25 - 90</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PBX: (571) 338 5000 - Información: Línea 195</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www.haciendabogota.gov.co</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NIT 899.999.061-9</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Bogotá, D.C. - Colombia</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Código Postal 111311</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 </a:t>
            </a:r>
            <a:endParaRPr lang="es-CO" sz="1000">
              <a:effectLst/>
              <a:latin typeface="Times New Roman" panose="02020603050405020304" pitchFamily="18" charset="0"/>
              <a:ea typeface="Times New Roman" panose="02020603050405020304" pitchFamily="18" charset="0"/>
            </a:endParaRPr>
          </a:p>
        </xdr:txBody>
      </xdr:sp>
      <xdr:cxnSp macro="">
        <xdr:nvCxnSpPr>
          <xdr:cNvPr id="9" name="AutoShape 140">
            <a:extLst>
              <a:ext uri="{FF2B5EF4-FFF2-40B4-BE49-F238E27FC236}">
                <a16:creationId xmlns:a16="http://schemas.microsoft.com/office/drawing/2014/main" id="{1F7A5713-802B-4F88-BD7E-4AFF666A7612}"/>
              </a:ext>
            </a:extLst>
          </xdr:cNvPr>
          <xdr:cNvCxnSpPr>
            <a:cxnSpLocks noChangeShapeType="1"/>
          </xdr:cNvCxnSpPr>
        </xdr:nvCxnSpPr>
        <xdr:spPr bwMode="auto">
          <a:xfrm>
            <a:off x="1979054" y="21464"/>
            <a:ext cx="0" cy="575945"/>
          </a:xfrm>
          <a:prstGeom prst="straightConnector1">
            <a:avLst/>
          </a:prstGeom>
          <a:noFill/>
          <a:ln w="12700">
            <a:solidFill>
              <a:srgbClr val="000000"/>
            </a:solidFill>
            <a:round/>
            <a:headEnd/>
            <a:tailEnd/>
          </a:ln>
          <a:extLst>
            <a:ext uri="{909E8E84-426E-40DD-AFC4-6F175D3DCCD1}">
              <a14:hiddenFill xmlns:a14="http://schemas.microsoft.com/office/drawing/2010/main">
                <a:noFill/>
              </a14:hiddenFill>
            </a:ext>
          </a:extLst>
        </xdr:spPr>
      </xdr:cxnSp>
      <xdr:pic>
        <xdr:nvPicPr>
          <xdr:cNvPr id="10" name="Imagen 9">
            <a:extLst>
              <a:ext uri="{FF2B5EF4-FFF2-40B4-BE49-F238E27FC236}">
                <a16:creationId xmlns:a16="http://schemas.microsoft.com/office/drawing/2014/main" id="{6EF78C8B-9D52-44CE-BDCF-0F9C7641903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9358" y="21464"/>
            <a:ext cx="525145" cy="575945"/>
          </a:xfrm>
          <a:prstGeom prst="rect">
            <a:avLst/>
          </a:prstGeom>
        </xdr:spPr>
      </xdr:pic>
      <xdr:pic>
        <xdr:nvPicPr>
          <xdr:cNvPr id="11" name="Imagen 10">
            <a:extLst>
              <a:ext uri="{FF2B5EF4-FFF2-40B4-BE49-F238E27FC236}">
                <a16:creationId xmlns:a16="http://schemas.microsoft.com/office/drawing/2014/main" id="{AC7039D5-5307-407E-BD29-0C747902CB8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98570" y="8585"/>
            <a:ext cx="1853565" cy="608330"/>
          </a:xfrm>
          <a:prstGeom prst="rect">
            <a:avLst/>
          </a:prstGeom>
        </xdr:spPr>
      </xdr:pic>
    </xdr:grpSp>
    <xdr:clientData/>
  </xdr:twoCellAnchor>
  <xdr:twoCellAnchor>
    <xdr:from>
      <xdr:col>0</xdr:col>
      <xdr:colOff>1106129</xdr:colOff>
      <xdr:row>4</xdr:row>
      <xdr:rowOff>1642600</xdr:rowOff>
    </xdr:from>
    <xdr:to>
      <xdr:col>1</xdr:col>
      <xdr:colOff>121673</xdr:colOff>
      <xdr:row>4</xdr:row>
      <xdr:rowOff>2504153</xdr:rowOff>
    </xdr:to>
    <xdr:sp macro="" textlink="">
      <xdr:nvSpPr>
        <xdr:cNvPr id="2" name="CuadroTexto 12">
          <a:extLst>
            <a:ext uri="{FF2B5EF4-FFF2-40B4-BE49-F238E27FC236}">
              <a16:creationId xmlns:a16="http://schemas.microsoft.com/office/drawing/2014/main" id="{09A0D4D8-A701-46AF-BE86-46EE17A7ACC4}"/>
            </a:ext>
          </a:extLst>
        </xdr:cNvPr>
        <xdr:cNvSpPr txBox="1"/>
      </xdr:nvSpPr>
      <xdr:spPr>
        <a:xfrm>
          <a:off x="1153754" y="5766925"/>
          <a:ext cx="120444"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1" kern="1200">
              <a:latin typeface="Arial" panose="020B0604020202020204" pitchFamily="34" charset="0"/>
              <a:cs typeface="Arial" panose="020B0604020202020204" pitchFamily="34" charset="0"/>
            </a:rPr>
            <a:t>EJES </a:t>
          </a:r>
        </a:p>
        <a:p>
          <a:pPr algn="ctr"/>
          <a:r>
            <a:rPr lang="es-CO" sz="1200" b="1" kern="1200">
              <a:latin typeface="Arial" panose="020B0604020202020204" pitchFamily="34" charset="0"/>
              <a:cs typeface="Arial" panose="020B0604020202020204" pitchFamily="34" charset="0"/>
            </a:rPr>
            <a:t>ARTICULADORES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1670261</xdr:colOff>
      <xdr:row>78</xdr:row>
      <xdr:rowOff>237971</xdr:rowOff>
    </xdr:from>
    <xdr:to>
      <xdr:col>16</xdr:col>
      <xdr:colOff>311695</xdr:colOff>
      <xdr:row>78</xdr:row>
      <xdr:rowOff>918285</xdr:rowOff>
    </xdr:to>
    <xdr:sp macro="" textlink="">
      <xdr:nvSpPr>
        <xdr:cNvPr id="2" name="Rectángulo redondeado 1">
          <a:hlinkClick xmlns:r="http://schemas.openxmlformats.org/officeDocument/2006/relationships" r:id="rId1"/>
          <a:extLst>
            <a:ext uri="{FF2B5EF4-FFF2-40B4-BE49-F238E27FC236}">
              <a16:creationId xmlns:a16="http://schemas.microsoft.com/office/drawing/2014/main" id="{C929CC2E-EFF3-4A19-BC2C-61AE4FA2A348}"/>
            </a:ext>
          </a:extLst>
        </xdr:cNvPr>
        <xdr:cNvSpPr/>
      </xdr:nvSpPr>
      <xdr:spPr>
        <a:xfrm>
          <a:off x="5844452" y="56743633"/>
          <a:ext cx="10757794" cy="680314"/>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4400" b="1"/>
            <a:t>REGRESAR</a:t>
          </a:r>
          <a:r>
            <a:rPr lang="es-CO" sz="1600"/>
            <a:t> </a:t>
          </a:r>
        </a:p>
      </xdr:txBody>
    </xdr:sp>
    <xdr:clientData/>
  </xdr:twoCellAnchor>
  <xdr:twoCellAnchor editAs="oneCell">
    <xdr:from>
      <xdr:col>4</xdr:col>
      <xdr:colOff>3075198</xdr:colOff>
      <xdr:row>0</xdr:row>
      <xdr:rowOff>168089</xdr:rowOff>
    </xdr:from>
    <xdr:to>
      <xdr:col>5</xdr:col>
      <xdr:colOff>3031464</xdr:colOff>
      <xdr:row>0</xdr:row>
      <xdr:rowOff>1394316</xdr:rowOff>
    </xdr:to>
    <xdr:pic>
      <xdr:nvPicPr>
        <xdr:cNvPr id="6" name="Picture 6">
          <a:extLst>
            <a:ext uri="{FF2B5EF4-FFF2-40B4-BE49-F238E27FC236}">
              <a16:creationId xmlns:a16="http://schemas.microsoft.com/office/drawing/2014/main" id="{4F07890D-0A4B-4A6C-A251-887DF196615E}"/>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9336485" y="168089"/>
          <a:ext cx="3036094" cy="1226227"/>
        </a:xfrm>
        <a:prstGeom prst="rect">
          <a:avLst/>
        </a:prstGeom>
      </xdr:spPr>
    </xdr:pic>
    <xdr:clientData/>
  </xdr:twoCellAnchor>
  <xdr:twoCellAnchor>
    <xdr:from>
      <xdr:col>2</xdr:col>
      <xdr:colOff>791415</xdr:colOff>
      <xdr:row>80</xdr:row>
      <xdr:rowOff>246880</xdr:rowOff>
    </xdr:from>
    <xdr:to>
      <xdr:col>13</xdr:col>
      <xdr:colOff>257619</xdr:colOff>
      <xdr:row>80</xdr:row>
      <xdr:rowOff>1649366</xdr:rowOff>
    </xdr:to>
    <xdr:grpSp>
      <xdr:nvGrpSpPr>
        <xdr:cNvPr id="7" name="Grupo 6">
          <a:extLst>
            <a:ext uri="{FF2B5EF4-FFF2-40B4-BE49-F238E27FC236}">
              <a16:creationId xmlns:a16="http://schemas.microsoft.com/office/drawing/2014/main" id="{26664A2A-7C3F-4F76-AC0F-1127B6438B08}"/>
            </a:ext>
            <a:ext uri="{C183D7F6-B498-43B3-948B-1728B52AA6E4}">
              <adec:decorative xmlns:adec="http://schemas.microsoft.com/office/drawing/2017/decorative" val="1"/>
            </a:ext>
          </a:extLst>
        </xdr:cNvPr>
        <xdr:cNvGrpSpPr/>
      </xdr:nvGrpSpPr>
      <xdr:grpSpPr>
        <a:xfrm>
          <a:off x="5078712" y="35416111"/>
          <a:ext cx="12177369" cy="1402486"/>
          <a:chOff x="0" y="0"/>
          <a:chExt cx="5652135" cy="619125"/>
        </a:xfrm>
      </xdr:grpSpPr>
      <xdr:sp macro="" textlink="">
        <xdr:nvSpPr>
          <xdr:cNvPr id="8" name="Text Box 42">
            <a:extLst>
              <a:ext uri="{FF2B5EF4-FFF2-40B4-BE49-F238E27FC236}">
                <a16:creationId xmlns:a16="http://schemas.microsoft.com/office/drawing/2014/main" id="{A729ED21-487D-4643-A3D9-51F8FB251328}"/>
              </a:ext>
            </a:extLst>
          </xdr:cNvPr>
          <xdr:cNvSpPr txBox="1">
            <a:spLocks noChangeArrowheads="1"/>
          </xdr:cNvSpPr>
        </xdr:nvSpPr>
        <xdr:spPr bwMode="auto">
          <a:xfrm>
            <a:off x="0" y="0"/>
            <a:ext cx="1839595" cy="619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es-ES_tradnl" sz="700">
                <a:effectLst/>
                <a:latin typeface="Arial" panose="020B0604020202020204" pitchFamily="34" charset="0"/>
                <a:ea typeface="Times New Roman" panose="02020603050405020304" pitchFamily="18" charset="0"/>
              </a:rPr>
              <a:t>Carrera 30 Ni. 25 - 90</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PBX: (571) 338 5000 - Información: Línea 195</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www.haciendabogota.gov.co</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NIT 899.999.061-9</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Bogotá, D.C. - Colombia</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Código Postal 111311</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 </a:t>
            </a:r>
            <a:endParaRPr lang="es-CO" sz="1000">
              <a:effectLst/>
              <a:latin typeface="Times New Roman" panose="02020603050405020304" pitchFamily="18" charset="0"/>
              <a:ea typeface="Times New Roman" panose="02020603050405020304" pitchFamily="18" charset="0"/>
            </a:endParaRPr>
          </a:p>
        </xdr:txBody>
      </xdr:sp>
      <xdr:cxnSp macro="">
        <xdr:nvCxnSpPr>
          <xdr:cNvPr id="9" name="AutoShape 140">
            <a:extLst>
              <a:ext uri="{FF2B5EF4-FFF2-40B4-BE49-F238E27FC236}">
                <a16:creationId xmlns:a16="http://schemas.microsoft.com/office/drawing/2014/main" id="{D9E38DBB-6335-4DEC-885C-B40F8CE27E9E}"/>
              </a:ext>
            </a:extLst>
          </xdr:cNvPr>
          <xdr:cNvCxnSpPr>
            <a:cxnSpLocks noChangeShapeType="1"/>
          </xdr:cNvCxnSpPr>
        </xdr:nvCxnSpPr>
        <xdr:spPr bwMode="auto">
          <a:xfrm>
            <a:off x="1979054" y="21464"/>
            <a:ext cx="0" cy="575945"/>
          </a:xfrm>
          <a:prstGeom prst="straightConnector1">
            <a:avLst/>
          </a:prstGeom>
          <a:noFill/>
          <a:ln w="12700">
            <a:solidFill>
              <a:srgbClr val="000000"/>
            </a:solidFill>
            <a:round/>
            <a:headEnd/>
            <a:tailEnd/>
          </a:ln>
          <a:extLst>
            <a:ext uri="{909E8E84-426E-40DD-AFC4-6F175D3DCCD1}">
              <a14:hiddenFill xmlns:a14="http://schemas.microsoft.com/office/drawing/2010/main">
                <a:noFill/>
              </a14:hiddenFill>
            </a:ext>
          </a:extLst>
        </xdr:spPr>
      </xdr:cxnSp>
      <xdr:pic>
        <xdr:nvPicPr>
          <xdr:cNvPr id="10" name="Imagen 9">
            <a:extLst>
              <a:ext uri="{FF2B5EF4-FFF2-40B4-BE49-F238E27FC236}">
                <a16:creationId xmlns:a16="http://schemas.microsoft.com/office/drawing/2014/main" id="{63C86BAA-EC36-4A66-AE53-F6D5D493A85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9358" y="21464"/>
            <a:ext cx="525145" cy="575945"/>
          </a:xfrm>
          <a:prstGeom prst="rect">
            <a:avLst/>
          </a:prstGeom>
        </xdr:spPr>
      </xdr:pic>
      <xdr:pic>
        <xdr:nvPicPr>
          <xdr:cNvPr id="11" name="Imagen 10">
            <a:extLst>
              <a:ext uri="{FF2B5EF4-FFF2-40B4-BE49-F238E27FC236}">
                <a16:creationId xmlns:a16="http://schemas.microsoft.com/office/drawing/2014/main" id="{9C268B0E-9A0B-4C5F-AE46-865E2BE923E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98570" y="8585"/>
            <a:ext cx="1853565" cy="60833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1046704</xdr:colOff>
      <xdr:row>30</xdr:row>
      <xdr:rowOff>251209</xdr:rowOff>
    </xdr:from>
    <xdr:to>
      <xdr:col>8</xdr:col>
      <xdr:colOff>1503066</xdr:colOff>
      <xdr:row>31</xdr:row>
      <xdr:rowOff>185195</xdr:rowOff>
    </xdr:to>
    <xdr:sp macro="" textlink="">
      <xdr:nvSpPr>
        <xdr:cNvPr id="3" name="Rectángulo redondeado 2">
          <a:hlinkClick xmlns:r="http://schemas.openxmlformats.org/officeDocument/2006/relationships" r:id="rId1"/>
          <a:extLst>
            <a:ext uri="{FF2B5EF4-FFF2-40B4-BE49-F238E27FC236}">
              <a16:creationId xmlns:a16="http://schemas.microsoft.com/office/drawing/2014/main" id="{7DEA322C-B71E-4389-AF4A-93B303ABD60B}"/>
            </a:ext>
          </a:extLst>
        </xdr:cNvPr>
        <xdr:cNvSpPr/>
      </xdr:nvSpPr>
      <xdr:spPr>
        <a:xfrm>
          <a:off x="10205358" y="19364011"/>
          <a:ext cx="3135922" cy="698080"/>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4400" b="1"/>
            <a:t>REGRESAR</a:t>
          </a:r>
          <a:r>
            <a:rPr lang="es-CO" sz="1600"/>
            <a:t> </a:t>
          </a:r>
        </a:p>
      </xdr:txBody>
    </xdr:sp>
    <xdr:clientData/>
  </xdr:twoCellAnchor>
  <xdr:twoCellAnchor editAs="oneCell">
    <xdr:from>
      <xdr:col>3</xdr:col>
      <xdr:colOff>1674726</xdr:colOff>
      <xdr:row>0</xdr:row>
      <xdr:rowOff>115138</xdr:rowOff>
    </xdr:from>
    <xdr:to>
      <xdr:col>6</xdr:col>
      <xdr:colOff>379352</xdr:colOff>
      <xdr:row>0</xdr:row>
      <xdr:rowOff>1126630</xdr:rowOff>
    </xdr:to>
    <xdr:pic>
      <xdr:nvPicPr>
        <xdr:cNvPr id="6" name="Picture 6">
          <a:extLst>
            <a:ext uri="{FF2B5EF4-FFF2-40B4-BE49-F238E27FC236}">
              <a16:creationId xmlns:a16="http://schemas.microsoft.com/office/drawing/2014/main" id="{9C30C51D-EF54-4620-AF61-E1BB68BA8A95}"/>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039479" y="115138"/>
          <a:ext cx="2533021" cy="1015302"/>
        </a:xfrm>
        <a:prstGeom prst="rect">
          <a:avLst/>
        </a:prstGeom>
      </xdr:spPr>
    </xdr:pic>
    <xdr:clientData/>
  </xdr:twoCellAnchor>
  <xdr:twoCellAnchor>
    <xdr:from>
      <xdr:col>2</xdr:col>
      <xdr:colOff>188408</xdr:colOff>
      <xdr:row>35</xdr:row>
      <xdr:rowOff>94204</xdr:rowOff>
    </xdr:from>
    <xdr:to>
      <xdr:col>8</xdr:col>
      <xdr:colOff>816430</xdr:colOff>
      <xdr:row>35</xdr:row>
      <xdr:rowOff>1266512</xdr:rowOff>
    </xdr:to>
    <xdr:grpSp>
      <xdr:nvGrpSpPr>
        <xdr:cNvPr id="7" name="Grupo 6">
          <a:extLst>
            <a:ext uri="{FF2B5EF4-FFF2-40B4-BE49-F238E27FC236}">
              <a16:creationId xmlns:a16="http://schemas.microsoft.com/office/drawing/2014/main" id="{8869A95C-F6EC-4A79-8E35-16A329BAAF0F}"/>
            </a:ext>
            <a:ext uri="{C183D7F6-B498-43B3-948B-1728B52AA6E4}">
              <adec:decorative xmlns:adec="http://schemas.microsoft.com/office/drawing/2017/decorative" val="1"/>
            </a:ext>
          </a:extLst>
        </xdr:cNvPr>
        <xdr:cNvGrpSpPr/>
      </xdr:nvGrpSpPr>
      <xdr:grpSpPr>
        <a:xfrm>
          <a:off x="1217108" y="12413204"/>
          <a:ext cx="9657722" cy="1172308"/>
          <a:chOff x="0" y="0"/>
          <a:chExt cx="5652135" cy="619125"/>
        </a:xfrm>
      </xdr:grpSpPr>
      <xdr:sp macro="" textlink="">
        <xdr:nvSpPr>
          <xdr:cNvPr id="8" name="Text Box 42">
            <a:extLst>
              <a:ext uri="{FF2B5EF4-FFF2-40B4-BE49-F238E27FC236}">
                <a16:creationId xmlns:a16="http://schemas.microsoft.com/office/drawing/2014/main" id="{43D9B04C-F78A-4FA0-A549-F285864D449D}"/>
              </a:ext>
            </a:extLst>
          </xdr:cNvPr>
          <xdr:cNvSpPr txBox="1">
            <a:spLocks noChangeArrowheads="1"/>
          </xdr:cNvSpPr>
        </xdr:nvSpPr>
        <xdr:spPr bwMode="auto">
          <a:xfrm>
            <a:off x="0" y="0"/>
            <a:ext cx="1839595" cy="619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es-ES_tradnl" sz="700">
                <a:effectLst/>
                <a:latin typeface="Arial" panose="020B0604020202020204" pitchFamily="34" charset="0"/>
                <a:ea typeface="Times New Roman" panose="02020603050405020304" pitchFamily="18" charset="0"/>
              </a:rPr>
              <a:t>Carrera 30 N°. 25 - 90</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PBX: (571) 338 5000 - Información: Línea 195</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www.haciendabogota.gov.co</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NIT 899.999.061-9</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Bogotá, D.C. - Colombia</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Código Postal 111311</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 </a:t>
            </a:r>
            <a:endParaRPr lang="es-CO" sz="1000">
              <a:effectLst/>
              <a:latin typeface="Times New Roman" panose="02020603050405020304" pitchFamily="18" charset="0"/>
              <a:ea typeface="Times New Roman" panose="02020603050405020304" pitchFamily="18" charset="0"/>
            </a:endParaRPr>
          </a:p>
        </xdr:txBody>
      </xdr:sp>
      <xdr:cxnSp macro="">
        <xdr:nvCxnSpPr>
          <xdr:cNvPr id="9" name="AutoShape 140">
            <a:extLst>
              <a:ext uri="{FF2B5EF4-FFF2-40B4-BE49-F238E27FC236}">
                <a16:creationId xmlns:a16="http://schemas.microsoft.com/office/drawing/2014/main" id="{7CBAFF7E-90AD-43BF-9F03-7407901A00F7}"/>
              </a:ext>
            </a:extLst>
          </xdr:cNvPr>
          <xdr:cNvCxnSpPr>
            <a:cxnSpLocks noChangeShapeType="1"/>
          </xdr:cNvCxnSpPr>
        </xdr:nvCxnSpPr>
        <xdr:spPr bwMode="auto">
          <a:xfrm>
            <a:off x="1979054" y="21464"/>
            <a:ext cx="0" cy="575945"/>
          </a:xfrm>
          <a:prstGeom prst="straightConnector1">
            <a:avLst/>
          </a:prstGeom>
          <a:noFill/>
          <a:ln w="12700">
            <a:solidFill>
              <a:srgbClr val="000000"/>
            </a:solidFill>
            <a:round/>
            <a:headEnd/>
            <a:tailEnd/>
          </a:ln>
          <a:extLst>
            <a:ext uri="{909E8E84-426E-40DD-AFC4-6F175D3DCCD1}">
              <a14:hiddenFill xmlns:a14="http://schemas.microsoft.com/office/drawing/2010/main">
                <a:noFill/>
              </a14:hiddenFill>
            </a:ext>
          </a:extLst>
        </xdr:spPr>
      </xdr:cxnSp>
      <xdr:pic>
        <xdr:nvPicPr>
          <xdr:cNvPr id="10" name="Imagen 9">
            <a:extLst>
              <a:ext uri="{FF2B5EF4-FFF2-40B4-BE49-F238E27FC236}">
                <a16:creationId xmlns:a16="http://schemas.microsoft.com/office/drawing/2014/main" id="{6DFF78BE-DE7A-4B57-A150-572A407208B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9358" y="21464"/>
            <a:ext cx="525145" cy="575945"/>
          </a:xfrm>
          <a:prstGeom prst="rect">
            <a:avLst/>
          </a:prstGeom>
        </xdr:spPr>
      </xdr:pic>
      <xdr:pic>
        <xdr:nvPicPr>
          <xdr:cNvPr id="11" name="Imagen 10">
            <a:extLst>
              <a:ext uri="{FF2B5EF4-FFF2-40B4-BE49-F238E27FC236}">
                <a16:creationId xmlns:a16="http://schemas.microsoft.com/office/drawing/2014/main" id="{6563468A-2889-4B16-B1A5-69D52B1F14B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98570" y="8585"/>
            <a:ext cx="1853565" cy="608330"/>
          </a:xfrm>
          <a:prstGeom prst="rect">
            <a:avLst/>
          </a:prstGeom>
        </xdr:spPr>
      </xdr:pic>
    </xdr:grpSp>
    <xdr:clientData/>
  </xdr:twoCellAnchor>
  <xdr:twoCellAnchor>
    <xdr:from>
      <xdr:col>6</xdr:col>
      <xdr:colOff>1228725</xdr:colOff>
      <xdr:row>26</xdr:row>
      <xdr:rowOff>76200</xdr:rowOff>
    </xdr:from>
    <xdr:to>
      <xdr:col>8</xdr:col>
      <xdr:colOff>1283348</xdr:colOff>
      <xdr:row>30</xdr:row>
      <xdr:rowOff>177671</xdr:rowOff>
    </xdr:to>
    <xdr:grpSp>
      <xdr:nvGrpSpPr>
        <xdr:cNvPr id="4" name="Grupo 3">
          <a:extLst>
            <a:ext uri="{FF2B5EF4-FFF2-40B4-BE49-F238E27FC236}">
              <a16:creationId xmlns:a16="http://schemas.microsoft.com/office/drawing/2014/main" id="{A2428907-E861-4AA0-A8E1-74341B76CC63}"/>
            </a:ext>
            <a:ext uri="{C183D7F6-B498-43B3-948B-1728B52AA6E4}">
              <adec:decorative xmlns:adec="http://schemas.microsoft.com/office/drawing/2017/decorative" val="1"/>
            </a:ext>
          </a:extLst>
        </xdr:cNvPr>
        <xdr:cNvGrpSpPr/>
      </xdr:nvGrpSpPr>
      <xdr:grpSpPr>
        <a:xfrm>
          <a:off x="8543925" y="9525000"/>
          <a:ext cx="2797823" cy="1650871"/>
          <a:chOff x="12392219" y="12217270"/>
          <a:chExt cx="2731148" cy="1263521"/>
        </a:xfrm>
      </xdr:grpSpPr>
      <xdr:grpSp>
        <xdr:nvGrpSpPr>
          <xdr:cNvPr id="5" name="Grupo 4">
            <a:extLst>
              <a:ext uri="{FF2B5EF4-FFF2-40B4-BE49-F238E27FC236}">
                <a16:creationId xmlns:a16="http://schemas.microsoft.com/office/drawing/2014/main" id="{2D62F357-0BE6-E974-1DFE-B427BAF9B1BC}"/>
              </a:ext>
            </a:extLst>
          </xdr:cNvPr>
          <xdr:cNvGrpSpPr/>
        </xdr:nvGrpSpPr>
        <xdr:grpSpPr>
          <a:xfrm>
            <a:off x="12600172" y="12257625"/>
            <a:ext cx="2291478" cy="830607"/>
            <a:chOff x="10812445" y="17982363"/>
            <a:chExt cx="2223930" cy="758755"/>
          </a:xfrm>
        </xdr:grpSpPr>
        <xdr:sp macro="" textlink="">
          <xdr:nvSpPr>
            <xdr:cNvPr id="21" name="CuadroTexto 20">
              <a:extLst>
                <a:ext uri="{FF2B5EF4-FFF2-40B4-BE49-F238E27FC236}">
                  <a16:creationId xmlns:a16="http://schemas.microsoft.com/office/drawing/2014/main" id="{789DDAB3-F312-7F10-142D-3A066D5CDDAA}"/>
                </a:ext>
              </a:extLst>
            </xdr:cNvPr>
            <xdr:cNvSpPr txBox="1"/>
          </xdr:nvSpPr>
          <xdr:spPr>
            <a:xfrm>
              <a:off x="11168325" y="17982363"/>
              <a:ext cx="159067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1">
                  <a:latin typeface="Arial" panose="020B0604020202020204" pitchFamily="34" charset="0"/>
                  <a:cs typeface="Arial" panose="020B0604020202020204" pitchFamily="34" charset="0"/>
                </a:rPr>
                <a:t>CONVENCIONES</a:t>
              </a:r>
            </a:p>
          </xdr:txBody>
        </xdr:sp>
        <xdr:sp macro="" textlink="">
          <xdr:nvSpPr>
            <xdr:cNvPr id="22" name="CuadroTexto 21">
              <a:extLst>
                <a:ext uri="{FF2B5EF4-FFF2-40B4-BE49-F238E27FC236}">
                  <a16:creationId xmlns:a16="http://schemas.microsoft.com/office/drawing/2014/main" id="{F4518B21-31F1-E7C9-3EF8-3A005D270ACE}"/>
                </a:ext>
              </a:extLst>
            </xdr:cNvPr>
            <xdr:cNvSpPr txBox="1"/>
          </xdr:nvSpPr>
          <xdr:spPr>
            <a:xfrm>
              <a:off x="11445700" y="18264972"/>
              <a:ext cx="1590675" cy="198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antiguas.</a:t>
              </a:r>
              <a:endParaRPr lang="es-CO" sz="1200" b="0">
                <a:latin typeface="Arial" panose="020B0604020202020204" pitchFamily="34" charset="0"/>
                <a:cs typeface="Arial" panose="020B0604020202020204" pitchFamily="34" charset="0"/>
              </a:endParaRPr>
            </a:p>
          </xdr:txBody>
        </xdr:sp>
        <xdr:sp macro="" textlink="">
          <xdr:nvSpPr>
            <xdr:cNvPr id="23" name="CuadroTexto 22">
              <a:extLst>
                <a:ext uri="{FF2B5EF4-FFF2-40B4-BE49-F238E27FC236}">
                  <a16:creationId xmlns:a16="http://schemas.microsoft.com/office/drawing/2014/main" id="{3845437F-FBE9-5ADB-4718-45DB932783E9}"/>
                </a:ext>
              </a:extLst>
            </xdr:cNvPr>
            <xdr:cNvSpPr txBox="1"/>
          </xdr:nvSpPr>
          <xdr:spPr>
            <a:xfrm>
              <a:off x="11407600" y="18522043"/>
              <a:ext cx="159067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nuevas.</a:t>
              </a:r>
              <a:endParaRPr lang="es-CO" sz="1200" b="0">
                <a:latin typeface="Arial" panose="020B0604020202020204" pitchFamily="34" charset="0"/>
                <a:cs typeface="Arial" panose="020B0604020202020204" pitchFamily="34" charset="0"/>
              </a:endParaRPr>
            </a:p>
          </xdr:txBody>
        </xdr:sp>
        <xdr:sp macro="" textlink="">
          <xdr:nvSpPr>
            <xdr:cNvPr id="24" name="Rectángulo 23">
              <a:extLst>
                <a:ext uri="{FF2B5EF4-FFF2-40B4-BE49-F238E27FC236}">
                  <a16:creationId xmlns:a16="http://schemas.microsoft.com/office/drawing/2014/main" id="{F7A90C69-B470-E3F1-82ED-0E56510BE01A}"/>
                </a:ext>
              </a:extLst>
            </xdr:cNvPr>
            <xdr:cNvSpPr/>
          </xdr:nvSpPr>
          <xdr:spPr>
            <a:xfrm>
              <a:off x="10812445" y="18329660"/>
              <a:ext cx="514350" cy="133350"/>
            </a:xfrm>
            <a:prstGeom prst="rect">
              <a:avLst/>
            </a:prstGeom>
            <a:solidFill>
              <a:schemeClr val="accent4">
                <a:lumMod val="40000"/>
                <a:lumOff val="60000"/>
              </a:schemeClr>
            </a:solidFill>
            <a:ln>
              <a:solidFill>
                <a:schemeClr val="accent4">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endParaRPr lang="es-CO" sz="1100">
                <a:solidFill>
                  <a:schemeClr val="lt1"/>
                </a:solidFill>
                <a:latin typeface="+mn-lt"/>
                <a:ea typeface="+mn-ea"/>
                <a:cs typeface="+mn-cs"/>
              </a:endParaRPr>
            </a:p>
          </xdr:txBody>
        </xdr:sp>
        <xdr:sp macro="" textlink="">
          <xdr:nvSpPr>
            <xdr:cNvPr id="25" name="Rectángulo 24">
              <a:extLst>
                <a:ext uri="{FF2B5EF4-FFF2-40B4-BE49-F238E27FC236}">
                  <a16:creationId xmlns:a16="http://schemas.microsoft.com/office/drawing/2014/main" id="{482B29AF-A518-4907-F5AE-932EB8EDFCED}"/>
                </a:ext>
              </a:extLst>
            </xdr:cNvPr>
            <xdr:cNvSpPr/>
          </xdr:nvSpPr>
          <xdr:spPr>
            <a:xfrm>
              <a:off x="10812445" y="18571553"/>
              <a:ext cx="514350" cy="133350"/>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sp macro="" textlink="">
        <xdr:nvSpPr>
          <xdr:cNvPr id="18" name="Rectángulo 17">
            <a:extLst>
              <a:ext uri="{FF2B5EF4-FFF2-40B4-BE49-F238E27FC236}">
                <a16:creationId xmlns:a16="http://schemas.microsoft.com/office/drawing/2014/main" id="{32E47C6B-EB4F-38E2-BF95-16A8EB7F9683}"/>
              </a:ext>
            </a:extLst>
          </xdr:cNvPr>
          <xdr:cNvSpPr/>
        </xdr:nvSpPr>
        <xdr:spPr>
          <a:xfrm>
            <a:off x="12609891" y="13190686"/>
            <a:ext cx="529972" cy="145978"/>
          </a:xfrm>
          <a:prstGeom prst="rect">
            <a:avLst/>
          </a:prstGeom>
          <a:solidFill>
            <a:schemeClr val="accent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sp macro="" textlink="">
        <xdr:nvSpPr>
          <xdr:cNvPr id="19" name="CuadroTexto 18">
            <a:extLst>
              <a:ext uri="{FF2B5EF4-FFF2-40B4-BE49-F238E27FC236}">
                <a16:creationId xmlns:a16="http://schemas.microsoft.com/office/drawing/2014/main" id="{CDFA8639-D462-B5FF-4D45-437128448704}"/>
              </a:ext>
            </a:extLst>
          </xdr:cNvPr>
          <xdr:cNvSpPr txBox="1"/>
        </xdr:nvSpPr>
        <xdr:spPr>
          <a:xfrm>
            <a:off x="13241651" y="13142089"/>
            <a:ext cx="1871997" cy="239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recurrentes.</a:t>
            </a:r>
            <a:endParaRPr lang="es-CO" sz="1200" b="0">
              <a:latin typeface="Arial" panose="020B0604020202020204" pitchFamily="34" charset="0"/>
              <a:cs typeface="Arial" panose="020B0604020202020204" pitchFamily="34" charset="0"/>
            </a:endParaRPr>
          </a:p>
        </xdr:txBody>
      </xdr:sp>
      <xdr:sp macro="" textlink="">
        <xdr:nvSpPr>
          <xdr:cNvPr id="20" name="Rectángulo 19">
            <a:extLst>
              <a:ext uri="{FF2B5EF4-FFF2-40B4-BE49-F238E27FC236}">
                <a16:creationId xmlns:a16="http://schemas.microsoft.com/office/drawing/2014/main" id="{43D9541B-40DE-311E-2837-F92A5F425236}"/>
              </a:ext>
            </a:extLst>
          </xdr:cNvPr>
          <xdr:cNvSpPr/>
        </xdr:nvSpPr>
        <xdr:spPr>
          <a:xfrm>
            <a:off x="12392219" y="12217270"/>
            <a:ext cx="2731148" cy="1263521"/>
          </a:xfrm>
          <a:prstGeom prst="rect">
            <a:avLst/>
          </a:prstGeom>
          <a:no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kern="1200"/>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1162050</xdr:colOff>
      <xdr:row>41</xdr:row>
      <xdr:rowOff>95250</xdr:rowOff>
    </xdr:from>
    <xdr:to>
      <xdr:col>8</xdr:col>
      <xdr:colOff>1409700</xdr:colOff>
      <xdr:row>42</xdr:row>
      <xdr:rowOff>9525</xdr:rowOff>
    </xdr:to>
    <xdr:sp macro="" textlink="">
      <xdr:nvSpPr>
        <xdr:cNvPr id="3" name="Rectángulo redondeado 2">
          <a:hlinkClick xmlns:r="http://schemas.openxmlformats.org/officeDocument/2006/relationships" r:id="rId1"/>
          <a:extLst>
            <a:ext uri="{FF2B5EF4-FFF2-40B4-BE49-F238E27FC236}">
              <a16:creationId xmlns:a16="http://schemas.microsoft.com/office/drawing/2014/main" id="{BCC77F54-0550-4C52-915E-A11CB2812E5C}"/>
            </a:ext>
          </a:extLst>
        </xdr:cNvPr>
        <xdr:cNvSpPr/>
      </xdr:nvSpPr>
      <xdr:spPr>
        <a:xfrm>
          <a:off x="10734675" y="16973550"/>
          <a:ext cx="3533775" cy="63817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ctr"/>
          <a:r>
            <a:rPr lang="es-CO" sz="3200" b="1"/>
            <a:t>REGRESAR</a:t>
          </a:r>
          <a:r>
            <a:rPr lang="es-CO" sz="1100"/>
            <a:t> </a:t>
          </a:r>
        </a:p>
      </xdr:txBody>
    </xdr:sp>
    <xdr:clientData/>
  </xdr:twoCellAnchor>
  <xdr:twoCellAnchor editAs="oneCell">
    <xdr:from>
      <xdr:col>3</xdr:col>
      <xdr:colOff>1600200</xdr:colOff>
      <xdr:row>1</xdr:row>
      <xdr:rowOff>66675</xdr:rowOff>
    </xdr:from>
    <xdr:to>
      <xdr:col>6</xdr:col>
      <xdr:colOff>474093</xdr:colOff>
      <xdr:row>7</xdr:row>
      <xdr:rowOff>92172</xdr:rowOff>
    </xdr:to>
    <xdr:pic>
      <xdr:nvPicPr>
        <xdr:cNvPr id="19" name="Picture 6">
          <a:extLst>
            <a:ext uri="{FF2B5EF4-FFF2-40B4-BE49-F238E27FC236}">
              <a16:creationId xmlns:a16="http://schemas.microsoft.com/office/drawing/2014/main" id="{2FE739E7-A20A-42D1-91D5-C28967C45FD2}"/>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429375" y="257175"/>
          <a:ext cx="2700494" cy="1172307"/>
        </a:xfrm>
        <a:prstGeom prst="rect">
          <a:avLst/>
        </a:prstGeom>
      </xdr:spPr>
    </xdr:pic>
    <xdr:clientData/>
  </xdr:twoCellAnchor>
  <xdr:twoCellAnchor>
    <xdr:from>
      <xdr:col>2</xdr:col>
      <xdr:colOff>581025</xdr:colOff>
      <xdr:row>47</xdr:row>
      <xdr:rowOff>28575</xdr:rowOff>
    </xdr:from>
    <xdr:to>
      <xdr:col>7</xdr:col>
      <xdr:colOff>932613</xdr:colOff>
      <xdr:row>53</xdr:row>
      <xdr:rowOff>55962</xdr:rowOff>
    </xdr:to>
    <xdr:grpSp>
      <xdr:nvGrpSpPr>
        <xdr:cNvPr id="27" name="Grupo 26">
          <a:extLst>
            <a:ext uri="{FF2B5EF4-FFF2-40B4-BE49-F238E27FC236}">
              <a16:creationId xmlns:a16="http://schemas.microsoft.com/office/drawing/2014/main" id="{0F6439ED-6F15-44D0-BBDC-79DB79046455}"/>
            </a:ext>
            <a:ext uri="{C183D7F6-B498-43B3-948B-1728B52AA6E4}">
              <adec:decorative xmlns:adec="http://schemas.microsoft.com/office/drawing/2017/decorative" val="1"/>
            </a:ext>
          </a:extLst>
        </xdr:cNvPr>
        <xdr:cNvGrpSpPr/>
      </xdr:nvGrpSpPr>
      <xdr:grpSpPr>
        <a:xfrm>
          <a:off x="1914525" y="20462875"/>
          <a:ext cx="9559088" cy="1170387"/>
          <a:chOff x="0" y="0"/>
          <a:chExt cx="5652135" cy="619125"/>
        </a:xfrm>
      </xdr:grpSpPr>
      <xdr:sp macro="" textlink="">
        <xdr:nvSpPr>
          <xdr:cNvPr id="28" name="Text Box 42">
            <a:extLst>
              <a:ext uri="{FF2B5EF4-FFF2-40B4-BE49-F238E27FC236}">
                <a16:creationId xmlns:a16="http://schemas.microsoft.com/office/drawing/2014/main" id="{6F92AD78-E903-44EE-A8CE-31F6B2220F64}"/>
              </a:ext>
            </a:extLst>
          </xdr:cNvPr>
          <xdr:cNvSpPr txBox="1">
            <a:spLocks noChangeArrowheads="1"/>
          </xdr:cNvSpPr>
        </xdr:nvSpPr>
        <xdr:spPr bwMode="auto">
          <a:xfrm>
            <a:off x="0" y="0"/>
            <a:ext cx="1839595" cy="619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es-ES_tradnl" sz="700">
                <a:effectLst/>
                <a:latin typeface="Arial" panose="020B0604020202020204" pitchFamily="34" charset="0"/>
                <a:ea typeface="Times New Roman" panose="02020603050405020304" pitchFamily="18" charset="0"/>
              </a:rPr>
              <a:t>Carrera 30 N°. 25 - 90</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PBX: (571) 338 5000 - Información: Línea 195</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www.haciendabogota.gov.co</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NIT 899.999.061-9</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Bogotá, D.C. - Colombia</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Código Postal 111311</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 </a:t>
            </a:r>
            <a:endParaRPr lang="es-CO" sz="1000">
              <a:effectLst/>
              <a:latin typeface="Times New Roman" panose="02020603050405020304" pitchFamily="18" charset="0"/>
              <a:ea typeface="Times New Roman" panose="02020603050405020304" pitchFamily="18" charset="0"/>
            </a:endParaRPr>
          </a:p>
        </xdr:txBody>
      </xdr:sp>
      <xdr:cxnSp macro="">
        <xdr:nvCxnSpPr>
          <xdr:cNvPr id="29" name="AutoShape 140">
            <a:extLst>
              <a:ext uri="{FF2B5EF4-FFF2-40B4-BE49-F238E27FC236}">
                <a16:creationId xmlns:a16="http://schemas.microsoft.com/office/drawing/2014/main" id="{7DEF09A9-2403-4198-A6D0-7C8B0332761F}"/>
              </a:ext>
            </a:extLst>
          </xdr:cNvPr>
          <xdr:cNvCxnSpPr>
            <a:cxnSpLocks noChangeShapeType="1"/>
          </xdr:cNvCxnSpPr>
        </xdr:nvCxnSpPr>
        <xdr:spPr bwMode="auto">
          <a:xfrm>
            <a:off x="1979054" y="21464"/>
            <a:ext cx="0" cy="575945"/>
          </a:xfrm>
          <a:prstGeom prst="straightConnector1">
            <a:avLst/>
          </a:prstGeom>
          <a:noFill/>
          <a:ln w="12700">
            <a:solidFill>
              <a:srgbClr val="000000"/>
            </a:solidFill>
            <a:round/>
            <a:headEnd/>
            <a:tailEnd/>
          </a:ln>
          <a:extLst>
            <a:ext uri="{909E8E84-426E-40DD-AFC4-6F175D3DCCD1}">
              <a14:hiddenFill xmlns:a14="http://schemas.microsoft.com/office/drawing/2010/main">
                <a:noFill/>
              </a14:hiddenFill>
            </a:ext>
          </a:extLst>
        </xdr:spPr>
      </xdr:cxnSp>
      <xdr:pic>
        <xdr:nvPicPr>
          <xdr:cNvPr id="30" name="Imagen 29">
            <a:extLst>
              <a:ext uri="{FF2B5EF4-FFF2-40B4-BE49-F238E27FC236}">
                <a16:creationId xmlns:a16="http://schemas.microsoft.com/office/drawing/2014/main" id="{A236BE83-8382-4FF0-BD59-9ECE95D339B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9358" y="21464"/>
            <a:ext cx="525145" cy="575945"/>
          </a:xfrm>
          <a:prstGeom prst="rect">
            <a:avLst/>
          </a:prstGeom>
        </xdr:spPr>
      </xdr:pic>
      <xdr:pic>
        <xdr:nvPicPr>
          <xdr:cNvPr id="31" name="Imagen 30">
            <a:extLst>
              <a:ext uri="{FF2B5EF4-FFF2-40B4-BE49-F238E27FC236}">
                <a16:creationId xmlns:a16="http://schemas.microsoft.com/office/drawing/2014/main" id="{EB945CC7-11B7-4C60-AB13-124A021C496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98570" y="8585"/>
            <a:ext cx="1853565" cy="608330"/>
          </a:xfrm>
          <a:prstGeom prst="rect">
            <a:avLst/>
          </a:prstGeom>
        </xdr:spPr>
      </xdr:pic>
    </xdr:grpSp>
    <xdr:clientData/>
  </xdr:twoCellAnchor>
  <xdr:twoCellAnchor>
    <xdr:from>
      <xdr:col>6</xdr:col>
      <xdr:colOff>1538199</xdr:colOff>
      <xdr:row>38</xdr:row>
      <xdr:rowOff>428920</xdr:rowOff>
    </xdr:from>
    <xdr:to>
      <xdr:col>8</xdr:col>
      <xdr:colOff>981152</xdr:colOff>
      <xdr:row>39</xdr:row>
      <xdr:rowOff>822176</xdr:rowOff>
    </xdr:to>
    <xdr:grpSp>
      <xdr:nvGrpSpPr>
        <xdr:cNvPr id="13" name="Grupo 12">
          <a:extLst>
            <a:ext uri="{FF2B5EF4-FFF2-40B4-BE49-F238E27FC236}">
              <a16:creationId xmlns:a16="http://schemas.microsoft.com/office/drawing/2014/main" id="{59D61C51-073C-4FCE-9285-E71DEAAF2DAB}"/>
            </a:ext>
            <a:ext uri="{C183D7F6-B498-43B3-948B-1728B52AA6E4}">
              <adec:decorative xmlns:adec="http://schemas.microsoft.com/office/drawing/2017/decorative" val="1"/>
            </a:ext>
          </a:extLst>
        </xdr:cNvPr>
        <xdr:cNvGrpSpPr/>
      </xdr:nvGrpSpPr>
      <xdr:grpSpPr>
        <a:xfrm>
          <a:off x="9793199" y="16545220"/>
          <a:ext cx="2821153" cy="1256856"/>
          <a:chOff x="12392219" y="12217270"/>
          <a:chExt cx="2731148" cy="1263521"/>
        </a:xfrm>
      </xdr:grpSpPr>
      <xdr:grpSp>
        <xdr:nvGrpSpPr>
          <xdr:cNvPr id="14" name="Grupo 13">
            <a:extLst>
              <a:ext uri="{FF2B5EF4-FFF2-40B4-BE49-F238E27FC236}">
                <a16:creationId xmlns:a16="http://schemas.microsoft.com/office/drawing/2014/main" id="{066DAE87-2AEA-DC5B-F63E-33AF85C8D759}"/>
              </a:ext>
            </a:extLst>
          </xdr:cNvPr>
          <xdr:cNvGrpSpPr/>
        </xdr:nvGrpSpPr>
        <xdr:grpSpPr>
          <a:xfrm>
            <a:off x="12600172" y="12257625"/>
            <a:ext cx="2291478" cy="830607"/>
            <a:chOff x="10812445" y="17982363"/>
            <a:chExt cx="2223930" cy="758755"/>
          </a:xfrm>
        </xdr:grpSpPr>
        <xdr:sp macro="" textlink="">
          <xdr:nvSpPr>
            <xdr:cNvPr id="18" name="CuadroTexto 17">
              <a:extLst>
                <a:ext uri="{FF2B5EF4-FFF2-40B4-BE49-F238E27FC236}">
                  <a16:creationId xmlns:a16="http://schemas.microsoft.com/office/drawing/2014/main" id="{667B4C8D-FFF4-34E4-4C0B-D32CA25566CB}"/>
                </a:ext>
              </a:extLst>
            </xdr:cNvPr>
            <xdr:cNvSpPr txBox="1"/>
          </xdr:nvSpPr>
          <xdr:spPr>
            <a:xfrm>
              <a:off x="11168325" y="17982363"/>
              <a:ext cx="159067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1">
                  <a:latin typeface="Arial" panose="020B0604020202020204" pitchFamily="34" charset="0"/>
                  <a:cs typeface="Arial" panose="020B0604020202020204" pitchFamily="34" charset="0"/>
                </a:rPr>
                <a:t>CONVENCIONES</a:t>
              </a:r>
            </a:p>
          </xdr:txBody>
        </xdr:sp>
        <xdr:sp macro="" textlink="">
          <xdr:nvSpPr>
            <xdr:cNvPr id="32" name="CuadroTexto 31">
              <a:extLst>
                <a:ext uri="{FF2B5EF4-FFF2-40B4-BE49-F238E27FC236}">
                  <a16:creationId xmlns:a16="http://schemas.microsoft.com/office/drawing/2014/main" id="{52E8CB71-EA1B-7FE0-CD7A-03E035372A97}"/>
                </a:ext>
              </a:extLst>
            </xdr:cNvPr>
            <xdr:cNvSpPr txBox="1"/>
          </xdr:nvSpPr>
          <xdr:spPr>
            <a:xfrm>
              <a:off x="11445700" y="18264972"/>
              <a:ext cx="1590675" cy="198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antiguas.</a:t>
              </a:r>
              <a:endParaRPr lang="es-CO" sz="1200" b="0">
                <a:latin typeface="Arial" panose="020B0604020202020204" pitchFamily="34" charset="0"/>
                <a:cs typeface="Arial" panose="020B0604020202020204" pitchFamily="34" charset="0"/>
              </a:endParaRPr>
            </a:p>
          </xdr:txBody>
        </xdr:sp>
        <xdr:sp macro="" textlink="">
          <xdr:nvSpPr>
            <xdr:cNvPr id="33" name="CuadroTexto 32">
              <a:extLst>
                <a:ext uri="{FF2B5EF4-FFF2-40B4-BE49-F238E27FC236}">
                  <a16:creationId xmlns:a16="http://schemas.microsoft.com/office/drawing/2014/main" id="{2570E005-79CB-4F85-2769-CE6106C116E1}"/>
                </a:ext>
              </a:extLst>
            </xdr:cNvPr>
            <xdr:cNvSpPr txBox="1"/>
          </xdr:nvSpPr>
          <xdr:spPr>
            <a:xfrm>
              <a:off x="11407600" y="18522043"/>
              <a:ext cx="159067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nuevas.</a:t>
              </a:r>
              <a:endParaRPr lang="es-CO" sz="1200" b="0">
                <a:latin typeface="Arial" panose="020B0604020202020204" pitchFamily="34" charset="0"/>
                <a:cs typeface="Arial" panose="020B0604020202020204" pitchFamily="34" charset="0"/>
              </a:endParaRPr>
            </a:p>
          </xdr:txBody>
        </xdr:sp>
        <xdr:sp macro="" textlink="">
          <xdr:nvSpPr>
            <xdr:cNvPr id="34" name="Rectángulo 33">
              <a:extLst>
                <a:ext uri="{FF2B5EF4-FFF2-40B4-BE49-F238E27FC236}">
                  <a16:creationId xmlns:a16="http://schemas.microsoft.com/office/drawing/2014/main" id="{EEC07524-E4DD-AB89-A457-CEBF41ED1419}"/>
                </a:ext>
              </a:extLst>
            </xdr:cNvPr>
            <xdr:cNvSpPr/>
          </xdr:nvSpPr>
          <xdr:spPr>
            <a:xfrm>
              <a:off x="10812445" y="18329660"/>
              <a:ext cx="514350" cy="133350"/>
            </a:xfrm>
            <a:prstGeom prst="rect">
              <a:avLst/>
            </a:prstGeom>
            <a:solidFill>
              <a:schemeClr val="accent4">
                <a:lumMod val="40000"/>
                <a:lumOff val="60000"/>
              </a:schemeClr>
            </a:solidFill>
            <a:ln>
              <a:solidFill>
                <a:schemeClr val="accent4">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endParaRPr lang="es-CO" sz="1100">
                <a:solidFill>
                  <a:schemeClr val="lt1"/>
                </a:solidFill>
                <a:latin typeface="+mn-lt"/>
                <a:ea typeface="+mn-ea"/>
                <a:cs typeface="+mn-cs"/>
              </a:endParaRPr>
            </a:p>
          </xdr:txBody>
        </xdr:sp>
        <xdr:sp macro="" textlink="">
          <xdr:nvSpPr>
            <xdr:cNvPr id="35" name="Rectángulo 34">
              <a:extLst>
                <a:ext uri="{FF2B5EF4-FFF2-40B4-BE49-F238E27FC236}">
                  <a16:creationId xmlns:a16="http://schemas.microsoft.com/office/drawing/2014/main" id="{2553AFA1-E347-834B-966F-3DE158478E1A}"/>
                </a:ext>
              </a:extLst>
            </xdr:cNvPr>
            <xdr:cNvSpPr/>
          </xdr:nvSpPr>
          <xdr:spPr>
            <a:xfrm>
              <a:off x="10812445" y="18571553"/>
              <a:ext cx="514350" cy="133350"/>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sp macro="" textlink="">
        <xdr:nvSpPr>
          <xdr:cNvPr id="15" name="Rectángulo 14">
            <a:extLst>
              <a:ext uri="{FF2B5EF4-FFF2-40B4-BE49-F238E27FC236}">
                <a16:creationId xmlns:a16="http://schemas.microsoft.com/office/drawing/2014/main" id="{783E0E5A-4719-90DE-3E51-068A926D3A55}"/>
              </a:ext>
            </a:extLst>
          </xdr:cNvPr>
          <xdr:cNvSpPr/>
        </xdr:nvSpPr>
        <xdr:spPr>
          <a:xfrm>
            <a:off x="12609891" y="13190686"/>
            <a:ext cx="529972" cy="145978"/>
          </a:xfrm>
          <a:prstGeom prst="rect">
            <a:avLst/>
          </a:prstGeom>
          <a:solidFill>
            <a:schemeClr val="accent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sp macro="" textlink="">
        <xdr:nvSpPr>
          <xdr:cNvPr id="16" name="CuadroTexto 15">
            <a:extLst>
              <a:ext uri="{FF2B5EF4-FFF2-40B4-BE49-F238E27FC236}">
                <a16:creationId xmlns:a16="http://schemas.microsoft.com/office/drawing/2014/main" id="{3286B467-FC30-C291-025C-F8026B6BE207}"/>
              </a:ext>
            </a:extLst>
          </xdr:cNvPr>
          <xdr:cNvSpPr txBox="1"/>
        </xdr:nvSpPr>
        <xdr:spPr>
          <a:xfrm>
            <a:off x="13241651" y="13142089"/>
            <a:ext cx="1871997" cy="239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recurrentes.</a:t>
            </a:r>
            <a:endParaRPr lang="es-CO" sz="1200" b="0">
              <a:latin typeface="Arial" panose="020B0604020202020204" pitchFamily="34" charset="0"/>
              <a:cs typeface="Arial" panose="020B0604020202020204" pitchFamily="34" charset="0"/>
            </a:endParaRPr>
          </a:p>
        </xdr:txBody>
      </xdr:sp>
      <xdr:sp macro="" textlink="">
        <xdr:nvSpPr>
          <xdr:cNvPr id="17" name="Rectángulo 16">
            <a:extLst>
              <a:ext uri="{FF2B5EF4-FFF2-40B4-BE49-F238E27FC236}">
                <a16:creationId xmlns:a16="http://schemas.microsoft.com/office/drawing/2014/main" id="{A96DB4AD-CC90-9FA4-1690-8FD698497EDA}"/>
              </a:ext>
            </a:extLst>
          </xdr:cNvPr>
          <xdr:cNvSpPr/>
        </xdr:nvSpPr>
        <xdr:spPr>
          <a:xfrm>
            <a:off x="12392219" y="12217270"/>
            <a:ext cx="2731148" cy="1263521"/>
          </a:xfrm>
          <a:prstGeom prst="rect">
            <a:avLst/>
          </a:prstGeom>
          <a:no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kern="1200"/>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1328737</xdr:colOff>
      <xdr:row>38</xdr:row>
      <xdr:rowOff>285750</xdr:rowOff>
    </xdr:from>
    <xdr:to>
      <xdr:col>8</xdr:col>
      <xdr:colOff>1433512</xdr:colOff>
      <xdr:row>40</xdr:row>
      <xdr:rowOff>38100</xdr:rowOff>
    </xdr:to>
    <xdr:sp macro="" textlink="">
      <xdr:nvSpPr>
        <xdr:cNvPr id="4" name="Rectángulo redondeado 3">
          <a:hlinkClick xmlns:r="http://schemas.openxmlformats.org/officeDocument/2006/relationships" r:id="rId1"/>
          <a:extLst>
            <a:ext uri="{FF2B5EF4-FFF2-40B4-BE49-F238E27FC236}">
              <a16:creationId xmlns:a16="http://schemas.microsoft.com/office/drawing/2014/main" id="{D0E29ED4-83A2-4596-99D9-4FB7515C21B4}"/>
            </a:ext>
          </a:extLst>
        </xdr:cNvPr>
        <xdr:cNvSpPr/>
      </xdr:nvSpPr>
      <xdr:spPr>
        <a:xfrm>
          <a:off x="9177337" y="14630400"/>
          <a:ext cx="3114675" cy="552450"/>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4400" b="1"/>
            <a:t>REGRESAR</a:t>
          </a:r>
          <a:r>
            <a:rPr lang="es-CO" sz="1600"/>
            <a:t> </a:t>
          </a:r>
        </a:p>
      </xdr:txBody>
    </xdr:sp>
    <xdr:clientData/>
  </xdr:twoCellAnchor>
  <xdr:twoCellAnchor editAs="oneCell">
    <xdr:from>
      <xdr:col>3</xdr:col>
      <xdr:colOff>1447800</xdr:colOff>
      <xdr:row>1</xdr:row>
      <xdr:rowOff>66675</xdr:rowOff>
    </xdr:from>
    <xdr:to>
      <xdr:col>6</xdr:col>
      <xdr:colOff>420789</xdr:colOff>
      <xdr:row>7</xdr:row>
      <xdr:rowOff>95982</xdr:rowOff>
    </xdr:to>
    <xdr:pic>
      <xdr:nvPicPr>
        <xdr:cNvPr id="14" name="Picture 6">
          <a:extLst>
            <a:ext uri="{FF2B5EF4-FFF2-40B4-BE49-F238E27FC236}">
              <a16:creationId xmlns:a16="http://schemas.microsoft.com/office/drawing/2014/main" id="{6BFE1141-8F24-4E8D-9A2C-BEA7DD538637}"/>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429250" y="257175"/>
          <a:ext cx="2700494" cy="1172307"/>
        </a:xfrm>
        <a:prstGeom prst="rect">
          <a:avLst/>
        </a:prstGeom>
      </xdr:spPr>
    </xdr:pic>
    <xdr:clientData/>
  </xdr:twoCellAnchor>
  <xdr:twoCellAnchor>
    <xdr:from>
      <xdr:col>1</xdr:col>
      <xdr:colOff>542925</xdr:colOff>
      <xdr:row>42</xdr:row>
      <xdr:rowOff>180975</xdr:rowOff>
    </xdr:from>
    <xdr:to>
      <xdr:col>8</xdr:col>
      <xdr:colOff>961188</xdr:colOff>
      <xdr:row>49</xdr:row>
      <xdr:rowOff>17862</xdr:rowOff>
    </xdr:to>
    <xdr:grpSp>
      <xdr:nvGrpSpPr>
        <xdr:cNvPr id="15" name="Grupo 14">
          <a:extLst>
            <a:ext uri="{FF2B5EF4-FFF2-40B4-BE49-F238E27FC236}">
              <a16:creationId xmlns:a16="http://schemas.microsoft.com/office/drawing/2014/main" id="{A423800D-82F8-4C78-80D6-FD758CEFB617}"/>
            </a:ext>
            <a:ext uri="{C183D7F6-B498-43B3-948B-1728B52AA6E4}">
              <adec:decorative xmlns:adec="http://schemas.microsoft.com/office/drawing/2017/decorative" val="1"/>
            </a:ext>
          </a:extLst>
        </xdr:cNvPr>
        <xdr:cNvGrpSpPr/>
      </xdr:nvGrpSpPr>
      <xdr:grpSpPr>
        <a:xfrm>
          <a:off x="949325" y="18494375"/>
          <a:ext cx="10641763" cy="1170387"/>
          <a:chOff x="0" y="0"/>
          <a:chExt cx="5652135" cy="619125"/>
        </a:xfrm>
      </xdr:grpSpPr>
      <xdr:sp macro="" textlink="">
        <xdr:nvSpPr>
          <xdr:cNvPr id="16" name="Text Box 42">
            <a:extLst>
              <a:ext uri="{FF2B5EF4-FFF2-40B4-BE49-F238E27FC236}">
                <a16:creationId xmlns:a16="http://schemas.microsoft.com/office/drawing/2014/main" id="{4687C011-EC41-4914-8EC3-7C37307EA9B6}"/>
              </a:ext>
            </a:extLst>
          </xdr:cNvPr>
          <xdr:cNvSpPr txBox="1">
            <a:spLocks noChangeArrowheads="1"/>
          </xdr:cNvSpPr>
        </xdr:nvSpPr>
        <xdr:spPr bwMode="auto">
          <a:xfrm>
            <a:off x="0" y="0"/>
            <a:ext cx="1839595" cy="619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es-ES_tradnl" sz="700">
                <a:effectLst/>
                <a:latin typeface="Arial" panose="020B0604020202020204" pitchFamily="34" charset="0"/>
                <a:ea typeface="Times New Roman" panose="02020603050405020304" pitchFamily="18" charset="0"/>
              </a:rPr>
              <a:t>Carrera 30 Ni. 25 - 90</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PBX: (571) 338 5000 - Información: Línea 195</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www.haciendabogota.gov.co</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NIT 899.999.061-9</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Bogotá, D.C. - Colombia</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Código Postal 111311</a:t>
            </a:r>
            <a:endParaRPr lang="es-CO" sz="1000">
              <a:effectLst/>
              <a:latin typeface="Times New Roman" panose="02020603050405020304" pitchFamily="18" charset="0"/>
              <a:ea typeface="Times New Roman" panose="02020603050405020304" pitchFamily="18" charset="0"/>
            </a:endParaRPr>
          </a:p>
          <a:p>
            <a:pPr>
              <a:spcAft>
                <a:spcPts val="0"/>
              </a:spcAft>
            </a:pPr>
            <a:r>
              <a:rPr lang="es-ES_tradnl" sz="700">
                <a:effectLst/>
                <a:latin typeface="Arial" panose="020B0604020202020204" pitchFamily="34" charset="0"/>
                <a:ea typeface="Times New Roman" panose="02020603050405020304" pitchFamily="18" charset="0"/>
              </a:rPr>
              <a:t> </a:t>
            </a:r>
            <a:endParaRPr lang="es-CO" sz="1000">
              <a:effectLst/>
              <a:latin typeface="Times New Roman" panose="02020603050405020304" pitchFamily="18" charset="0"/>
              <a:ea typeface="Times New Roman" panose="02020603050405020304" pitchFamily="18" charset="0"/>
            </a:endParaRPr>
          </a:p>
        </xdr:txBody>
      </xdr:sp>
      <xdr:cxnSp macro="">
        <xdr:nvCxnSpPr>
          <xdr:cNvPr id="17" name="AutoShape 140">
            <a:extLst>
              <a:ext uri="{FF2B5EF4-FFF2-40B4-BE49-F238E27FC236}">
                <a16:creationId xmlns:a16="http://schemas.microsoft.com/office/drawing/2014/main" id="{822CC876-DEEC-4C85-B3A4-3501CC72F9DF}"/>
              </a:ext>
            </a:extLst>
          </xdr:cNvPr>
          <xdr:cNvCxnSpPr>
            <a:cxnSpLocks noChangeShapeType="1"/>
          </xdr:cNvCxnSpPr>
        </xdr:nvCxnSpPr>
        <xdr:spPr bwMode="auto">
          <a:xfrm>
            <a:off x="1979054" y="21464"/>
            <a:ext cx="0" cy="575945"/>
          </a:xfrm>
          <a:prstGeom prst="straightConnector1">
            <a:avLst/>
          </a:prstGeom>
          <a:noFill/>
          <a:ln w="12700">
            <a:solidFill>
              <a:srgbClr val="000000"/>
            </a:solidFill>
            <a:round/>
            <a:headEnd/>
            <a:tailEnd/>
          </a:ln>
          <a:extLst>
            <a:ext uri="{909E8E84-426E-40DD-AFC4-6F175D3DCCD1}">
              <a14:hiddenFill xmlns:a14="http://schemas.microsoft.com/office/drawing/2010/main">
                <a:noFill/>
              </a14:hiddenFill>
            </a:ext>
          </a:extLst>
        </xdr:spPr>
      </xdr:cxnSp>
      <xdr:pic>
        <xdr:nvPicPr>
          <xdr:cNvPr id="18" name="Imagen 17">
            <a:extLst>
              <a:ext uri="{FF2B5EF4-FFF2-40B4-BE49-F238E27FC236}">
                <a16:creationId xmlns:a16="http://schemas.microsoft.com/office/drawing/2014/main" id="{05F7B819-EF30-4E93-BB84-BCA1640FB5E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9358" y="21464"/>
            <a:ext cx="525145" cy="575945"/>
          </a:xfrm>
          <a:prstGeom prst="rect">
            <a:avLst/>
          </a:prstGeom>
        </xdr:spPr>
      </xdr:pic>
      <xdr:pic>
        <xdr:nvPicPr>
          <xdr:cNvPr id="19" name="Imagen 18">
            <a:extLst>
              <a:ext uri="{FF2B5EF4-FFF2-40B4-BE49-F238E27FC236}">
                <a16:creationId xmlns:a16="http://schemas.microsoft.com/office/drawing/2014/main" id="{FB5D9A5F-CD16-45C0-A769-A2AE3C3976D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98570" y="8585"/>
            <a:ext cx="1853565" cy="608330"/>
          </a:xfrm>
          <a:prstGeom prst="rect">
            <a:avLst/>
          </a:prstGeom>
        </xdr:spPr>
      </xdr:pic>
    </xdr:grpSp>
    <xdr:clientData/>
  </xdr:twoCellAnchor>
  <xdr:twoCellAnchor>
    <xdr:from>
      <xdr:col>6</xdr:col>
      <xdr:colOff>1515717</xdr:colOff>
      <xdr:row>34</xdr:row>
      <xdr:rowOff>33131</xdr:rowOff>
    </xdr:from>
    <xdr:to>
      <xdr:col>8</xdr:col>
      <xdr:colOff>1231996</xdr:colOff>
      <xdr:row>38</xdr:row>
      <xdr:rowOff>137087</xdr:rowOff>
    </xdr:to>
    <xdr:grpSp>
      <xdr:nvGrpSpPr>
        <xdr:cNvPr id="26" name="Grupo 25">
          <a:extLst>
            <a:ext uri="{FF2B5EF4-FFF2-40B4-BE49-F238E27FC236}">
              <a16:creationId xmlns:a16="http://schemas.microsoft.com/office/drawing/2014/main" id="{8BA8E28D-B160-458C-AB4E-AFEE2A37D5B1}"/>
            </a:ext>
            <a:ext uri="{C183D7F6-B498-43B3-948B-1728B52AA6E4}">
              <adec:decorative xmlns:adec="http://schemas.microsoft.com/office/drawing/2017/decorative" val="1"/>
            </a:ext>
          </a:extLst>
        </xdr:cNvPr>
        <xdr:cNvGrpSpPr/>
      </xdr:nvGrpSpPr>
      <xdr:grpSpPr>
        <a:xfrm>
          <a:off x="9059517" y="14892131"/>
          <a:ext cx="2802379" cy="1843856"/>
          <a:chOff x="12392219" y="12217270"/>
          <a:chExt cx="2731148" cy="1263521"/>
        </a:xfrm>
      </xdr:grpSpPr>
      <xdr:grpSp>
        <xdr:nvGrpSpPr>
          <xdr:cNvPr id="27" name="Grupo 26">
            <a:extLst>
              <a:ext uri="{FF2B5EF4-FFF2-40B4-BE49-F238E27FC236}">
                <a16:creationId xmlns:a16="http://schemas.microsoft.com/office/drawing/2014/main" id="{50F8E4C4-BDB2-2096-CA6F-3E596C154660}"/>
              </a:ext>
            </a:extLst>
          </xdr:cNvPr>
          <xdr:cNvGrpSpPr/>
        </xdr:nvGrpSpPr>
        <xdr:grpSpPr>
          <a:xfrm>
            <a:off x="12600172" y="12257625"/>
            <a:ext cx="2291478" cy="830607"/>
            <a:chOff x="10812445" y="17982363"/>
            <a:chExt cx="2223930" cy="758755"/>
          </a:xfrm>
        </xdr:grpSpPr>
        <xdr:sp macro="" textlink="">
          <xdr:nvSpPr>
            <xdr:cNvPr id="31" name="CuadroTexto 30">
              <a:extLst>
                <a:ext uri="{FF2B5EF4-FFF2-40B4-BE49-F238E27FC236}">
                  <a16:creationId xmlns:a16="http://schemas.microsoft.com/office/drawing/2014/main" id="{A100F1B8-69EF-0565-B2AA-3BD24F6FC386}"/>
                </a:ext>
              </a:extLst>
            </xdr:cNvPr>
            <xdr:cNvSpPr txBox="1"/>
          </xdr:nvSpPr>
          <xdr:spPr>
            <a:xfrm>
              <a:off x="11168325" y="17982363"/>
              <a:ext cx="159067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1">
                  <a:latin typeface="Arial" panose="020B0604020202020204" pitchFamily="34" charset="0"/>
                  <a:cs typeface="Arial" panose="020B0604020202020204" pitchFamily="34" charset="0"/>
                </a:rPr>
                <a:t>CONVENCIONES</a:t>
              </a:r>
            </a:p>
          </xdr:txBody>
        </xdr:sp>
        <xdr:sp macro="" textlink="">
          <xdr:nvSpPr>
            <xdr:cNvPr id="32" name="CuadroTexto 31">
              <a:extLst>
                <a:ext uri="{FF2B5EF4-FFF2-40B4-BE49-F238E27FC236}">
                  <a16:creationId xmlns:a16="http://schemas.microsoft.com/office/drawing/2014/main" id="{188DF147-B9EA-A45B-9CC7-1FAE96873440}"/>
                </a:ext>
              </a:extLst>
            </xdr:cNvPr>
            <xdr:cNvSpPr txBox="1"/>
          </xdr:nvSpPr>
          <xdr:spPr>
            <a:xfrm>
              <a:off x="11445700" y="18264972"/>
              <a:ext cx="1590675" cy="198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antiguas.</a:t>
              </a:r>
              <a:endParaRPr lang="es-CO" sz="1200" b="0">
                <a:latin typeface="Arial" panose="020B0604020202020204" pitchFamily="34" charset="0"/>
                <a:cs typeface="Arial" panose="020B0604020202020204" pitchFamily="34" charset="0"/>
              </a:endParaRPr>
            </a:p>
          </xdr:txBody>
        </xdr:sp>
        <xdr:sp macro="" textlink="">
          <xdr:nvSpPr>
            <xdr:cNvPr id="33" name="CuadroTexto 32">
              <a:extLst>
                <a:ext uri="{FF2B5EF4-FFF2-40B4-BE49-F238E27FC236}">
                  <a16:creationId xmlns:a16="http://schemas.microsoft.com/office/drawing/2014/main" id="{678E9EBD-D1AE-D418-BCC2-09CB38F24AD9}"/>
                </a:ext>
              </a:extLst>
            </xdr:cNvPr>
            <xdr:cNvSpPr txBox="1"/>
          </xdr:nvSpPr>
          <xdr:spPr>
            <a:xfrm>
              <a:off x="11407600" y="18522043"/>
              <a:ext cx="159067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nuevas.</a:t>
              </a:r>
              <a:endParaRPr lang="es-CO" sz="1200" b="0">
                <a:latin typeface="Arial" panose="020B0604020202020204" pitchFamily="34" charset="0"/>
                <a:cs typeface="Arial" panose="020B0604020202020204" pitchFamily="34" charset="0"/>
              </a:endParaRPr>
            </a:p>
          </xdr:txBody>
        </xdr:sp>
        <xdr:sp macro="" textlink="">
          <xdr:nvSpPr>
            <xdr:cNvPr id="34" name="Rectángulo 33">
              <a:extLst>
                <a:ext uri="{FF2B5EF4-FFF2-40B4-BE49-F238E27FC236}">
                  <a16:creationId xmlns:a16="http://schemas.microsoft.com/office/drawing/2014/main" id="{DB1F16BE-D8A2-C76E-6790-9FF05991C906}"/>
                </a:ext>
              </a:extLst>
            </xdr:cNvPr>
            <xdr:cNvSpPr/>
          </xdr:nvSpPr>
          <xdr:spPr>
            <a:xfrm>
              <a:off x="10812445" y="18329660"/>
              <a:ext cx="514350" cy="133350"/>
            </a:xfrm>
            <a:prstGeom prst="rect">
              <a:avLst/>
            </a:prstGeom>
            <a:solidFill>
              <a:schemeClr val="accent4">
                <a:lumMod val="40000"/>
                <a:lumOff val="60000"/>
              </a:schemeClr>
            </a:solidFill>
            <a:ln>
              <a:solidFill>
                <a:schemeClr val="accent4">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endParaRPr lang="es-CO" sz="1100">
                <a:solidFill>
                  <a:schemeClr val="lt1"/>
                </a:solidFill>
                <a:latin typeface="+mn-lt"/>
                <a:ea typeface="+mn-ea"/>
                <a:cs typeface="+mn-cs"/>
              </a:endParaRPr>
            </a:p>
          </xdr:txBody>
        </xdr:sp>
        <xdr:sp macro="" textlink="">
          <xdr:nvSpPr>
            <xdr:cNvPr id="35" name="Rectángulo 34">
              <a:extLst>
                <a:ext uri="{FF2B5EF4-FFF2-40B4-BE49-F238E27FC236}">
                  <a16:creationId xmlns:a16="http://schemas.microsoft.com/office/drawing/2014/main" id="{246DB93B-F44D-DCED-7C67-B7629B4F5D56}"/>
                </a:ext>
              </a:extLst>
            </xdr:cNvPr>
            <xdr:cNvSpPr/>
          </xdr:nvSpPr>
          <xdr:spPr>
            <a:xfrm>
              <a:off x="10812445" y="18571553"/>
              <a:ext cx="514350" cy="133350"/>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sp macro="" textlink="">
        <xdr:nvSpPr>
          <xdr:cNvPr id="28" name="Rectángulo 27">
            <a:extLst>
              <a:ext uri="{FF2B5EF4-FFF2-40B4-BE49-F238E27FC236}">
                <a16:creationId xmlns:a16="http://schemas.microsoft.com/office/drawing/2014/main" id="{F59BA16C-B1B9-6378-0E68-445A441C6823}"/>
              </a:ext>
            </a:extLst>
          </xdr:cNvPr>
          <xdr:cNvSpPr/>
        </xdr:nvSpPr>
        <xdr:spPr>
          <a:xfrm>
            <a:off x="12609891" y="13190686"/>
            <a:ext cx="529972" cy="145978"/>
          </a:xfrm>
          <a:prstGeom prst="rect">
            <a:avLst/>
          </a:prstGeom>
          <a:solidFill>
            <a:schemeClr val="accent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sp macro="" textlink="">
        <xdr:nvSpPr>
          <xdr:cNvPr id="29" name="CuadroTexto 28">
            <a:extLst>
              <a:ext uri="{FF2B5EF4-FFF2-40B4-BE49-F238E27FC236}">
                <a16:creationId xmlns:a16="http://schemas.microsoft.com/office/drawing/2014/main" id="{33B551C0-841B-F188-7039-DCBED8ED35E1}"/>
              </a:ext>
            </a:extLst>
          </xdr:cNvPr>
          <xdr:cNvSpPr txBox="1"/>
        </xdr:nvSpPr>
        <xdr:spPr>
          <a:xfrm>
            <a:off x="13241651" y="13142089"/>
            <a:ext cx="1871997" cy="239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0">
                <a:latin typeface="Arial" panose="020B0604020202020204" pitchFamily="34" charset="0"/>
                <a:cs typeface="Arial" panose="020B0604020202020204" pitchFamily="34" charset="0"/>
              </a:rPr>
              <a:t>Actividades</a:t>
            </a:r>
            <a:r>
              <a:rPr lang="es-CO" sz="1200" b="0" baseline="0">
                <a:latin typeface="Arial" panose="020B0604020202020204" pitchFamily="34" charset="0"/>
                <a:cs typeface="Arial" panose="020B0604020202020204" pitchFamily="34" charset="0"/>
              </a:rPr>
              <a:t> recurrentes.</a:t>
            </a:r>
            <a:endParaRPr lang="es-CO" sz="1200" b="0">
              <a:latin typeface="Arial" panose="020B0604020202020204" pitchFamily="34" charset="0"/>
              <a:cs typeface="Arial" panose="020B0604020202020204" pitchFamily="34" charset="0"/>
            </a:endParaRPr>
          </a:p>
        </xdr:txBody>
      </xdr:sp>
      <xdr:sp macro="" textlink="">
        <xdr:nvSpPr>
          <xdr:cNvPr id="30" name="Rectángulo 29">
            <a:extLst>
              <a:ext uri="{FF2B5EF4-FFF2-40B4-BE49-F238E27FC236}">
                <a16:creationId xmlns:a16="http://schemas.microsoft.com/office/drawing/2014/main" id="{E221F373-C2E6-358E-145C-090674A0FBFD}"/>
              </a:ext>
            </a:extLst>
          </xdr:cNvPr>
          <xdr:cNvSpPr/>
        </xdr:nvSpPr>
        <xdr:spPr>
          <a:xfrm>
            <a:off x="12392219" y="12217270"/>
            <a:ext cx="2731148" cy="1263521"/>
          </a:xfrm>
          <a:prstGeom prst="rect">
            <a:avLst/>
          </a:prstGeom>
          <a:no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kern="1200"/>
          </a:p>
        </xdr:txBody>
      </xdr: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hdgov-my.sharepoint.com/personal/hbriceno_shd_gov_co/Documents/SGD/Seguimientos/PINAR/Metodologia_PINAR_2025.xlsx" TargetMode="External"/><Relationship Id="rId1" Type="http://schemas.openxmlformats.org/officeDocument/2006/relationships/externalLinkPath" Target="Metodologia_PINAR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DICE"/>
      <sheetName val="IDEN ASPECTOS CRÍTICOS"/>
      <sheetName val="PRIORI ASPECTOS CRÍTICOS"/>
      <sheetName val="SUMATORIA Y ORDEN PRIORIZACIÓN"/>
      <sheetName val="SEMAFORIZACIÓN_EJES"/>
      <sheetName val="OBJETIVOS"/>
      <sheetName val="MAPA DE RUTA PINAR"/>
      <sheetName val="PO-01"/>
      <sheetName val="PO-02"/>
      <sheetName val="PO-03"/>
      <sheetName val="PO-04"/>
      <sheetName val="PO-05"/>
      <sheetName val="PO-06"/>
      <sheetName val="PO-07"/>
      <sheetName val="PO-08"/>
      <sheetName val="HERRAMIENTA DE SEGUIMIENTO"/>
    </sheetNames>
    <sheetDataSet>
      <sheetData sheetId="0"/>
      <sheetData sheetId="1"/>
      <sheetData sheetId="2"/>
      <sheetData sheetId="3"/>
      <sheetData sheetId="4"/>
      <sheetData sheetId="5"/>
      <sheetData sheetId="6"/>
      <sheetData sheetId="7">
        <row r="28">
          <cell r="E28">
            <v>1</v>
          </cell>
        </row>
        <row r="29">
          <cell r="E29">
            <v>1</v>
          </cell>
        </row>
      </sheetData>
      <sheetData sheetId="8"/>
      <sheetData sheetId="9"/>
      <sheetData sheetId="10"/>
      <sheetData sheetId="11"/>
      <sheetData sheetId="12"/>
      <sheetData sheetId="13"/>
      <sheetData sheetId="14"/>
      <sheetData sheetId="15">
        <row r="7">
          <cell r="F7" t="str">
            <v>I (2025)</v>
          </cell>
          <cell r="G7" t="str">
            <v>II (2025)</v>
          </cell>
          <cell r="H7" t="str">
            <v>III (2025)</v>
          </cell>
          <cell r="I7" t="str">
            <v>IV(2025)</v>
          </cell>
        </row>
        <row r="8">
          <cell r="F8">
            <v>1</v>
          </cell>
        </row>
        <row r="9">
          <cell r="F9">
            <v>1</v>
          </cell>
        </row>
        <row r="10">
          <cell r="F10">
            <v>0.5</v>
          </cell>
          <cell r="G10">
            <v>1</v>
          </cell>
          <cell r="H10">
            <v>0.14583333333333334</v>
          </cell>
          <cell r="I10">
            <v>0.45833333333333331</v>
          </cell>
        </row>
        <row r="11">
          <cell r="F11">
            <v>1</v>
          </cell>
          <cell r="G11">
            <v>1</v>
          </cell>
          <cell r="H11">
            <v>1</v>
          </cell>
          <cell r="I11">
            <v>1</v>
          </cell>
        </row>
        <row r="12">
          <cell r="F12">
            <v>1</v>
          </cell>
          <cell r="G12">
            <v>1</v>
          </cell>
          <cell r="H12">
            <v>1</v>
          </cell>
          <cell r="I12">
            <v>1</v>
          </cell>
        </row>
        <row r="13">
          <cell r="F13">
            <v>0</v>
          </cell>
          <cell r="G13">
            <v>0.53383458646616544</v>
          </cell>
          <cell r="H13">
            <v>0.66297262059973927</v>
          </cell>
          <cell r="I13">
            <v>1.90802743041549E-2</v>
          </cell>
        </row>
        <row r="14">
          <cell r="F14">
            <v>4.0816326530612242E-2</v>
          </cell>
          <cell r="G14">
            <v>8.1632653061224483E-2</v>
          </cell>
          <cell r="H14">
            <v>0.32653061224489793</v>
          </cell>
          <cell r="I14">
            <v>0.32653061224489793</v>
          </cell>
        </row>
        <row r="15">
          <cell r="F15">
            <v>0</v>
          </cell>
          <cell r="G15">
            <v>0</v>
          </cell>
          <cell r="H15">
            <v>0</v>
          </cell>
          <cell r="I15">
            <v>0.5</v>
          </cell>
        </row>
        <row r="16">
          <cell r="F16">
            <v>0</v>
          </cell>
          <cell r="G16">
            <v>0</v>
          </cell>
          <cell r="H16">
            <v>1</v>
          </cell>
          <cell r="I16">
            <v>1</v>
          </cell>
        </row>
        <row r="19">
          <cell r="F19">
            <v>0</v>
          </cell>
          <cell r="G19">
            <v>0</v>
          </cell>
          <cell r="H19">
            <v>0.5</v>
          </cell>
          <cell r="I19">
            <v>0.5</v>
          </cell>
        </row>
        <row r="20">
          <cell r="F20">
            <v>0</v>
          </cell>
          <cell r="G20">
            <v>0</v>
          </cell>
          <cell r="H20">
            <v>1</v>
          </cell>
          <cell r="I20">
            <v>1</v>
          </cell>
        </row>
        <row r="21">
          <cell r="F21">
            <v>0</v>
          </cell>
          <cell r="G21">
            <v>0</v>
          </cell>
          <cell r="H21">
            <v>1</v>
          </cell>
          <cell r="I21">
            <v>0.5</v>
          </cell>
        </row>
        <row r="24">
          <cell r="F24">
            <v>0</v>
          </cell>
          <cell r="G24">
            <v>0</v>
          </cell>
          <cell r="H24">
            <v>0</v>
          </cell>
          <cell r="I24">
            <v>0</v>
          </cell>
        </row>
        <row r="25">
          <cell r="F25">
            <v>0</v>
          </cell>
          <cell r="G25">
            <v>0</v>
          </cell>
          <cell r="H25">
            <v>0</v>
          </cell>
          <cell r="I25">
            <v>0</v>
          </cell>
        </row>
        <row r="27">
          <cell r="F27">
            <v>1</v>
          </cell>
          <cell r="G27">
            <v>1</v>
          </cell>
          <cell r="H27">
            <v>1</v>
          </cell>
          <cell r="I27">
            <v>1</v>
          </cell>
        </row>
      </sheetData>
    </sheetDataSet>
  </externalBook>
</externalLink>
</file>

<file path=xl/persons/person.xml><?xml version="1.0" encoding="utf-8"?>
<personList xmlns="http://schemas.microsoft.com/office/spreadsheetml/2018/threadedcomments" xmlns:x="http://schemas.openxmlformats.org/spreadsheetml/2006/main">
  <person displayName="Angélica María Pardo Orjuela" id="{D82D837D-BBF7-40D3-B6C1-AF8027CF86C6}" userId="S::ampardo@shd.gov.co::8e38d509-fc99-4c5f-9c07-0c634ef579cf" providerId="AD"/>
  <person displayName="Jenny Patricia Rojas Sánchez" id="{A24FAE64-A5EA-4C62-8AF5-746DEBBFDCAE}" userId="S::jrojass@shd.gov.co::601d428b-42d0-40c2-9698-5ca9c72cbc19"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4" dT="2025-12-21T21:03:27.12" personId="{D82D837D-BBF7-40D3-B6C1-AF8027CF86C6}" id="{1F3A418F-9048-45E3-A4F4-8EE0C69459F9}">
    <text>Ajustada proyección, redacción y fecha de cierre</text>
  </threadedComment>
  <threadedComment ref="C18" dT="2025-12-21T21:04:23.16" personId="{D82D837D-BBF7-40D3-B6C1-AF8027CF86C6}" id="{23E2779C-EE87-499C-8B93-A329145C7C6F}">
    <text>Ajuste de evidenvia</text>
  </threadedComment>
</ThreadedComments>
</file>

<file path=xl/threadedComments/threadedComment2.xml><?xml version="1.0" encoding="utf-8"?>
<ThreadedComments xmlns="http://schemas.microsoft.com/office/spreadsheetml/2018/threadedcomments" xmlns:x="http://schemas.openxmlformats.org/spreadsheetml/2006/main">
  <threadedComment ref="C27" dT="2025-12-17T20:55:14.37" personId="{D82D837D-BBF7-40D3-B6C1-AF8027CF86C6}" id="{D0BE27FC-3687-46CC-9119-6486BC167765}">
    <text xml:space="preserve">Ajuste fecha de cierre
</text>
  </threadedComment>
  <threadedComment ref="C33" dT="2025-12-21T21:26:55.03" personId="{D82D837D-BBF7-40D3-B6C1-AF8027CF86C6}" id="{AC8E1A3F-7A7D-41C1-868E-666F0D8B820A}">
    <text>Actividad nueva</text>
  </threadedComment>
  <threadedComment ref="C34" dT="2025-12-21T21:27:06.62" personId="{D82D837D-BBF7-40D3-B6C1-AF8027CF86C6}" id="{99DDE964-9C69-4DC1-A129-A7DF435846C7}">
    <text>Actividad nueva</text>
  </threadedComment>
</ThreadedComments>
</file>

<file path=xl/threadedComments/threadedComment3.xml><?xml version="1.0" encoding="utf-8"?>
<ThreadedComments xmlns="http://schemas.microsoft.com/office/spreadsheetml/2018/threadedcomments" xmlns:x="http://schemas.openxmlformats.org/spreadsheetml/2006/main">
  <threadedComment ref="C21" dT="2025-12-21T21:40:44.02" personId="{D82D837D-BBF7-40D3-B6C1-AF8027CF86C6}" id="{E518C45C-6164-4840-8C01-0CE2D9D9DA61}">
    <text>Ajuste en la redacción de la actividad y ajuste en la proyección de fechas</text>
  </threadedComment>
  <threadedComment ref="C22" dT="2025-12-17T21:01:09.19" personId="{D82D837D-BBF7-40D3-B6C1-AF8027CF86C6}" id="{044ABF39-3F09-4D53-80F5-E57ADB84199C}">
    <text>Ajuste en la redacción de la actividad</text>
  </threadedComment>
  <threadedComment ref="C23" dT="2025-12-21T21:48:37.85" personId="{D82D837D-BBF7-40D3-B6C1-AF8027CF86C6}" id="{FAE804F0-9979-43D1-B3A7-6A2F32A2F3B5}">
    <text>Ajuste en redacción de la actividad y evidencias</text>
  </threadedComment>
  <threadedComment ref="C24" dT="2025-12-21T21:58:05.12" personId="{D82D837D-BBF7-40D3-B6C1-AF8027CF86C6}" id="{51A096E1-5E6F-4FA9-A18D-A4E4E8EB395C}">
    <text>Ajuste en redacción de la actividad y evidencias</text>
  </threadedComment>
  <threadedComment ref="C26" dT="2025-12-21T22:03:04.65" personId="{D82D837D-BBF7-40D3-B6C1-AF8027CF86C6}" id="{AE3388FC-C505-4351-8F17-A46355465F05}">
    <text>Ajuste en redacción y enfoque del Programa especifico</text>
  </threadedComment>
  <threadedComment ref="C30" dT="2025-12-21T22:13:35.17" personId="{D82D837D-BBF7-40D3-B6C1-AF8027CF86C6}" id="{4D9F4FA8-CA7E-4018-89E4-CC7D237066DE}">
    <text>Actividad nueva</text>
  </threadedComment>
  <threadedComment ref="C31" dT="2025-12-21T22:05:06.78" personId="{D82D837D-BBF7-40D3-B6C1-AF8027CF86C6}" id="{E8A68F35-D6F9-418A-801F-63E92F5A067C}">
    <text>Actividad nueva</text>
  </threadedComment>
  <threadedComment ref="C32" dT="2025-12-21T22:05:06.78" personId="{D82D837D-BBF7-40D3-B6C1-AF8027CF86C6}" id="{9B023BA6-E1BB-475E-8276-55F33EF36BB7}">
    <text>Actividad nueva</text>
  </threadedComment>
</ThreadedComments>
</file>

<file path=xl/threadedComments/threadedComment4.xml><?xml version="1.0" encoding="utf-8"?>
<ThreadedComments xmlns="http://schemas.microsoft.com/office/spreadsheetml/2018/threadedcomments" xmlns:x="http://schemas.openxmlformats.org/spreadsheetml/2006/main">
  <threadedComment ref="C30" dT="2025-12-21T22:26:50.59" personId="{D82D837D-BBF7-40D3-B6C1-AF8027CF86C6}" id="{C7EE9E34-01D0-4FCF-BC36-C514309F1A3D}">
    <text>Actividad nueva</text>
  </threadedComment>
  <threadedComment ref="C31" dT="2025-12-21T22:27:40.69" personId="{D82D837D-BBF7-40D3-B6C1-AF8027CF86C6}" id="{18798710-BAEE-4E6E-851A-3B0D469D8866}">
    <text>Ajuste en redacción y proyección de la actividad, así como el entregable</text>
  </threadedComment>
</ThreadedComments>
</file>

<file path=xl/threadedComments/threadedComment5.xml><?xml version="1.0" encoding="utf-8"?>
<ThreadedComments xmlns="http://schemas.microsoft.com/office/spreadsheetml/2018/threadedcomments" xmlns:x="http://schemas.openxmlformats.org/spreadsheetml/2006/main">
  <threadedComment ref="C22" dT="2025-12-21T23:10:33.53" personId="{D82D837D-BBF7-40D3-B6C1-AF8027CF86C6}" id="{45E9FC2C-DE9C-4219-8A1F-80ED639CD2B3}">
    <text>Ajuste en redacción y proyección de actividad, así como entregable</text>
  </threadedComment>
  <threadedComment ref="C23" dT="2025-12-21T23:10:15.54" personId="{D82D837D-BBF7-40D3-B6C1-AF8027CF86C6}" id="{9F2FBAB6-0107-4870-B56F-2763AC826BE1}">
    <text>Nueva actividad</text>
  </threadedComment>
  <threadedComment ref="C27" dT="2025-12-21T23:15:53.30" personId="{D82D837D-BBF7-40D3-B6C1-AF8027CF86C6}" id="{37E15E3F-7E89-4F4A-9094-F4E608BA98A5}">
    <text>Ajuste en redacción de la actividad y el entregable</text>
  </threadedComment>
  <threadedComment ref="C28" dT="2025-12-21T23:13:29.68" personId="{D82D837D-BBF7-40D3-B6C1-AF8027CF86C6}" id="{11AF2DFD-1966-4882-AF50-CD79E2C5AB76}">
    <text>Nueva actividad</text>
  </threadedComment>
</ThreadedComments>
</file>

<file path=xl/threadedComments/threadedComment6.xml><?xml version="1.0" encoding="utf-8"?>
<ThreadedComments xmlns="http://schemas.microsoft.com/office/spreadsheetml/2018/threadedcomments" xmlns:x="http://schemas.openxmlformats.org/spreadsheetml/2006/main">
  <threadedComment ref="C24" dT="2025-12-23T14:27:30.58" personId="{A24FAE64-A5EA-4C62-8AF5-746DEBBFDCAE}" id="{F5D013A6-172B-4EBB-84BE-2BDEB93F45FB}">
    <text>Actualización redacción de actividad, entregable y fechas</text>
  </threadedComment>
  <threadedComment ref="C25" dT="2025-12-23T14:37:47.81" personId="{A24FAE64-A5EA-4C62-8AF5-746DEBBFDCAE}" id="{DD8C73E6-431F-49AC-88DB-CFFDBF8EC0E9}">
    <text>Ajuste en redacción de actividad.</text>
  </threadedComment>
  <threadedComment ref="C29" dT="2025-12-17T21:51:13.85" personId="{D82D837D-BBF7-40D3-B6C1-AF8027CF86C6}" id="{E79F1D6B-8C6D-4940-BB81-05A8E082F411}">
    <text>CERRAR CON PROYECTO COLVATEL</text>
  </threadedComment>
  <threadedComment ref="C30" dT="2025-12-17T15:29:21.69" personId="{D82D837D-BBF7-40D3-B6C1-AF8027CF86C6}" id="{4AE47251-C52A-4A91-850E-02D63B17259F}">
    <text>Ajuste en las fechas</text>
  </threadedComment>
  <threadedComment ref="C31" dT="2025-12-21T23:43:08.30" personId="{D82D837D-BBF7-40D3-B6C1-AF8027CF86C6}" id="{66E40DA0-7958-4A56-8F7C-819A377AFCE7}">
    <text>Actividad nueva</text>
  </threadedComment>
</ThreadedComments>
</file>

<file path=xl/threadedComments/threadedComment7.xml><?xml version="1.0" encoding="utf-8"?>
<ThreadedComments xmlns="http://schemas.microsoft.com/office/spreadsheetml/2018/threadedcomments" xmlns:x="http://schemas.openxmlformats.org/spreadsheetml/2006/main">
  <threadedComment ref="C13" dT="2025-12-17T15:30:53.92" personId="{D82D837D-BBF7-40D3-B6C1-AF8027CF86C6}" id="{B0032EA8-C502-45E4-9C73-DC18AB7F03E9}">
    <text xml:space="preserve">Ajuste en redacción, entregables y responsables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E1:S43"/>
  <sheetViews>
    <sheetView view="pageBreakPreview" zoomScale="73" zoomScaleNormal="70" zoomScaleSheetLayoutView="73" workbookViewId="0">
      <selection activeCell="B5" sqref="B5"/>
    </sheetView>
  </sheetViews>
  <sheetFormatPr baseColWidth="10" defaultColWidth="11.44140625" defaultRowHeight="14.4"/>
  <sheetData>
    <row r="1" spans="5:19" s="4" customFormat="1" ht="89.25" customHeight="1">
      <c r="E1" s="324" t="s">
        <v>0</v>
      </c>
      <c r="F1" s="324"/>
      <c r="G1" s="324"/>
      <c r="H1" s="324"/>
      <c r="I1" s="324"/>
      <c r="J1" s="324"/>
      <c r="K1" s="324"/>
      <c r="L1" s="324"/>
      <c r="M1" s="324"/>
      <c r="N1" s="324"/>
      <c r="O1" s="324"/>
      <c r="P1" s="324"/>
      <c r="Q1" s="324"/>
      <c r="R1" s="324"/>
      <c r="S1" s="324"/>
    </row>
    <row r="43" spans="7:7">
      <c r="G43" t="s">
        <v>1</v>
      </c>
    </row>
  </sheetData>
  <sheetProtection selectLockedCells="1" selectUnlockedCells="1"/>
  <mergeCells count="1">
    <mergeCell ref="E1:S1"/>
  </mergeCells>
  <printOptions horizontalCentered="1" verticalCentered="1"/>
  <pageMargins left="0.70866141732283472" right="0.70866141732283472" top="0.74803149606299213" bottom="0.74803149606299213" header="0.31496062992125984" footer="0.31496062992125984"/>
  <pageSetup scale="53" fitToHeight="2"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pageSetUpPr fitToPage="1"/>
  </sheetPr>
  <dimension ref="A1:M311"/>
  <sheetViews>
    <sheetView showGridLines="0" topLeftCell="A4" zoomScale="60" zoomScaleNormal="60" zoomScaleSheetLayoutView="100" workbookViewId="0">
      <selection activeCell="A13" sqref="A13"/>
    </sheetView>
  </sheetViews>
  <sheetFormatPr baseColWidth="10" defaultColWidth="11.44140625" defaultRowHeight="15"/>
  <cols>
    <col min="1" max="1" width="6" style="72" customWidth="1"/>
    <col min="2" max="2" width="14.44140625" style="74" customWidth="1"/>
    <col min="3" max="3" width="35.6640625" style="74" customWidth="1"/>
    <col min="4" max="4" width="19.44140625" style="121" customWidth="1"/>
    <col min="5" max="5" width="17.88671875" style="129" customWidth="1"/>
    <col min="6" max="6" width="16.44140625" style="129" customWidth="1"/>
    <col min="7" max="7" width="25.44140625" style="130" customWidth="1"/>
    <col min="8" max="8" width="19.6640625" style="129" customWidth="1"/>
    <col min="9" max="9" width="24.44140625" style="129" customWidth="1"/>
    <col min="10" max="10" width="40.5546875" style="72" customWidth="1"/>
    <col min="11" max="13" width="40.5546875" style="74" customWidth="1"/>
    <col min="14" max="16384" width="11.44140625" style="74"/>
  </cols>
  <sheetData>
    <row r="1" spans="2:9" s="72" customFormat="1">
      <c r="D1" s="88"/>
      <c r="E1" s="125"/>
      <c r="F1" s="125"/>
      <c r="G1" s="126"/>
      <c r="H1" s="125"/>
      <c r="I1" s="125"/>
    </row>
    <row r="2" spans="2:9" s="72" customFormat="1">
      <c r="D2" s="88"/>
      <c r="E2" s="125"/>
      <c r="F2" s="125"/>
      <c r="G2" s="126"/>
      <c r="H2" s="125"/>
      <c r="I2" s="125"/>
    </row>
    <row r="3" spans="2:9" s="72" customFormat="1">
      <c r="D3" s="316"/>
      <c r="E3" s="125"/>
      <c r="F3" s="125"/>
      <c r="G3" s="126"/>
      <c r="H3" s="125"/>
      <c r="I3" s="125"/>
    </row>
    <row r="4" spans="2:9" s="72" customFormat="1">
      <c r="D4" s="316"/>
      <c r="E4" s="125"/>
      <c r="F4" s="125"/>
      <c r="G4" s="126"/>
      <c r="H4" s="125"/>
      <c r="I4" s="125"/>
    </row>
    <row r="5" spans="2:9" s="72" customFormat="1">
      <c r="D5" s="316"/>
      <c r="E5" s="125"/>
      <c r="F5" s="125"/>
      <c r="G5" s="126"/>
      <c r="H5" s="125"/>
      <c r="I5" s="125"/>
    </row>
    <row r="6" spans="2:9" s="72" customFormat="1">
      <c r="D6" s="316"/>
      <c r="E6" s="125"/>
      <c r="F6" s="125"/>
      <c r="G6" s="126"/>
      <c r="H6" s="125"/>
      <c r="I6" s="125"/>
    </row>
    <row r="7" spans="2:9" s="72" customFormat="1">
      <c r="D7" s="316"/>
      <c r="E7" s="125"/>
      <c r="F7" s="125"/>
      <c r="G7" s="126"/>
      <c r="H7" s="125"/>
      <c r="I7" s="125"/>
    </row>
    <row r="8" spans="2:9" s="72" customFormat="1">
      <c r="D8" s="316"/>
      <c r="E8" s="125"/>
      <c r="F8" s="125"/>
      <c r="G8" s="126"/>
      <c r="H8" s="125"/>
      <c r="I8" s="125"/>
    </row>
    <row r="9" spans="2:9" s="72" customFormat="1">
      <c r="D9" s="316"/>
      <c r="E9" s="125"/>
      <c r="F9" s="125"/>
      <c r="G9" s="126"/>
      <c r="H9" s="125"/>
      <c r="I9" s="125"/>
    </row>
    <row r="10" spans="2:9" ht="24.6" customHeight="1">
      <c r="B10" s="402" t="s">
        <v>275</v>
      </c>
      <c r="C10" s="402"/>
      <c r="D10" s="402"/>
      <c r="E10" s="402"/>
      <c r="F10" s="402"/>
      <c r="G10" s="402"/>
      <c r="H10" s="402"/>
      <c r="I10" s="402"/>
    </row>
    <row r="11" spans="2:9" s="72" customFormat="1">
      <c r="D11" s="316"/>
      <c r="E11" s="125"/>
      <c r="F11" s="125"/>
      <c r="G11" s="126"/>
      <c r="H11" s="125"/>
      <c r="I11" s="125"/>
    </row>
    <row r="12" spans="2:9" ht="39" customHeight="1">
      <c r="B12" s="105" t="s">
        <v>122</v>
      </c>
      <c r="C12" s="394" t="s">
        <v>276</v>
      </c>
      <c r="D12" s="395"/>
      <c r="E12" s="395"/>
      <c r="F12" s="395"/>
      <c r="G12" s="395"/>
      <c r="H12" s="395"/>
      <c r="I12" s="396"/>
    </row>
    <row r="13" spans="2:9" s="72" customFormat="1">
      <c r="D13" s="316"/>
      <c r="E13" s="125"/>
      <c r="F13" s="125"/>
      <c r="G13" s="126"/>
      <c r="H13" s="125"/>
      <c r="I13" s="125"/>
    </row>
    <row r="14" spans="2:9" s="72" customFormat="1">
      <c r="D14" s="316"/>
      <c r="E14" s="125"/>
      <c r="F14" s="125"/>
      <c r="G14" s="126"/>
      <c r="H14" s="125"/>
      <c r="I14" s="125"/>
    </row>
    <row r="15" spans="2:9" ht="31.5" customHeight="1">
      <c r="B15" s="397" t="s">
        <v>277</v>
      </c>
      <c r="C15" s="397"/>
      <c r="D15" s="397"/>
      <c r="E15" s="397"/>
      <c r="F15" s="397"/>
      <c r="G15" s="397"/>
      <c r="H15" s="397"/>
      <c r="I15" s="397"/>
    </row>
    <row r="16" spans="2:9" s="72" customFormat="1">
      <c r="D16" s="316"/>
      <c r="E16" s="125"/>
      <c r="F16" s="125"/>
      <c r="G16" s="126"/>
      <c r="H16" s="125"/>
      <c r="I16" s="125"/>
    </row>
    <row r="17" spans="1:13" ht="15.6">
      <c r="B17" s="393" t="s">
        <v>125</v>
      </c>
      <c r="C17" s="393" t="s">
        <v>112</v>
      </c>
      <c r="D17" s="398" t="s">
        <v>126</v>
      </c>
      <c r="E17" s="393" t="s">
        <v>127</v>
      </c>
      <c r="F17" s="393" t="s">
        <v>128</v>
      </c>
      <c r="G17" s="393" t="s">
        <v>129</v>
      </c>
      <c r="H17" s="393" t="s">
        <v>130</v>
      </c>
      <c r="I17" s="393"/>
      <c r="J17" s="387" t="s">
        <v>131</v>
      </c>
      <c r="K17" s="387"/>
      <c r="L17" s="387"/>
      <c r="M17" s="387"/>
    </row>
    <row r="18" spans="1:13" ht="15.6">
      <c r="B18" s="393"/>
      <c r="C18" s="393"/>
      <c r="D18" s="398"/>
      <c r="E18" s="393"/>
      <c r="F18" s="393"/>
      <c r="G18" s="393"/>
      <c r="H18" s="106" t="s">
        <v>132</v>
      </c>
      <c r="I18" s="106" t="s">
        <v>133</v>
      </c>
      <c r="J18" s="107" t="s">
        <v>134</v>
      </c>
      <c r="K18" s="107" t="s">
        <v>135</v>
      </c>
      <c r="L18" s="107" t="s">
        <v>136</v>
      </c>
      <c r="M18" s="107" t="s">
        <v>137</v>
      </c>
    </row>
    <row r="19" spans="1:13" ht="15.75" customHeight="1">
      <c r="B19" s="127" t="s">
        <v>278</v>
      </c>
      <c r="C19" s="153" t="s">
        <v>279</v>
      </c>
      <c r="D19" s="152"/>
      <c r="E19" s="150"/>
      <c r="F19" s="150"/>
      <c r="G19" s="150"/>
      <c r="H19" s="150"/>
      <c r="I19" s="206"/>
      <c r="J19" s="150"/>
      <c r="K19" s="150"/>
      <c r="L19" s="150"/>
      <c r="M19" s="151"/>
    </row>
    <row r="20" spans="1:13" ht="60" hidden="1">
      <c r="B20" s="48">
        <v>1</v>
      </c>
      <c r="C20" s="233" t="s">
        <v>280</v>
      </c>
      <c r="D20" s="221" t="s">
        <v>281</v>
      </c>
      <c r="E20" s="111">
        <v>45717</v>
      </c>
      <c r="F20" s="111">
        <v>45838</v>
      </c>
      <c r="G20" s="91" t="s">
        <v>282</v>
      </c>
      <c r="H20" s="61" t="s">
        <v>143</v>
      </c>
      <c r="I20" s="119" t="s">
        <v>283</v>
      </c>
      <c r="J20" s="109" t="s">
        <v>284</v>
      </c>
      <c r="K20" s="109" t="s">
        <v>285</v>
      </c>
      <c r="L20" s="109" t="s">
        <v>286</v>
      </c>
      <c r="M20" s="109"/>
    </row>
    <row r="21" spans="1:13" ht="90">
      <c r="A21" s="319"/>
      <c r="B21" s="259">
        <v>2</v>
      </c>
      <c r="C21" s="128" t="s">
        <v>287</v>
      </c>
      <c r="D21" s="221" t="s">
        <v>281</v>
      </c>
      <c r="E21" s="111">
        <v>46054</v>
      </c>
      <c r="F21" s="111">
        <v>46295</v>
      </c>
      <c r="G21" s="91" t="s">
        <v>288</v>
      </c>
      <c r="H21" s="61" t="s">
        <v>143</v>
      </c>
      <c r="I21" s="119" t="s">
        <v>289</v>
      </c>
      <c r="J21" s="109" t="s">
        <v>510</v>
      </c>
      <c r="K21" s="109"/>
      <c r="L21" s="109"/>
      <c r="M21" s="109"/>
    </row>
    <row r="22" spans="1:13" ht="75">
      <c r="B22" s="259">
        <v>3</v>
      </c>
      <c r="C22" s="239" t="s">
        <v>290</v>
      </c>
      <c r="D22" s="221" t="s">
        <v>291</v>
      </c>
      <c r="E22" s="111">
        <v>46296</v>
      </c>
      <c r="F22" s="111">
        <v>46387</v>
      </c>
      <c r="G22" s="91" t="s">
        <v>292</v>
      </c>
      <c r="H22" s="61" t="s">
        <v>143</v>
      </c>
      <c r="I22" s="119" t="s">
        <v>283</v>
      </c>
      <c r="J22" s="109" t="s">
        <v>149</v>
      </c>
      <c r="K22" s="109"/>
      <c r="L22" s="109"/>
      <c r="M22" s="109"/>
    </row>
    <row r="23" spans="1:13" ht="75">
      <c r="B23" s="224">
        <v>4</v>
      </c>
      <c r="C23" s="239" t="s">
        <v>532</v>
      </c>
      <c r="D23" s="221" t="s">
        <v>211</v>
      </c>
      <c r="E23" s="111">
        <v>46024</v>
      </c>
      <c r="F23" s="111">
        <v>46387</v>
      </c>
      <c r="G23" s="91" t="s">
        <v>293</v>
      </c>
      <c r="H23" s="61" t="s">
        <v>294</v>
      </c>
      <c r="I23" s="119" t="s">
        <v>295</v>
      </c>
      <c r="J23" s="109" t="s">
        <v>511</v>
      </c>
      <c r="K23" s="109"/>
      <c r="L23" s="109"/>
      <c r="M23" s="109"/>
    </row>
    <row r="24" spans="1:13" ht="105">
      <c r="B24" s="224">
        <v>5</v>
      </c>
      <c r="C24" s="242" t="s">
        <v>296</v>
      </c>
      <c r="D24" s="221" t="s">
        <v>141</v>
      </c>
      <c r="E24" s="111">
        <v>46024</v>
      </c>
      <c r="F24" s="111">
        <v>46387</v>
      </c>
      <c r="G24" s="91" t="s">
        <v>297</v>
      </c>
      <c r="H24" s="61" t="s">
        <v>143</v>
      </c>
      <c r="I24" s="119" t="s">
        <v>166</v>
      </c>
      <c r="J24" s="109" t="s">
        <v>512</v>
      </c>
      <c r="K24" s="109"/>
      <c r="L24" s="109"/>
      <c r="M24" s="109"/>
    </row>
    <row r="25" spans="1:13" ht="45">
      <c r="B25" s="261">
        <v>6</v>
      </c>
      <c r="C25" s="242" t="s">
        <v>298</v>
      </c>
      <c r="D25" s="221" t="s">
        <v>291</v>
      </c>
      <c r="E25" s="111">
        <v>46266</v>
      </c>
      <c r="F25" s="111">
        <v>46387</v>
      </c>
      <c r="G25" s="91" t="s">
        <v>299</v>
      </c>
      <c r="H25" s="61" t="s">
        <v>143</v>
      </c>
      <c r="I25" s="119" t="s">
        <v>166</v>
      </c>
      <c r="J25" s="109" t="s">
        <v>149</v>
      </c>
      <c r="K25" s="109"/>
      <c r="L25" s="109"/>
      <c r="M25" s="260"/>
    </row>
    <row r="26" spans="1:13" ht="36.6" customHeight="1">
      <c r="B26" s="243" t="s">
        <v>300</v>
      </c>
      <c r="C26" s="403" t="s">
        <v>533</v>
      </c>
      <c r="D26" s="404"/>
      <c r="E26" s="404"/>
      <c r="F26" s="404"/>
      <c r="G26" s="404"/>
      <c r="H26" s="404"/>
      <c r="I26" s="404"/>
      <c r="J26" s="404"/>
      <c r="K26" s="404"/>
      <c r="L26" s="404"/>
      <c r="M26" s="405"/>
    </row>
    <row r="27" spans="1:13" ht="135" hidden="1">
      <c r="B27" s="48">
        <v>1</v>
      </c>
      <c r="C27" s="124" t="s">
        <v>301</v>
      </c>
      <c r="D27" s="221" t="s">
        <v>302</v>
      </c>
      <c r="E27" s="114">
        <v>45748</v>
      </c>
      <c r="F27" s="114">
        <v>46022</v>
      </c>
      <c r="G27" s="91" t="s">
        <v>303</v>
      </c>
      <c r="H27" s="119" t="s">
        <v>304</v>
      </c>
      <c r="I27" s="119" t="s">
        <v>262</v>
      </c>
      <c r="J27" s="109" t="s">
        <v>149</v>
      </c>
      <c r="K27" s="109" t="s">
        <v>305</v>
      </c>
      <c r="L27" s="109" t="s">
        <v>306</v>
      </c>
      <c r="M27" s="109"/>
    </row>
    <row r="28" spans="1:13" ht="240" hidden="1">
      <c r="B28" s="48">
        <v>2</v>
      </c>
      <c r="C28" s="124" t="s">
        <v>307</v>
      </c>
      <c r="D28" s="221" t="s">
        <v>302</v>
      </c>
      <c r="E28" s="114">
        <v>45748</v>
      </c>
      <c r="F28" s="114">
        <v>46022</v>
      </c>
      <c r="G28" s="91" t="s">
        <v>308</v>
      </c>
      <c r="H28" s="119" t="s">
        <v>309</v>
      </c>
      <c r="I28" s="119" t="s">
        <v>262</v>
      </c>
      <c r="J28" s="109" t="s">
        <v>149</v>
      </c>
      <c r="K28" s="109" t="s">
        <v>310</v>
      </c>
      <c r="L28" s="109" t="s">
        <v>311</v>
      </c>
      <c r="M28" s="109"/>
    </row>
    <row r="29" spans="1:13" ht="75">
      <c r="B29" s="224">
        <v>3</v>
      </c>
      <c r="C29" s="124" t="s">
        <v>312</v>
      </c>
      <c r="D29" s="221" t="s">
        <v>302</v>
      </c>
      <c r="E29" s="114">
        <v>46204</v>
      </c>
      <c r="F29" s="114">
        <v>46387</v>
      </c>
      <c r="G29" s="91" t="s">
        <v>313</v>
      </c>
      <c r="H29" s="119" t="s">
        <v>309</v>
      </c>
      <c r="I29" s="119" t="s">
        <v>262</v>
      </c>
      <c r="J29" s="109" t="s">
        <v>149</v>
      </c>
      <c r="K29" s="109"/>
      <c r="L29" s="109"/>
      <c r="M29" s="109"/>
    </row>
    <row r="30" spans="1:13" ht="105">
      <c r="B30" s="258">
        <v>4</v>
      </c>
      <c r="C30" s="124" t="s">
        <v>314</v>
      </c>
      <c r="D30" s="221" t="s">
        <v>315</v>
      </c>
      <c r="E30" s="114">
        <v>46073</v>
      </c>
      <c r="F30" s="114">
        <v>46387</v>
      </c>
      <c r="G30" s="91" t="s">
        <v>316</v>
      </c>
      <c r="H30" s="119" t="s">
        <v>309</v>
      </c>
      <c r="I30" s="119" t="s">
        <v>317</v>
      </c>
      <c r="J30" s="109" t="s">
        <v>513</v>
      </c>
      <c r="K30" s="109"/>
      <c r="L30" s="109"/>
      <c r="M30" s="109"/>
    </row>
    <row r="31" spans="1:13" ht="150">
      <c r="A31" s="319"/>
      <c r="B31" s="258">
        <v>5</v>
      </c>
      <c r="C31" s="144" t="s">
        <v>318</v>
      </c>
      <c r="D31" s="119" t="s">
        <v>177</v>
      </c>
      <c r="E31" s="142">
        <v>46054</v>
      </c>
      <c r="F31" s="114">
        <v>46387</v>
      </c>
      <c r="G31" s="112" t="s">
        <v>319</v>
      </c>
      <c r="H31" s="61" t="s">
        <v>143</v>
      </c>
      <c r="I31" s="119" t="s">
        <v>320</v>
      </c>
      <c r="J31" s="109" t="s">
        <v>514</v>
      </c>
      <c r="K31" s="109"/>
      <c r="L31" s="109"/>
      <c r="M31" s="109"/>
    </row>
    <row r="32" spans="1:13" ht="45">
      <c r="B32" s="258">
        <v>6</v>
      </c>
      <c r="C32" s="144" t="s">
        <v>321</v>
      </c>
      <c r="D32" s="119" t="s">
        <v>177</v>
      </c>
      <c r="E32" s="142">
        <v>46054</v>
      </c>
      <c r="F32" s="114">
        <v>46387</v>
      </c>
      <c r="G32" s="112" t="s">
        <v>322</v>
      </c>
      <c r="H32" s="61" t="s">
        <v>143</v>
      </c>
      <c r="I32" s="119" t="s">
        <v>320</v>
      </c>
      <c r="J32" s="109" t="s">
        <v>515</v>
      </c>
      <c r="K32" s="109"/>
      <c r="L32" s="109"/>
      <c r="M32" s="109"/>
    </row>
    <row r="33" spans="3:10" s="72" customFormat="1">
      <c r="D33" s="316"/>
      <c r="E33" s="125"/>
      <c r="F33" s="125"/>
      <c r="G33" s="126"/>
      <c r="H33" s="125"/>
      <c r="I33" s="125"/>
    </row>
    <row r="34" spans="3:10">
      <c r="J34" s="130"/>
    </row>
    <row r="35" spans="3:10">
      <c r="J35" s="130"/>
    </row>
    <row r="36" spans="3:10" ht="15.6">
      <c r="C36" s="388" t="s">
        <v>197</v>
      </c>
      <c r="D36" s="389"/>
      <c r="E36" s="390"/>
      <c r="J36" s="130"/>
    </row>
    <row r="37" spans="3:10" ht="15.6">
      <c r="C37" s="107" t="s">
        <v>198</v>
      </c>
      <c r="D37" s="243" t="s">
        <v>199</v>
      </c>
      <c r="E37" s="106" t="s">
        <v>200</v>
      </c>
      <c r="J37" s="130"/>
    </row>
    <row r="38" spans="3:10" ht="90">
      <c r="C38" s="91" t="s">
        <v>279</v>
      </c>
      <c r="D38" s="91" t="s">
        <v>323</v>
      </c>
      <c r="E38" s="116">
        <v>1</v>
      </c>
      <c r="J38" s="130"/>
    </row>
    <row r="39" spans="3:10" ht="90">
      <c r="C39" s="91" t="s">
        <v>324</v>
      </c>
      <c r="D39" s="91" t="s">
        <v>325</v>
      </c>
      <c r="E39" s="116">
        <v>1</v>
      </c>
      <c r="J39" s="130"/>
    </row>
    <row r="40" spans="3:10">
      <c r="C40" s="73"/>
      <c r="J40" s="130"/>
    </row>
    <row r="41" spans="3:10">
      <c r="J41" s="130"/>
    </row>
    <row r="42" spans="3:10" s="72" customFormat="1">
      <c r="D42" s="316"/>
      <c r="E42" s="125"/>
      <c r="F42" s="125"/>
      <c r="G42" s="126"/>
      <c r="H42" s="125"/>
      <c r="I42" s="125"/>
    </row>
    <row r="43" spans="3:10">
      <c r="J43" s="129"/>
    </row>
    <row r="44" spans="3:10">
      <c r="C44" s="95"/>
      <c r="D44" s="121" t="s">
        <v>271</v>
      </c>
      <c r="E44" s="95"/>
      <c r="J44" s="129"/>
    </row>
    <row r="45" spans="3:10">
      <c r="C45" s="95"/>
      <c r="D45" s="121" t="s">
        <v>272</v>
      </c>
      <c r="E45" s="95" t="s">
        <v>273</v>
      </c>
      <c r="J45" s="129"/>
    </row>
    <row r="46" spans="3:10">
      <c r="C46" s="95"/>
      <c r="D46" s="95"/>
      <c r="E46" s="95" t="s">
        <v>274</v>
      </c>
      <c r="J46" s="129"/>
    </row>
    <row r="47" spans="3:10">
      <c r="C47" s="122"/>
      <c r="D47" s="95"/>
      <c r="E47" s="123"/>
      <c r="J47" s="129"/>
    </row>
    <row r="48" spans="3:10">
      <c r="C48" s="95"/>
      <c r="D48" s="95"/>
      <c r="E48" s="123"/>
      <c r="J48" s="129"/>
    </row>
    <row r="49" spans="3:10">
      <c r="C49" s="95"/>
      <c r="D49" s="95"/>
      <c r="E49" s="123"/>
      <c r="J49" s="129"/>
    </row>
    <row r="50" spans="3:10">
      <c r="J50" s="129"/>
    </row>
    <row r="51" spans="3:10" s="72" customFormat="1">
      <c r="D51" s="316"/>
      <c r="E51" s="125"/>
      <c r="F51" s="125"/>
      <c r="G51" s="126"/>
      <c r="H51" s="125"/>
      <c r="I51" s="125"/>
    </row>
    <row r="52" spans="3:10" s="72" customFormat="1">
      <c r="D52" s="316"/>
      <c r="E52" s="125"/>
      <c r="F52" s="125"/>
      <c r="G52" s="126"/>
      <c r="H52" s="125"/>
      <c r="I52" s="125"/>
    </row>
    <row r="53" spans="3:10">
      <c r="I53" s="74"/>
      <c r="J53" s="74"/>
    </row>
    <row r="54" spans="3:10">
      <c r="I54" s="74"/>
      <c r="J54" s="74"/>
    </row>
    <row r="55" spans="3:10">
      <c r="I55" s="74"/>
      <c r="J55" s="74"/>
    </row>
    <row r="56" spans="3:10">
      <c r="I56" s="74"/>
      <c r="J56" s="74"/>
    </row>
    <row r="57" spans="3:10">
      <c r="I57" s="74"/>
      <c r="J57" s="74"/>
    </row>
    <row r="58" spans="3:10">
      <c r="I58" s="74"/>
      <c r="J58" s="74"/>
    </row>
    <row r="59" spans="3:10">
      <c r="I59" s="74"/>
      <c r="J59" s="74"/>
    </row>
    <row r="60" spans="3:10">
      <c r="I60" s="74"/>
      <c r="J60" s="74"/>
    </row>
    <row r="61" spans="3:10">
      <c r="I61" s="74"/>
      <c r="J61" s="74"/>
    </row>
    <row r="62" spans="3:10">
      <c r="I62" s="74"/>
      <c r="J62" s="74"/>
    </row>
    <row r="63" spans="3:10">
      <c r="I63" s="74"/>
      <c r="J63" s="74"/>
    </row>
    <row r="64" spans="3:10">
      <c r="I64" s="74"/>
      <c r="J64" s="74"/>
    </row>
    <row r="65" spans="9:10">
      <c r="I65" s="74"/>
      <c r="J65" s="74"/>
    </row>
    <row r="66" spans="9:10">
      <c r="I66" s="74"/>
      <c r="J66" s="74"/>
    </row>
    <row r="67" spans="9:10">
      <c r="I67" s="74"/>
      <c r="J67" s="74"/>
    </row>
    <row r="68" spans="9:10">
      <c r="I68" s="74"/>
      <c r="J68" s="74"/>
    </row>
    <row r="69" spans="9:10">
      <c r="I69" s="74"/>
      <c r="J69" s="74"/>
    </row>
    <row r="70" spans="9:10">
      <c r="I70" s="74"/>
      <c r="J70" s="74"/>
    </row>
    <row r="71" spans="9:10">
      <c r="I71" s="74"/>
      <c r="J71" s="74"/>
    </row>
    <row r="72" spans="9:10">
      <c r="I72" s="74"/>
      <c r="J72" s="74"/>
    </row>
    <row r="73" spans="9:10">
      <c r="I73" s="74"/>
      <c r="J73" s="74"/>
    </row>
    <row r="74" spans="9:10">
      <c r="I74" s="74"/>
      <c r="J74" s="74"/>
    </row>
    <row r="75" spans="9:10">
      <c r="I75" s="74"/>
      <c r="J75" s="74"/>
    </row>
    <row r="76" spans="9:10">
      <c r="I76" s="74"/>
      <c r="J76" s="74"/>
    </row>
    <row r="77" spans="9:10">
      <c r="I77" s="74"/>
      <c r="J77" s="74"/>
    </row>
    <row r="78" spans="9:10">
      <c r="I78" s="74"/>
      <c r="J78" s="74"/>
    </row>
    <row r="79" spans="9:10">
      <c r="I79" s="74"/>
      <c r="J79" s="74"/>
    </row>
    <row r="80" spans="9:10">
      <c r="I80" s="74"/>
      <c r="J80" s="74"/>
    </row>
    <row r="81" spans="9:10">
      <c r="I81" s="74"/>
      <c r="J81" s="74"/>
    </row>
    <row r="82" spans="9:10">
      <c r="I82" s="74"/>
      <c r="J82" s="74"/>
    </row>
    <row r="83" spans="9:10">
      <c r="I83" s="74"/>
      <c r="J83" s="74"/>
    </row>
    <row r="84" spans="9:10">
      <c r="I84" s="74"/>
      <c r="J84" s="74"/>
    </row>
    <row r="85" spans="9:10">
      <c r="I85" s="74"/>
      <c r="J85" s="74"/>
    </row>
    <row r="86" spans="9:10">
      <c r="I86" s="74"/>
      <c r="J86" s="74"/>
    </row>
    <row r="87" spans="9:10">
      <c r="I87" s="74"/>
      <c r="J87" s="74"/>
    </row>
    <row r="88" spans="9:10">
      <c r="I88" s="74"/>
      <c r="J88" s="74"/>
    </row>
    <row r="89" spans="9:10">
      <c r="I89" s="74"/>
      <c r="J89" s="74"/>
    </row>
    <row r="90" spans="9:10">
      <c r="I90" s="74"/>
      <c r="J90" s="74"/>
    </row>
    <row r="91" spans="9:10">
      <c r="I91" s="74"/>
      <c r="J91" s="74"/>
    </row>
    <row r="92" spans="9:10">
      <c r="I92" s="74"/>
      <c r="J92" s="74"/>
    </row>
    <row r="93" spans="9:10">
      <c r="I93" s="74"/>
      <c r="J93" s="74"/>
    </row>
    <row r="94" spans="9:10">
      <c r="I94" s="74"/>
      <c r="J94" s="74"/>
    </row>
    <row r="95" spans="9:10">
      <c r="I95" s="74"/>
      <c r="J95" s="74"/>
    </row>
    <row r="96" spans="9:10">
      <c r="I96" s="74"/>
      <c r="J96" s="74"/>
    </row>
    <row r="97" spans="9:10">
      <c r="I97" s="74"/>
      <c r="J97" s="74"/>
    </row>
    <row r="98" spans="9:10">
      <c r="I98" s="74"/>
      <c r="J98" s="74"/>
    </row>
    <row r="99" spans="9:10">
      <c r="I99" s="74"/>
      <c r="J99" s="74"/>
    </row>
    <row r="100" spans="9:10">
      <c r="I100" s="74"/>
      <c r="J100" s="74"/>
    </row>
    <row r="101" spans="9:10">
      <c r="I101" s="74"/>
      <c r="J101" s="74"/>
    </row>
    <row r="102" spans="9:10">
      <c r="I102" s="74"/>
      <c r="J102" s="74"/>
    </row>
    <row r="103" spans="9:10">
      <c r="I103" s="74"/>
      <c r="J103" s="74"/>
    </row>
    <row r="104" spans="9:10">
      <c r="I104" s="74"/>
      <c r="J104" s="74"/>
    </row>
    <row r="105" spans="9:10">
      <c r="I105" s="74"/>
      <c r="J105" s="74"/>
    </row>
    <row r="106" spans="9:10">
      <c r="I106" s="74"/>
      <c r="J106" s="74"/>
    </row>
    <row r="107" spans="9:10">
      <c r="I107" s="74"/>
      <c r="J107" s="74"/>
    </row>
    <row r="108" spans="9:10">
      <c r="I108" s="74"/>
      <c r="J108" s="74"/>
    </row>
    <row r="109" spans="9:10">
      <c r="I109" s="74"/>
      <c r="J109" s="74"/>
    </row>
    <row r="110" spans="9:10">
      <c r="I110" s="74"/>
      <c r="J110" s="74"/>
    </row>
    <row r="111" spans="9:10">
      <c r="I111" s="74"/>
      <c r="J111" s="74"/>
    </row>
    <row r="112" spans="9:10">
      <c r="I112" s="74"/>
      <c r="J112" s="74"/>
    </row>
    <row r="113" spans="9:10">
      <c r="I113" s="74"/>
      <c r="J113" s="74"/>
    </row>
    <row r="114" spans="9:10">
      <c r="I114" s="74"/>
      <c r="J114" s="74"/>
    </row>
    <row r="115" spans="9:10">
      <c r="I115" s="74"/>
      <c r="J115" s="74"/>
    </row>
    <row r="116" spans="9:10">
      <c r="I116" s="74"/>
      <c r="J116" s="74"/>
    </row>
    <row r="117" spans="9:10">
      <c r="I117" s="74"/>
      <c r="J117" s="74"/>
    </row>
    <row r="118" spans="9:10">
      <c r="I118" s="74"/>
      <c r="J118" s="74"/>
    </row>
    <row r="119" spans="9:10">
      <c r="I119" s="74"/>
      <c r="J119" s="74"/>
    </row>
    <row r="120" spans="9:10">
      <c r="I120" s="74"/>
      <c r="J120" s="74"/>
    </row>
    <row r="121" spans="9:10">
      <c r="I121" s="74"/>
      <c r="J121" s="74"/>
    </row>
    <row r="122" spans="9:10">
      <c r="I122" s="74"/>
      <c r="J122" s="74"/>
    </row>
    <row r="123" spans="9:10">
      <c r="I123" s="74"/>
      <c r="J123" s="74"/>
    </row>
    <row r="124" spans="9:10">
      <c r="I124" s="74"/>
      <c r="J124" s="74"/>
    </row>
    <row r="125" spans="9:10">
      <c r="I125" s="74"/>
      <c r="J125" s="74"/>
    </row>
    <row r="126" spans="9:10">
      <c r="I126" s="74"/>
      <c r="J126" s="74"/>
    </row>
    <row r="127" spans="9:10">
      <c r="I127" s="74"/>
      <c r="J127" s="74"/>
    </row>
    <row r="128" spans="9:10">
      <c r="I128" s="74"/>
      <c r="J128" s="74"/>
    </row>
    <row r="129" spans="9:10">
      <c r="I129" s="74"/>
      <c r="J129" s="74"/>
    </row>
    <row r="130" spans="9:10">
      <c r="I130" s="74"/>
      <c r="J130" s="74"/>
    </row>
    <row r="131" spans="9:10">
      <c r="I131" s="74"/>
      <c r="J131" s="74"/>
    </row>
    <row r="132" spans="9:10">
      <c r="I132" s="74"/>
      <c r="J132" s="74"/>
    </row>
    <row r="133" spans="9:10">
      <c r="I133" s="74"/>
      <c r="J133" s="74"/>
    </row>
    <row r="134" spans="9:10">
      <c r="I134" s="74"/>
      <c r="J134" s="74"/>
    </row>
    <row r="135" spans="9:10">
      <c r="I135" s="74"/>
      <c r="J135" s="74"/>
    </row>
    <row r="136" spans="9:10">
      <c r="I136" s="74"/>
      <c r="J136" s="74"/>
    </row>
    <row r="137" spans="9:10">
      <c r="I137" s="74"/>
      <c r="J137" s="74"/>
    </row>
    <row r="138" spans="9:10">
      <c r="I138" s="74"/>
      <c r="J138" s="74"/>
    </row>
    <row r="139" spans="9:10">
      <c r="I139" s="74"/>
      <c r="J139" s="74"/>
    </row>
    <row r="140" spans="9:10">
      <c r="I140" s="74"/>
      <c r="J140" s="74"/>
    </row>
    <row r="141" spans="9:10">
      <c r="I141" s="74"/>
      <c r="J141" s="74"/>
    </row>
    <row r="142" spans="9:10">
      <c r="I142" s="74"/>
      <c r="J142" s="74"/>
    </row>
    <row r="143" spans="9:10">
      <c r="I143" s="74"/>
      <c r="J143" s="74"/>
    </row>
    <row r="144" spans="9:10">
      <c r="I144" s="74"/>
      <c r="J144" s="74"/>
    </row>
    <row r="145" spans="9:10">
      <c r="I145" s="74"/>
      <c r="J145" s="74"/>
    </row>
    <row r="146" spans="9:10">
      <c r="I146" s="74"/>
      <c r="J146" s="74"/>
    </row>
    <row r="147" spans="9:10">
      <c r="I147" s="74"/>
      <c r="J147" s="74"/>
    </row>
    <row r="148" spans="9:10">
      <c r="I148" s="74"/>
      <c r="J148" s="74"/>
    </row>
    <row r="149" spans="9:10">
      <c r="I149" s="74"/>
      <c r="J149" s="74"/>
    </row>
    <row r="150" spans="9:10">
      <c r="I150" s="74"/>
      <c r="J150" s="74"/>
    </row>
    <row r="151" spans="9:10">
      <c r="I151" s="74"/>
      <c r="J151" s="74"/>
    </row>
    <row r="152" spans="9:10">
      <c r="I152" s="74"/>
      <c r="J152" s="74"/>
    </row>
    <row r="153" spans="9:10">
      <c r="I153" s="74"/>
      <c r="J153" s="74"/>
    </row>
    <row r="154" spans="9:10">
      <c r="I154" s="74"/>
      <c r="J154" s="74"/>
    </row>
    <row r="155" spans="9:10">
      <c r="I155" s="74"/>
      <c r="J155" s="74"/>
    </row>
    <row r="156" spans="9:10">
      <c r="I156" s="74"/>
      <c r="J156" s="74"/>
    </row>
    <row r="157" spans="9:10">
      <c r="I157" s="74"/>
      <c r="J157" s="74"/>
    </row>
    <row r="158" spans="9:10">
      <c r="I158" s="74"/>
      <c r="J158" s="74"/>
    </row>
    <row r="159" spans="9:10">
      <c r="I159" s="74"/>
      <c r="J159" s="74"/>
    </row>
    <row r="160" spans="9:10">
      <c r="I160" s="74"/>
      <c r="J160" s="74"/>
    </row>
    <row r="161" spans="9:10">
      <c r="I161" s="74"/>
      <c r="J161" s="74"/>
    </row>
    <row r="162" spans="9:10">
      <c r="I162" s="74"/>
      <c r="J162" s="74"/>
    </row>
    <row r="163" spans="9:10">
      <c r="I163" s="74"/>
      <c r="J163" s="74"/>
    </row>
    <row r="164" spans="9:10">
      <c r="I164" s="74"/>
      <c r="J164" s="74"/>
    </row>
    <row r="165" spans="9:10">
      <c r="I165" s="74"/>
      <c r="J165" s="74"/>
    </row>
    <row r="166" spans="9:10">
      <c r="I166" s="74"/>
      <c r="J166" s="74"/>
    </row>
    <row r="167" spans="9:10">
      <c r="I167" s="74"/>
      <c r="J167" s="74"/>
    </row>
    <row r="168" spans="9:10">
      <c r="I168" s="74"/>
      <c r="J168" s="74"/>
    </row>
    <row r="169" spans="9:10">
      <c r="I169" s="74"/>
      <c r="J169" s="74"/>
    </row>
    <row r="170" spans="9:10">
      <c r="I170" s="74"/>
      <c r="J170" s="74"/>
    </row>
    <row r="171" spans="9:10">
      <c r="I171" s="74"/>
      <c r="J171" s="74"/>
    </row>
    <row r="172" spans="9:10">
      <c r="I172" s="74"/>
      <c r="J172" s="74"/>
    </row>
    <row r="173" spans="9:10">
      <c r="I173" s="74"/>
      <c r="J173" s="74"/>
    </row>
    <row r="174" spans="9:10">
      <c r="I174" s="74"/>
      <c r="J174" s="74"/>
    </row>
    <row r="175" spans="9:10">
      <c r="I175" s="74"/>
      <c r="J175" s="74"/>
    </row>
    <row r="176" spans="9:10">
      <c r="I176" s="74"/>
      <c r="J176" s="74"/>
    </row>
    <row r="177" spans="9:10">
      <c r="I177" s="74"/>
      <c r="J177" s="74"/>
    </row>
    <row r="178" spans="9:10">
      <c r="I178" s="74"/>
      <c r="J178" s="74"/>
    </row>
    <row r="179" spans="9:10">
      <c r="I179" s="74"/>
      <c r="J179" s="74"/>
    </row>
    <row r="180" spans="9:10">
      <c r="I180" s="74"/>
      <c r="J180" s="74"/>
    </row>
    <row r="181" spans="9:10">
      <c r="I181" s="74"/>
      <c r="J181" s="74"/>
    </row>
    <row r="182" spans="9:10">
      <c r="I182" s="74"/>
      <c r="J182" s="74"/>
    </row>
    <row r="183" spans="9:10">
      <c r="I183" s="74"/>
      <c r="J183" s="74"/>
    </row>
    <row r="184" spans="9:10">
      <c r="I184" s="74"/>
      <c r="J184" s="74"/>
    </row>
    <row r="185" spans="9:10">
      <c r="I185" s="74"/>
      <c r="J185" s="74"/>
    </row>
    <row r="186" spans="9:10">
      <c r="I186" s="74"/>
      <c r="J186" s="74"/>
    </row>
    <row r="187" spans="9:10">
      <c r="I187" s="74"/>
      <c r="J187" s="74"/>
    </row>
    <row r="188" spans="9:10">
      <c r="I188" s="74"/>
      <c r="J188" s="74"/>
    </row>
    <row r="189" spans="9:10">
      <c r="I189" s="74"/>
      <c r="J189" s="74"/>
    </row>
    <row r="190" spans="9:10">
      <c r="I190" s="74"/>
      <c r="J190" s="74"/>
    </row>
    <row r="191" spans="9:10">
      <c r="I191" s="74"/>
      <c r="J191" s="74"/>
    </row>
    <row r="192" spans="9:10">
      <c r="I192" s="74"/>
      <c r="J192" s="74"/>
    </row>
    <row r="193" spans="9:10">
      <c r="I193" s="74"/>
      <c r="J193" s="74"/>
    </row>
    <row r="194" spans="9:10">
      <c r="I194" s="74"/>
      <c r="J194" s="74"/>
    </row>
    <row r="195" spans="9:10">
      <c r="I195" s="74"/>
      <c r="J195" s="74"/>
    </row>
    <row r="196" spans="9:10">
      <c r="I196" s="74"/>
      <c r="J196" s="74"/>
    </row>
    <row r="197" spans="9:10">
      <c r="I197" s="74"/>
      <c r="J197" s="74"/>
    </row>
    <row r="198" spans="9:10">
      <c r="I198" s="74"/>
      <c r="J198" s="74"/>
    </row>
    <row r="199" spans="9:10">
      <c r="I199" s="74"/>
      <c r="J199" s="74"/>
    </row>
    <row r="200" spans="9:10">
      <c r="I200" s="74"/>
      <c r="J200" s="74"/>
    </row>
    <row r="201" spans="9:10">
      <c r="I201" s="74"/>
      <c r="J201" s="74"/>
    </row>
    <row r="202" spans="9:10">
      <c r="I202" s="74"/>
      <c r="J202" s="74"/>
    </row>
    <row r="203" spans="9:10">
      <c r="I203" s="74"/>
      <c r="J203" s="74"/>
    </row>
    <row r="204" spans="9:10">
      <c r="I204" s="74"/>
      <c r="J204" s="74"/>
    </row>
    <row r="205" spans="9:10">
      <c r="I205" s="74"/>
      <c r="J205" s="74"/>
    </row>
    <row r="206" spans="9:10">
      <c r="I206" s="74"/>
      <c r="J206" s="74"/>
    </row>
    <row r="207" spans="9:10">
      <c r="I207" s="74"/>
      <c r="J207" s="74"/>
    </row>
    <row r="208" spans="9:10">
      <c r="I208" s="74"/>
      <c r="J208" s="74"/>
    </row>
    <row r="209" spans="9:10">
      <c r="I209" s="74"/>
      <c r="J209" s="74"/>
    </row>
    <row r="210" spans="9:10">
      <c r="I210" s="74"/>
      <c r="J210" s="74"/>
    </row>
    <row r="211" spans="9:10">
      <c r="I211" s="74"/>
      <c r="J211" s="74"/>
    </row>
    <row r="212" spans="9:10">
      <c r="I212" s="74"/>
      <c r="J212" s="74"/>
    </row>
    <row r="213" spans="9:10">
      <c r="I213" s="74"/>
      <c r="J213" s="74"/>
    </row>
    <row r="214" spans="9:10">
      <c r="I214" s="74"/>
      <c r="J214" s="74"/>
    </row>
    <row r="215" spans="9:10">
      <c r="I215" s="74"/>
      <c r="J215" s="74"/>
    </row>
    <row r="216" spans="9:10">
      <c r="I216" s="74"/>
      <c r="J216" s="74"/>
    </row>
    <row r="217" spans="9:10">
      <c r="I217" s="74"/>
      <c r="J217" s="74"/>
    </row>
    <row r="218" spans="9:10">
      <c r="I218" s="74"/>
      <c r="J218" s="74"/>
    </row>
    <row r="219" spans="9:10">
      <c r="I219" s="74"/>
      <c r="J219" s="74"/>
    </row>
    <row r="220" spans="9:10">
      <c r="I220" s="74"/>
      <c r="J220" s="74"/>
    </row>
    <row r="221" spans="9:10">
      <c r="I221" s="74"/>
      <c r="J221" s="74"/>
    </row>
    <row r="222" spans="9:10">
      <c r="I222" s="74"/>
      <c r="J222" s="74"/>
    </row>
    <row r="223" spans="9:10">
      <c r="I223" s="74"/>
      <c r="J223" s="74"/>
    </row>
    <row r="224" spans="9:10">
      <c r="I224" s="74"/>
      <c r="J224" s="74"/>
    </row>
    <row r="225" spans="9:10">
      <c r="I225" s="74"/>
      <c r="J225" s="74"/>
    </row>
    <row r="226" spans="9:10">
      <c r="I226" s="74"/>
      <c r="J226" s="74"/>
    </row>
    <row r="227" spans="9:10">
      <c r="I227" s="74"/>
      <c r="J227" s="74"/>
    </row>
    <row r="228" spans="9:10">
      <c r="I228" s="74"/>
      <c r="J228" s="74"/>
    </row>
    <row r="229" spans="9:10">
      <c r="I229" s="74"/>
      <c r="J229" s="74"/>
    </row>
    <row r="230" spans="9:10">
      <c r="I230" s="74"/>
      <c r="J230" s="74"/>
    </row>
    <row r="231" spans="9:10">
      <c r="I231" s="74"/>
      <c r="J231" s="74"/>
    </row>
    <row r="232" spans="9:10">
      <c r="I232" s="74"/>
      <c r="J232" s="74"/>
    </row>
    <row r="233" spans="9:10">
      <c r="I233" s="74"/>
      <c r="J233" s="74"/>
    </row>
    <row r="234" spans="9:10">
      <c r="I234" s="74"/>
      <c r="J234" s="74"/>
    </row>
    <row r="235" spans="9:10">
      <c r="I235" s="74"/>
      <c r="J235" s="74"/>
    </row>
    <row r="236" spans="9:10">
      <c r="I236" s="74"/>
      <c r="J236" s="74"/>
    </row>
    <row r="237" spans="9:10">
      <c r="I237" s="74"/>
      <c r="J237" s="74"/>
    </row>
    <row r="238" spans="9:10">
      <c r="I238" s="74"/>
      <c r="J238" s="74"/>
    </row>
    <row r="239" spans="9:10">
      <c r="I239" s="74"/>
      <c r="J239" s="74"/>
    </row>
    <row r="240" spans="9:10">
      <c r="I240" s="74"/>
      <c r="J240" s="74"/>
    </row>
    <row r="241" spans="9:10">
      <c r="I241" s="74"/>
      <c r="J241" s="74"/>
    </row>
    <row r="242" spans="9:10">
      <c r="I242" s="74"/>
      <c r="J242" s="74"/>
    </row>
    <row r="243" spans="9:10">
      <c r="I243" s="74"/>
      <c r="J243" s="74"/>
    </row>
    <row r="244" spans="9:10">
      <c r="I244" s="74"/>
      <c r="J244" s="74"/>
    </row>
    <row r="245" spans="9:10">
      <c r="I245" s="74"/>
      <c r="J245" s="74"/>
    </row>
    <row r="246" spans="9:10">
      <c r="I246" s="74"/>
      <c r="J246" s="74"/>
    </row>
    <row r="247" spans="9:10">
      <c r="I247" s="74"/>
      <c r="J247" s="74"/>
    </row>
    <row r="248" spans="9:10">
      <c r="I248" s="74"/>
      <c r="J248" s="74"/>
    </row>
    <row r="249" spans="9:10">
      <c r="I249" s="74"/>
      <c r="J249" s="74"/>
    </row>
    <row r="250" spans="9:10">
      <c r="I250" s="74"/>
      <c r="J250" s="74"/>
    </row>
    <row r="251" spans="9:10">
      <c r="I251" s="74"/>
      <c r="J251" s="74"/>
    </row>
    <row r="252" spans="9:10">
      <c r="I252" s="74"/>
      <c r="J252" s="74"/>
    </row>
    <row r="253" spans="9:10">
      <c r="I253" s="74"/>
      <c r="J253" s="74"/>
    </row>
    <row r="254" spans="9:10">
      <c r="I254" s="74"/>
      <c r="J254" s="74"/>
    </row>
    <row r="255" spans="9:10">
      <c r="I255" s="74"/>
      <c r="J255" s="74"/>
    </row>
    <row r="256" spans="9:10">
      <c r="I256" s="74"/>
      <c r="J256" s="74"/>
    </row>
    <row r="257" spans="9:10">
      <c r="I257" s="74"/>
      <c r="J257" s="74"/>
    </row>
    <row r="258" spans="9:10">
      <c r="I258" s="74"/>
      <c r="J258" s="74"/>
    </row>
    <row r="259" spans="9:10">
      <c r="I259" s="74"/>
      <c r="J259" s="74"/>
    </row>
    <row r="260" spans="9:10">
      <c r="I260" s="74"/>
      <c r="J260" s="74"/>
    </row>
    <row r="261" spans="9:10">
      <c r="I261" s="74"/>
      <c r="J261" s="74"/>
    </row>
    <row r="262" spans="9:10">
      <c r="I262" s="74"/>
      <c r="J262" s="74"/>
    </row>
    <row r="263" spans="9:10">
      <c r="I263" s="74"/>
      <c r="J263" s="74"/>
    </row>
    <row r="264" spans="9:10">
      <c r="I264" s="74"/>
      <c r="J264" s="74"/>
    </row>
    <row r="265" spans="9:10">
      <c r="I265" s="74"/>
      <c r="J265" s="74"/>
    </row>
    <row r="266" spans="9:10">
      <c r="I266" s="74"/>
      <c r="J266" s="74"/>
    </row>
    <row r="267" spans="9:10">
      <c r="I267" s="74"/>
      <c r="J267" s="74"/>
    </row>
    <row r="268" spans="9:10">
      <c r="I268" s="74"/>
      <c r="J268" s="74"/>
    </row>
    <row r="269" spans="9:10">
      <c r="I269" s="74"/>
      <c r="J269" s="74"/>
    </row>
    <row r="270" spans="9:10">
      <c r="I270" s="74"/>
      <c r="J270" s="74"/>
    </row>
    <row r="271" spans="9:10">
      <c r="I271" s="74"/>
      <c r="J271" s="74"/>
    </row>
    <row r="272" spans="9:10">
      <c r="I272" s="74"/>
      <c r="J272" s="74"/>
    </row>
    <row r="273" spans="9:10">
      <c r="I273" s="74"/>
      <c r="J273" s="74"/>
    </row>
    <row r="274" spans="9:10">
      <c r="I274" s="74"/>
      <c r="J274" s="74"/>
    </row>
    <row r="275" spans="9:10">
      <c r="I275" s="74"/>
      <c r="J275" s="74"/>
    </row>
    <row r="276" spans="9:10">
      <c r="I276" s="74"/>
      <c r="J276" s="74"/>
    </row>
    <row r="277" spans="9:10">
      <c r="I277" s="74"/>
      <c r="J277" s="74"/>
    </row>
    <row r="278" spans="9:10">
      <c r="I278" s="74"/>
      <c r="J278" s="74"/>
    </row>
    <row r="279" spans="9:10">
      <c r="I279" s="74"/>
      <c r="J279" s="74"/>
    </row>
    <row r="280" spans="9:10">
      <c r="I280" s="74"/>
      <c r="J280" s="74"/>
    </row>
    <row r="281" spans="9:10">
      <c r="I281" s="74"/>
      <c r="J281" s="74"/>
    </row>
    <row r="282" spans="9:10">
      <c r="I282" s="74"/>
      <c r="J282" s="74"/>
    </row>
    <row r="283" spans="9:10">
      <c r="I283" s="74"/>
      <c r="J283" s="74"/>
    </row>
    <row r="284" spans="9:10">
      <c r="I284" s="74"/>
      <c r="J284" s="74"/>
    </row>
    <row r="285" spans="9:10">
      <c r="I285" s="74"/>
      <c r="J285" s="74"/>
    </row>
    <row r="286" spans="9:10">
      <c r="I286" s="74"/>
      <c r="J286" s="74"/>
    </row>
    <row r="287" spans="9:10">
      <c r="I287" s="74"/>
      <c r="J287" s="74"/>
    </row>
    <row r="288" spans="9:10">
      <c r="I288" s="74"/>
      <c r="J288" s="74"/>
    </row>
    <row r="289" spans="9:10">
      <c r="I289" s="74"/>
      <c r="J289" s="74"/>
    </row>
    <row r="290" spans="9:10">
      <c r="I290" s="74"/>
      <c r="J290" s="74"/>
    </row>
    <row r="291" spans="9:10">
      <c r="I291" s="74"/>
      <c r="J291" s="74"/>
    </row>
    <row r="292" spans="9:10">
      <c r="I292" s="74"/>
      <c r="J292" s="74"/>
    </row>
    <row r="293" spans="9:10">
      <c r="I293" s="74"/>
      <c r="J293" s="74"/>
    </row>
    <row r="294" spans="9:10">
      <c r="I294" s="74"/>
      <c r="J294" s="74"/>
    </row>
    <row r="295" spans="9:10">
      <c r="I295" s="74"/>
      <c r="J295" s="74"/>
    </row>
    <row r="296" spans="9:10">
      <c r="I296" s="74"/>
      <c r="J296" s="74"/>
    </row>
    <row r="297" spans="9:10">
      <c r="I297" s="74"/>
      <c r="J297" s="74"/>
    </row>
    <row r="298" spans="9:10">
      <c r="I298" s="74"/>
      <c r="J298" s="74"/>
    </row>
    <row r="299" spans="9:10">
      <c r="I299" s="74"/>
      <c r="J299" s="74"/>
    </row>
    <row r="300" spans="9:10">
      <c r="I300" s="74"/>
      <c r="J300" s="74"/>
    </row>
    <row r="301" spans="9:10">
      <c r="I301" s="74"/>
      <c r="J301" s="74"/>
    </row>
    <row r="302" spans="9:10">
      <c r="I302" s="74"/>
      <c r="J302" s="74"/>
    </row>
    <row r="303" spans="9:10">
      <c r="I303" s="74"/>
      <c r="J303" s="74"/>
    </row>
    <row r="304" spans="9:10">
      <c r="I304" s="74"/>
      <c r="J304" s="74"/>
    </row>
    <row r="305" spans="9:10">
      <c r="I305" s="74"/>
      <c r="J305" s="74"/>
    </row>
    <row r="306" spans="9:10">
      <c r="I306" s="74"/>
      <c r="J306" s="74"/>
    </row>
    <row r="307" spans="9:10">
      <c r="I307" s="74"/>
      <c r="J307" s="74"/>
    </row>
    <row r="308" spans="9:10">
      <c r="I308" s="74"/>
      <c r="J308" s="74"/>
    </row>
    <row r="309" spans="9:10">
      <c r="I309" s="74"/>
      <c r="J309" s="74"/>
    </row>
    <row r="310" spans="9:10">
      <c r="I310" s="74"/>
      <c r="J310" s="74"/>
    </row>
    <row r="311" spans="9:10">
      <c r="I311" s="74"/>
      <c r="J311" s="74"/>
    </row>
  </sheetData>
  <sheetProtection selectLockedCells="1" selectUnlockedCells="1"/>
  <mergeCells count="13">
    <mergeCell ref="J17:M17"/>
    <mergeCell ref="C36:E36"/>
    <mergeCell ref="H17:I17"/>
    <mergeCell ref="B10:I10"/>
    <mergeCell ref="B15:I15"/>
    <mergeCell ref="B17:B18"/>
    <mergeCell ref="C17:C18"/>
    <mergeCell ref="D17:D18"/>
    <mergeCell ref="E17:E18"/>
    <mergeCell ref="F17:F18"/>
    <mergeCell ref="C12:I12"/>
    <mergeCell ref="G17:G18"/>
    <mergeCell ref="C26:M26"/>
  </mergeCells>
  <printOptions horizontalCentered="1" verticalCentered="1"/>
  <pageMargins left="0.70866141732283472" right="0.70866141732283472" top="0.74803149606299213" bottom="0.74803149606299213" header="0.31496062992125984" footer="0.31496062992125984"/>
  <pageSetup scale="3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7">
    <pageSetUpPr fitToPage="1"/>
  </sheetPr>
  <dimension ref="A1:HC988"/>
  <sheetViews>
    <sheetView showGridLines="0" topLeftCell="A17" zoomScale="60" zoomScaleNormal="60" zoomScaleSheetLayoutView="106" zoomScalePageLayoutView="70" workbookViewId="0">
      <selection activeCell="D30" sqref="D30"/>
    </sheetView>
  </sheetViews>
  <sheetFormatPr baseColWidth="10" defaultColWidth="11.44140625" defaultRowHeight="15"/>
  <cols>
    <col min="1" max="1" width="4.6640625" style="72" customWidth="1"/>
    <col min="2" max="2" width="17.6640625" style="74" customWidth="1"/>
    <col min="3" max="3" width="40.88671875" style="74" customWidth="1"/>
    <col min="4" max="4" width="17.33203125" style="121" customWidth="1"/>
    <col min="5" max="5" width="16.21875" style="74" customWidth="1"/>
    <col min="6" max="6" width="15.109375" style="74" customWidth="1"/>
    <col min="7" max="7" width="26.5546875" style="74" customWidth="1"/>
    <col min="8" max="8" width="12.77734375" style="74" customWidth="1"/>
    <col min="9" max="9" width="27.33203125" style="129" customWidth="1"/>
    <col min="10" max="10" width="46.109375" style="72" customWidth="1"/>
    <col min="11" max="11" width="40.44140625" style="72" customWidth="1"/>
    <col min="12" max="12" width="41.33203125" style="72" customWidth="1"/>
    <col min="13" max="13" width="38.5546875" style="72" customWidth="1"/>
    <col min="14" max="211" width="11.44140625" style="72"/>
    <col min="212" max="16384" width="11.44140625" style="74"/>
  </cols>
  <sheetData>
    <row r="1" spans="2:10" s="72" customFormat="1">
      <c r="D1" s="316"/>
      <c r="I1" s="125"/>
    </row>
    <row r="2" spans="2:10" s="72" customFormat="1">
      <c r="D2" s="316"/>
      <c r="I2" s="125"/>
    </row>
    <row r="3" spans="2:10" s="72" customFormat="1">
      <c r="D3" s="316"/>
      <c r="I3" s="125"/>
    </row>
    <row r="4" spans="2:10" s="72" customFormat="1">
      <c r="D4" s="316"/>
      <c r="I4" s="125"/>
    </row>
    <row r="5" spans="2:10" s="72" customFormat="1">
      <c r="D5" s="316"/>
      <c r="I5" s="125"/>
    </row>
    <row r="6" spans="2:10" s="72" customFormat="1">
      <c r="D6" s="316"/>
      <c r="I6" s="125"/>
    </row>
    <row r="7" spans="2:10" s="72" customFormat="1">
      <c r="D7" s="316"/>
      <c r="I7" s="125"/>
    </row>
    <row r="8" spans="2:10" s="72" customFormat="1">
      <c r="D8" s="316"/>
      <c r="I8" s="125"/>
    </row>
    <row r="9" spans="2:10" s="72" customFormat="1">
      <c r="D9" s="316"/>
      <c r="I9" s="125"/>
    </row>
    <row r="10" spans="2:10" s="72" customFormat="1">
      <c r="D10" s="316"/>
      <c r="I10" s="125"/>
    </row>
    <row r="11" spans="2:10" ht="15.6">
      <c r="B11" s="225" t="s">
        <v>326</v>
      </c>
      <c r="C11" s="213"/>
      <c r="D11" s="317"/>
      <c r="E11" s="213"/>
      <c r="F11" s="213"/>
      <c r="G11" s="213"/>
      <c r="H11" s="213"/>
      <c r="I11" s="213"/>
      <c r="J11" s="226"/>
    </row>
    <row r="12" spans="2:10" s="72" customFormat="1">
      <c r="D12" s="316"/>
      <c r="I12" s="125"/>
    </row>
    <row r="13" spans="2:10" ht="44.25" customHeight="1">
      <c r="B13" s="105" t="s">
        <v>327</v>
      </c>
      <c r="C13" s="394" t="s">
        <v>328</v>
      </c>
      <c r="D13" s="395"/>
      <c r="E13" s="395"/>
      <c r="F13" s="395"/>
      <c r="G13" s="395"/>
      <c r="H13" s="395"/>
      <c r="I13" s="395"/>
      <c r="J13" s="396"/>
    </row>
    <row r="14" spans="2:10" s="72" customFormat="1">
      <c r="D14" s="316"/>
      <c r="I14" s="125"/>
    </row>
    <row r="15" spans="2:10" s="72" customFormat="1">
      <c r="D15" s="316"/>
      <c r="I15" s="125"/>
    </row>
    <row r="16" spans="2:10" ht="15.6">
      <c r="B16" s="216" t="s">
        <v>277</v>
      </c>
      <c r="C16" s="217"/>
      <c r="D16" s="317"/>
      <c r="E16" s="217"/>
      <c r="F16" s="217"/>
      <c r="G16" s="217"/>
      <c r="H16" s="217"/>
      <c r="I16" s="217"/>
      <c r="J16" s="218"/>
    </row>
    <row r="17" spans="1:13" s="72" customFormat="1">
      <c r="D17" s="316"/>
      <c r="I17" s="125"/>
    </row>
    <row r="18" spans="1:13" ht="15.6">
      <c r="B18" s="393" t="s">
        <v>125</v>
      </c>
      <c r="C18" s="393" t="s">
        <v>112</v>
      </c>
      <c r="D18" s="398" t="s">
        <v>126</v>
      </c>
      <c r="E18" s="393" t="s">
        <v>127</v>
      </c>
      <c r="F18" s="393" t="s">
        <v>128</v>
      </c>
      <c r="G18" s="393" t="s">
        <v>129</v>
      </c>
      <c r="H18" s="387" t="s">
        <v>130</v>
      </c>
      <c r="I18" s="387"/>
      <c r="J18" s="387" t="s">
        <v>131</v>
      </c>
      <c r="K18" s="387"/>
      <c r="L18" s="387"/>
      <c r="M18" s="387"/>
    </row>
    <row r="19" spans="1:13" ht="15.6">
      <c r="B19" s="393"/>
      <c r="C19" s="393"/>
      <c r="D19" s="398"/>
      <c r="E19" s="393"/>
      <c r="F19" s="393"/>
      <c r="G19" s="393"/>
      <c r="H19" s="107" t="s">
        <v>132</v>
      </c>
      <c r="I19" s="106" t="s">
        <v>133</v>
      </c>
      <c r="J19" s="107" t="s">
        <v>134</v>
      </c>
      <c r="K19" s="107" t="s">
        <v>135</v>
      </c>
      <c r="L19" s="107" t="s">
        <v>136</v>
      </c>
      <c r="M19" s="107" t="s">
        <v>137</v>
      </c>
    </row>
    <row r="20" spans="1:13" ht="15.6">
      <c r="B20" s="106" t="s">
        <v>329</v>
      </c>
      <c r="C20" s="153" t="s">
        <v>330</v>
      </c>
      <c r="D20" s="318"/>
      <c r="E20" s="150"/>
      <c r="F20" s="150"/>
      <c r="G20" s="150"/>
      <c r="H20" s="150"/>
      <c r="I20" s="206"/>
      <c r="J20" s="150"/>
      <c r="K20" s="150"/>
      <c r="L20" s="150"/>
      <c r="M20" s="151"/>
    </row>
    <row r="21" spans="1:13" ht="60" hidden="1">
      <c r="B21" s="139">
        <v>1</v>
      </c>
      <c r="C21" s="101" t="s">
        <v>331</v>
      </c>
      <c r="D21" s="119" t="s">
        <v>177</v>
      </c>
      <c r="E21" s="114">
        <v>45658</v>
      </c>
      <c r="F21" s="114">
        <v>45746</v>
      </c>
      <c r="G21" s="132" t="s">
        <v>332</v>
      </c>
      <c r="H21" s="119" t="s">
        <v>333</v>
      </c>
      <c r="I21" s="119" t="s">
        <v>334</v>
      </c>
      <c r="J21" s="109"/>
      <c r="K21" s="109"/>
      <c r="L21" s="109"/>
      <c r="M21" s="109"/>
    </row>
    <row r="22" spans="1:13" ht="90" hidden="1">
      <c r="B22" s="139">
        <v>2</v>
      </c>
      <c r="C22" s="101" t="s">
        <v>335</v>
      </c>
      <c r="D22" s="119" t="s">
        <v>336</v>
      </c>
      <c r="E22" s="114">
        <v>45658</v>
      </c>
      <c r="F22" s="114">
        <v>45838</v>
      </c>
      <c r="G22" s="132" t="s">
        <v>337</v>
      </c>
      <c r="H22" s="119" t="s">
        <v>143</v>
      </c>
      <c r="I22" s="119" t="s">
        <v>338</v>
      </c>
      <c r="J22" s="109" t="s">
        <v>339</v>
      </c>
      <c r="K22" s="109" t="s">
        <v>340</v>
      </c>
      <c r="L22" s="109" t="s">
        <v>163</v>
      </c>
      <c r="M22" s="109"/>
    </row>
    <row r="23" spans="1:13" ht="90" hidden="1">
      <c r="B23" s="139">
        <v>3</v>
      </c>
      <c r="C23" s="101" t="s">
        <v>341</v>
      </c>
      <c r="D23" s="119" t="s">
        <v>336</v>
      </c>
      <c r="E23" s="114">
        <v>45839</v>
      </c>
      <c r="F23" s="114">
        <v>45869</v>
      </c>
      <c r="G23" s="132" t="s">
        <v>342</v>
      </c>
      <c r="H23" s="119" t="s">
        <v>143</v>
      </c>
      <c r="I23" s="119" t="s">
        <v>343</v>
      </c>
      <c r="J23" s="109" t="s">
        <v>149</v>
      </c>
      <c r="K23" s="109" t="s">
        <v>149</v>
      </c>
      <c r="L23" s="109" t="s">
        <v>344</v>
      </c>
      <c r="M23" s="109"/>
    </row>
    <row r="24" spans="1:13" ht="120">
      <c r="B24" s="262">
        <v>4</v>
      </c>
      <c r="C24" s="101" t="s">
        <v>345</v>
      </c>
      <c r="D24" s="119" t="s">
        <v>336</v>
      </c>
      <c r="E24" s="114">
        <v>45870</v>
      </c>
      <c r="F24" s="114">
        <v>46387</v>
      </c>
      <c r="G24" s="132" t="s">
        <v>346</v>
      </c>
      <c r="H24" s="119" t="s">
        <v>143</v>
      </c>
      <c r="I24" s="119" t="s">
        <v>343</v>
      </c>
      <c r="J24" s="109" t="s">
        <v>149</v>
      </c>
      <c r="K24" s="109"/>
      <c r="L24" s="109"/>
      <c r="M24" s="109"/>
    </row>
    <row r="25" spans="1:13" ht="15.6">
      <c r="B25" s="106" t="s">
        <v>347</v>
      </c>
      <c r="C25" s="231" t="s">
        <v>348</v>
      </c>
      <c r="D25" s="318"/>
      <c r="E25" s="150"/>
      <c r="F25" s="150"/>
      <c r="G25" s="150"/>
      <c r="H25" s="150"/>
      <c r="I25" s="206"/>
      <c r="J25" s="150"/>
      <c r="K25" s="150"/>
      <c r="L25" s="150"/>
      <c r="M25" s="151"/>
    </row>
    <row r="26" spans="1:13" ht="83.25" hidden="1" customHeight="1">
      <c r="B26" s="48">
        <v>1</v>
      </c>
      <c r="C26" s="81" t="s">
        <v>349</v>
      </c>
      <c r="D26" s="119" t="s">
        <v>336</v>
      </c>
      <c r="E26" s="114">
        <v>45658</v>
      </c>
      <c r="F26" s="114">
        <v>45747</v>
      </c>
      <c r="G26" s="131" t="s">
        <v>350</v>
      </c>
      <c r="H26" s="119" t="s">
        <v>143</v>
      </c>
      <c r="I26" s="119" t="s">
        <v>338</v>
      </c>
      <c r="J26" s="109" t="s">
        <v>351</v>
      </c>
      <c r="K26" s="109" t="s">
        <v>352</v>
      </c>
      <c r="L26" s="109" t="s">
        <v>353</v>
      </c>
      <c r="M26" s="109"/>
    </row>
    <row r="27" spans="1:13" ht="105" hidden="1">
      <c r="B27" s="48">
        <v>2</v>
      </c>
      <c r="C27" s="81" t="s">
        <v>354</v>
      </c>
      <c r="D27" s="119" t="s">
        <v>336</v>
      </c>
      <c r="E27" s="114">
        <v>45658</v>
      </c>
      <c r="F27" s="114">
        <v>45838</v>
      </c>
      <c r="G27" s="132" t="s">
        <v>337</v>
      </c>
      <c r="H27" s="119" t="s">
        <v>143</v>
      </c>
      <c r="I27" s="119" t="s">
        <v>338</v>
      </c>
      <c r="J27" s="109" t="s">
        <v>339</v>
      </c>
      <c r="K27" s="109" t="s">
        <v>355</v>
      </c>
      <c r="L27" s="109" t="s">
        <v>163</v>
      </c>
      <c r="M27" s="109"/>
    </row>
    <row r="28" spans="1:13" ht="75" hidden="1">
      <c r="B28" s="48">
        <v>3</v>
      </c>
      <c r="C28" s="81" t="s">
        <v>356</v>
      </c>
      <c r="D28" s="119" t="s">
        <v>211</v>
      </c>
      <c r="E28" s="114">
        <v>45658</v>
      </c>
      <c r="F28" s="114">
        <v>45838</v>
      </c>
      <c r="G28" s="132" t="s">
        <v>357</v>
      </c>
      <c r="H28" s="119" t="s">
        <v>143</v>
      </c>
      <c r="I28" s="119" t="s">
        <v>358</v>
      </c>
      <c r="J28" s="109" t="s">
        <v>359</v>
      </c>
      <c r="K28" s="109" t="s">
        <v>360</v>
      </c>
      <c r="L28" s="109" t="s">
        <v>163</v>
      </c>
      <c r="M28" s="109"/>
    </row>
    <row r="29" spans="1:13" ht="207" customHeight="1">
      <c r="A29" s="319"/>
      <c r="B29" s="259">
        <v>4</v>
      </c>
      <c r="C29" s="81" t="s">
        <v>361</v>
      </c>
      <c r="D29" s="119" t="s">
        <v>211</v>
      </c>
      <c r="E29" s="114">
        <v>46024</v>
      </c>
      <c r="F29" s="114">
        <v>46387</v>
      </c>
      <c r="G29" s="132" t="s">
        <v>362</v>
      </c>
      <c r="H29" s="119" t="s">
        <v>143</v>
      </c>
      <c r="I29" s="119" t="s">
        <v>358</v>
      </c>
      <c r="J29" s="109" t="s">
        <v>516</v>
      </c>
      <c r="K29" s="109"/>
      <c r="L29" s="109"/>
      <c r="M29" s="109"/>
    </row>
    <row r="30" spans="1:13" ht="90">
      <c r="B30" s="258">
        <v>5</v>
      </c>
      <c r="C30" s="81" t="s">
        <v>363</v>
      </c>
      <c r="D30" s="119" t="s">
        <v>336</v>
      </c>
      <c r="E30" s="114">
        <v>46054</v>
      </c>
      <c r="F30" s="114">
        <v>46203</v>
      </c>
      <c r="G30" s="214" t="s">
        <v>364</v>
      </c>
      <c r="H30" s="119" t="s">
        <v>143</v>
      </c>
      <c r="I30" s="119" t="s">
        <v>338</v>
      </c>
      <c r="J30" s="109" t="s">
        <v>517</v>
      </c>
      <c r="K30" s="109"/>
      <c r="L30" s="109"/>
      <c r="M30" s="109"/>
    </row>
    <row r="31" spans="1:13" ht="73.8" customHeight="1">
      <c r="B31" s="258">
        <v>6</v>
      </c>
      <c r="C31" s="81" t="s">
        <v>365</v>
      </c>
      <c r="D31" s="119" t="s">
        <v>211</v>
      </c>
      <c r="E31" s="114">
        <v>46204</v>
      </c>
      <c r="F31" s="114">
        <v>46752</v>
      </c>
      <c r="G31" s="234" t="s">
        <v>366</v>
      </c>
      <c r="H31" s="119" t="s">
        <v>143</v>
      </c>
      <c r="I31" s="119" t="s">
        <v>358</v>
      </c>
      <c r="J31" s="109" t="s">
        <v>149</v>
      </c>
      <c r="K31" s="109"/>
      <c r="L31" s="109"/>
      <c r="M31" s="109"/>
    </row>
    <row r="32" spans="1:13" ht="15.6">
      <c r="B32" s="106" t="s">
        <v>367</v>
      </c>
      <c r="C32" s="153" t="s">
        <v>368</v>
      </c>
      <c r="D32" s="318"/>
      <c r="E32" s="150"/>
      <c r="F32" s="150"/>
      <c r="G32" s="150"/>
      <c r="H32" s="150"/>
      <c r="I32" s="206"/>
      <c r="J32" s="150"/>
      <c r="K32" s="150"/>
      <c r="L32" s="150"/>
      <c r="M32" s="151"/>
    </row>
    <row r="33" spans="1:13" ht="68.400000000000006" customHeight="1">
      <c r="A33" s="319"/>
      <c r="B33" s="224">
        <v>1</v>
      </c>
      <c r="C33" s="81" t="s">
        <v>369</v>
      </c>
      <c r="D33" s="119" t="s">
        <v>177</v>
      </c>
      <c r="E33" s="114">
        <v>46024</v>
      </c>
      <c r="F33" s="114">
        <v>46387</v>
      </c>
      <c r="G33" s="112" t="s">
        <v>370</v>
      </c>
      <c r="H33" s="119" t="s">
        <v>143</v>
      </c>
      <c r="I33" s="119" t="s">
        <v>371</v>
      </c>
      <c r="J33" s="109" t="s">
        <v>518</v>
      </c>
      <c r="K33" s="109"/>
      <c r="L33" s="109"/>
      <c r="M33" s="109"/>
    </row>
    <row r="34" spans="1:13" s="72" customFormat="1">
      <c r="D34" s="316"/>
      <c r="I34" s="125"/>
    </row>
    <row r="35" spans="1:13">
      <c r="J35" s="129"/>
      <c r="K35" s="129"/>
      <c r="L35" s="129"/>
      <c r="M35" s="129"/>
    </row>
    <row r="36" spans="1:13" ht="15.6">
      <c r="C36" s="387" t="s">
        <v>197</v>
      </c>
      <c r="D36" s="387"/>
      <c r="E36" s="387"/>
      <c r="J36" s="129"/>
      <c r="K36" s="129"/>
      <c r="L36" s="129"/>
      <c r="M36" s="129"/>
    </row>
    <row r="37" spans="1:13" ht="15.6">
      <c r="C37" s="107" t="s">
        <v>198</v>
      </c>
      <c r="D37" s="243" t="s">
        <v>199</v>
      </c>
      <c r="E37" s="107" t="s">
        <v>200</v>
      </c>
      <c r="J37" s="129"/>
      <c r="K37" s="129"/>
      <c r="L37" s="129"/>
      <c r="M37" s="129"/>
    </row>
    <row r="38" spans="1:13" ht="82.8" customHeight="1">
      <c r="B38" s="230"/>
      <c r="C38" s="91" t="s">
        <v>372</v>
      </c>
      <c r="D38" s="119" t="s">
        <v>373</v>
      </c>
      <c r="E38" s="61" t="s">
        <v>374</v>
      </c>
      <c r="F38" s="129"/>
      <c r="J38" s="129"/>
      <c r="K38" s="129"/>
      <c r="L38" s="129"/>
      <c r="M38" s="129"/>
    </row>
    <row r="39" spans="1:13" ht="78.599999999999994" customHeight="1">
      <c r="C39" s="101" t="s">
        <v>375</v>
      </c>
      <c r="D39" s="119" t="s">
        <v>376</v>
      </c>
      <c r="E39" s="133">
        <v>1</v>
      </c>
      <c r="F39" s="129"/>
      <c r="J39" s="129"/>
      <c r="K39" s="129"/>
      <c r="L39" s="129"/>
      <c r="M39" s="129"/>
    </row>
    <row r="40" spans="1:13">
      <c r="J40" s="129"/>
      <c r="K40" s="129"/>
      <c r="L40" s="129"/>
      <c r="M40" s="129"/>
    </row>
    <row r="41" spans="1:13">
      <c r="J41" s="129"/>
      <c r="K41" s="129"/>
      <c r="L41" s="129"/>
      <c r="M41" s="129"/>
    </row>
    <row r="42" spans="1:13" s="72" customFormat="1">
      <c r="D42" s="316"/>
      <c r="I42" s="125"/>
    </row>
    <row r="43" spans="1:13">
      <c r="J43" s="129"/>
      <c r="K43" s="129"/>
      <c r="L43" s="129"/>
      <c r="M43" s="129"/>
    </row>
    <row r="44" spans="1:13">
      <c r="C44" s="95"/>
      <c r="D44" s="121" t="s">
        <v>271</v>
      </c>
      <c r="E44" s="95"/>
      <c r="J44" s="129"/>
      <c r="K44" s="129"/>
      <c r="L44" s="129"/>
      <c r="M44" s="129"/>
    </row>
    <row r="45" spans="1:13">
      <c r="C45" s="95"/>
      <c r="D45" s="121" t="s">
        <v>272</v>
      </c>
      <c r="E45" s="95" t="s">
        <v>273</v>
      </c>
      <c r="J45" s="129"/>
      <c r="K45" s="129"/>
      <c r="L45" s="129"/>
      <c r="M45" s="129"/>
    </row>
    <row r="46" spans="1:13">
      <c r="C46" s="95"/>
      <c r="E46" s="95" t="s">
        <v>274</v>
      </c>
      <c r="J46" s="129"/>
      <c r="K46" s="129"/>
      <c r="L46" s="129"/>
      <c r="M46" s="129"/>
    </row>
    <row r="47" spans="1:13">
      <c r="C47" s="122"/>
      <c r="E47" s="123"/>
      <c r="J47" s="129"/>
      <c r="K47" s="129"/>
      <c r="L47" s="129"/>
      <c r="M47" s="129"/>
    </row>
    <row r="48" spans="1:13">
      <c r="C48" s="95"/>
      <c r="E48" s="123"/>
      <c r="J48" s="129"/>
      <c r="K48" s="129"/>
      <c r="L48" s="129"/>
      <c r="M48" s="129"/>
    </row>
    <row r="49" spans="3:13">
      <c r="C49" s="95"/>
      <c r="E49" s="123"/>
      <c r="J49" s="129"/>
      <c r="K49" s="129"/>
      <c r="L49" s="129"/>
      <c r="M49" s="129"/>
    </row>
    <row r="50" spans="3:13">
      <c r="J50" s="129"/>
      <c r="K50" s="129"/>
      <c r="L50" s="129"/>
      <c r="M50" s="129"/>
    </row>
    <row r="51" spans="3:13" s="72" customFormat="1">
      <c r="D51" s="316"/>
      <c r="I51" s="125"/>
    </row>
    <row r="52" spans="3:13" s="72" customFormat="1">
      <c r="D52" s="316"/>
      <c r="I52" s="125"/>
    </row>
    <row r="53" spans="3:13">
      <c r="J53" s="129"/>
      <c r="K53" s="129"/>
      <c r="L53" s="129"/>
      <c r="M53" s="129"/>
    </row>
    <row r="54" spans="3:13">
      <c r="J54" s="129"/>
      <c r="K54" s="129"/>
      <c r="L54" s="129"/>
      <c r="M54" s="129"/>
    </row>
    <row r="55" spans="3:13">
      <c r="J55" s="129"/>
      <c r="K55" s="129"/>
      <c r="L55" s="129"/>
      <c r="M55" s="129"/>
    </row>
    <row r="56" spans="3:13">
      <c r="J56" s="129"/>
      <c r="K56" s="129"/>
      <c r="L56" s="129"/>
      <c r="M56" s="129"/>
    </row>
    <row r="57" spans="3:13">
      <c r="J57" s="129"/>
      <c r="K57" s="129"/>
      <c r="L57" s="129"/>
      <c r="M57" s="129"/>
    </row>
    <row r="58" spans="3:13">
      <c r="J58" s="129"/>
      <c r="K58" s="129"/>
      <c r="L58" s="129"/>
      <c r="M58" s="129"/>
    </row>
    <row r="59" spans="3:13">
      <c r="J59" s="129"/>
      <c r="K59" s="129"/>
      <c r="L59" s="129"/>
      <c r="M59" s="129"/>
    </row>
    <row r="60" spans="3:13">
      <c r="J60" s="129"/>
      <c r="K60" s="129"/>
      <c r="L60" s="129"/>
      <c r="M60" s="129"/>
    </row>
    <row r="61" spans="3:13">
      <c r="J61" s="129"/>
      <c r="K61" s="129"/>
      <c r="L61" s="129"/>
      <c r="M61" s="129"/>
    </row>
    <row r="62" spans="3:13">
      <c r="J62" s="129"/>
      <c r="K62" s="129"/>
      <c r="L62" s="129"/>
      <c r="M62" s="129"/>
    </row>
    <row r="63" spans="3:13">
      <c r="J63" s="129"/>
      <c r="K63" s="129"/>
      <c r="L63" s="129"/>
      <c r="M63" s="129"/>
    </row>
    <row r="64" spans="3:13">
      <c r="J64" s="129"/>
      <c r="K64" s="129"/>
      <c r="L64" s="129"/>
      <c r="M64" s="129"/>
    </row>
    <row r="65" spans="10:13">
      <c r="J65" s="129"/>
      <c r="K65" s="129"/>
      <c r="L65" s="129"/>
      <c r="M65" s="129"/>
    </row>
    <row r="66" spans="10:13">
      <c r="J66" s="129"/>
      <c r="K66" s="129"/>
      <c r="L66" s="129"/>
      <c r="M66" s="129"/>
    </row>
    <row r="67" spans="10:13">
      <c r="J67" s="129"/>
      <c r="K67" s="129"/>
      <c r="L67" s="129"/>
      <c r="M67" s="129"/>
    </row>
    <row r="68" spans="10:13">
      <c r="J68" s="129"/>
      <c r="K68" s="129"/>
      <c r="L68" s="129"/>
      <c r="M68" s="129"/>
    </row>
    <row r="69" spans="10:13">
      <c r="J69" s="129"/>
      <c r="K69" s="129"/>
      <c r="L69" s="129"/>
      <c r="M69" s="129"/>
    </row>
    <row r="70" spans="10:13">
      <c r="J70" s="129"/>
      <c r="K70" s="129"/>
      <c r="L70" s="129"/>
      <c r="M70" s="129"/>
    </row>
    <row r="71" spans="10:13">
      <c r="J71" s="129"/>
      <c r="K71" s="129"/>
      <c r="L71" s="129"/>
      <c r="M71" s="129"/>
    </row>
    <row r="72" spans="10:13">
      <c r="J72" s="129"/>
      <c r="K72" s="129"/>
      <c r="L72" s="129"/>
      <c r="M72" s="129"/>
    </row>
    <row r="73" spans="10:13">
      <c r="J73" s="129"/>
      <c r="K73" s="129"/>
      <c r="L73" s="129"/>
      <c r="M73" s="129"/>
    </row>
    <row r="74" spans="10:13">
      <c r="J74" s="129"/>
      <c r="K74" s="129"/>
      <c r="L74" s="129"/>
      <c r="M74" s="129"/>
    </row>
    <row r="75" spans="10:13">
      <c r="J75" s="129"/>
      <c r="K75" s="129"/>
      <c r="L75" s="129"/>
      <c r="M75" s="129"/>
    </row>
    <row r="76" spans="10:13">
      <c r="J76" s="129"/>
      <c r="K76" s="129"/>
      <c r="L76" s="129"/>
      <c r="M76" s="129"/>
    </row>
    <row r="77" spans="10:13">
      <c r="J77" s="129"/>
      <c r="K77" s="129"/>
      <c r="L77" s="129"/>
      <c r="M77" s="129"/>
    </row>
    <row r="78" spans="10:13">
      <c r="J78" s="129"/>
      <c r="K78" s="129"/>
      <c r="L78" s="129"/>
      <c r="M78" s="129"/>
    </row>
    <row r="79" spans="10:13">
      <c r="J79" s="129"/>
      <c r="K79" s="129"/>
      <c r="L79" s="129"/>
      <c r="M79" s="129"/>
    </row>
    <row r="80" spans="10:13">
      <c r="J80" s="129"/>
      <c r="K80" s="129"/>
      <c r="L80" s="129"/>
      <c r="M80" s="129"/>
    </row>
    <row r="81" spans="10:13">
      <c r="J81" s="129"/>
      <c r="K81" s="129"/>
      <c r="L81" s="129"/>
      <c r="M81" s="129"/>
    </row>
    <row r="82" spans="10:13">
      <c r="J82" s="129"/>
      <c r="K82" s="129"/>
      <c r="L82" s="129"/>
      <c r="M82" s="129"/>
    </row>
    <row r="83" spans="10:13">
      <c r="J83" s="129"/>
      <c r="K83" s="129"/>
      <c r="L83" s="129"/>
      <c r="M83" s="129"/>
    </row>
    <row r="84" spans="10:13">
      <c r="J84" s="129"/>
      <c r="K84" s="129"/>
      <c r="L84" s="129"/>
      <c r="M84" s="129"/>
    </row>
    <row r="85" spans="10:13">
      <c r="J85" s="129"/>
      <c r="K85" s="129"/>
      <c r="L85" s="129"/>
      <c r="M85" s="129"/>
    </row>
    <row r="86" spans="10:13">
      <c r="J86" s="129"/>
      <c r="K86" s="129"/>
      <c r="L86" s="129"/>
      <c r="M86" s="129"/>
    </row>
    <row r="87" spans="10:13">
      <c r="J87" s="129"/>
      <c r="K87" s="129"/>
      <c r="L87" s="129"/>
      <c r="M87" s="129"/>
    </row>
    <row r="88" spans="10:13">
      <c r="J88" s="129"/>
      <c r="K88" s="129"/>
      <c r="L88" s="129"/>
      <c r="M88" s="129"/>
    </row>
    <row r="89" spans="10:13">
      <c r="J89" s="129"/>
      <c r="K89" s="129"/>
      <c r="L89" s="129"/>
      <c r="M89" s="129"/>
    </row>
    <row r="90" spans="10:13">
      <c r="J90" s="129"/>
      <c r="K90" s="129"/>
      <c r="L90" s="129"/>
      <c r="M90" s="129"/>
    </row>
    <row r="91" spans="10:13">
      <c r="J91" s="129"/>
      <c r="K91" s="129"/>
      <c r="L91" s="129"/>
      <c r="M91" s="129"/>
    </row>
    <row r="92" spans="10:13">
      <c r="J92" s="129"/>
      <c r="K92" s="129"/>
      <c r="L92" s="129"/>
      <c r="M92" s="129"/>
    </row>
    <row r="93" spans="10:13">
      <c r="J93" s="129"/>
      <c r="K93" s="129"/>
      <c r="L93" s="129"/>
      <c r="M93" s="129"/>
    </row>
    <row r="94" spans="10:13">
      <c r="J94" s="129"/>
      <c r="K94" s="129"/>
      <c r="L94" s="129"/>
      <c r="M94" s="129"/>
    </row>
    <row r="95" spans="10:13">
      <c r="J95" s="129"/>
      <c r="K95" s="129"/>
      <c r="L95" s="129"/>
      <c r="M95" s="129"/>
    </row>
    <row r="96" spans="10:13">
      <c r="J96" s="129"/>
      <c r="K96" s="129"/>
      <c r="L96" s="129"/>
      <c r="M96" s="129"/>
    </row>
    <row r="97" spans="10:13">
      <c r="J97" s="129"/>
      <c r="K97" s="129"/>
      <c r="L97" s="129"/>
      <c r="M97" s="129"/>
    </row>
    <row r="98" spans="10:13">
      <c r="J98" s="129"/>
      <c r="K98" s="129"/>
      <c r="L98" s="129"/>
      <c r="M98" s="129"/>
    </row>
    <row r="99" spans="10:13">
      <c r="J99" s="129"/>
      <c r="K99" s="129"/>
      <c r="L99" s="129"/>
      <c r="M99" s="129"/>
    </row>
    <row r="100" spans="10:13">
      <c r="J100" s="129"/>
      <c r="K100" s="129"/>
      <c r="L100" s="129"/>
      <c r="M100" s="129"/>
    </row>
    <row r="101" spans="10:13">
      <c r="J101" s="129"/>
      <c r="K101" s="129"/>
      <c r="L101" s="129"/>
      <c r="M101" s="129"/>
    </row>
    <row r="102" spans="10:13">
      <c r="J102" s="129"/>
      <c r="K102" s="129"/>
      <c r="L102" s="129"/>
      <c r="M102" s="129"/>
    </row>
    <row r="103" spans="10:13">
      <c r="J103" s="129"/>
      <c r="K103" s="129"/>
      <c r="L103" s="129"/>
      <c r="M103" s="129"/>
    </row>
    <row r="104" spans="10:13">
      <c r="J104" s="129"/>
      <c r="K104" s="129"/>
      <c r="L104" s="129"/>
      <c r="M104" s="129"/>
    </row>
    <row r="105" spans="10:13">
      <c r="J105" s="129"/>
      <c r="K105" s="129"/>
      <c r="L105" s="129"/>
      <c r="M105" s="129"/>
    </row>
    <row r="106" spans="10:13">
      <c r="J106" s="129"/>
      <c r="K106" s="129"/>
      <c r="L106" s="129"/>
      <c r="M106" s="129"/>
    </row>
    <row r="107" spans="10:13">
      <c r="J107" s="129"/>
      <c r="K107" s="129"/>
      <c r="L107" s="129"/>
      <c r="M107" s="129"/>
    </row>
    <row r="108" spans="10:13">
      <c r="J108" s="129"/>
      <c r="K108" s="129"/>
      <c r="L108" s="129"/>
      <c r="M108" s="129"/>
    </row>
    <row r="109" spans="10:13">
      <c r="J109" s="129"/>
      <c r="K109" s="129"/>
      <c r="L109" s="129"/>
      <c r="M109" s="129"/>
    </row>
    <row r="110" spans="10:13">
      <c r="J110" s="129"/>
      <c r="K110" s="129"/>
      <c r="L110" s="129"/>
      <c r="M110" s="129"/>
    </row>
    <row r="111" spans="10:13">
      <c r="J111" s="129"/>
      <c r="K111" s="129"/>
      <c r="L111" s="129"/>
      <c r="M111" s="129"/>
    </row>
    <row r="112" spans="10:13">
      <c r="J112" s="129"/>
      <c r="K112" s="129"/>
      <c r="L112" s="129"/>
      <c r="M112" s="129"/>
    </row>
    <row r="113" spans="10:13">
      <c r="J113" s="129"/>
      <c r="K113" s="129"/>
      <c r="L113" s="129"/>
      <c r="M113" s="129"/>
    </row>
    <row r="114" spans="10:13">
      <c r="J114" s="129"/>
      <c r="K114" s="129"/>
      <c r="L114" s="129"/>
      <c r="M114" s="129"/>
    </row>
    <row r="115" spans="10:13">
      <c r="J115" s="129"/>
      <c r="K115" s="129"/>
      <c r="L115" s="129"/>
      <c r="M115" s="129"/>
    </row>
    <row r="116" spans="10:13">
      <c r="J116" s="129"/>
      <c r="K116" s="129"/>
      <c r="L116" s="129"/>
      <c r="M116" s="129"/>
    </row>
    <row r="117" spans="10:13">
      <c r="J117" s="129"/>
      <c r="K117" s="129"/>
      <c r="L117" s="129"/>
      <c r="M117" s="129"/>
    </row>
    <row r="118" spans="10:13">
      <c r="J118" s="129"/>
      <c r="K118" s="129"/>
      <c r="L118" s="129"/>
      <c r="M118" s="129"/>
    </row>
    <row r="119" spans="10:13">
      <c r="J119" s="129"/>
      <c r="K119" s="129"/>
      <c r="L119" s="129"/>
      <c r="M119" s="129"/>
    </row>
    <row r="120" spans="10:13">
      <c r="J120" s="129"/>
      <c r="K120" s="129"/>
      <c r="L120" s="129"/>
      <c r="M120" s="129"/>
    </row>
    <row r="121" spans="10:13">
      <c r="J121" s="129"/>
      <c r="K121" s="129"/>
      <c r="L121" s="129"/>
      <c r="M121" s="129"/>
    </row>
    <row r="122" spans="10:13">
      <c r="J122" s="129"/>
      <c r="K122" s="129"/>
      <c r="L122" s="129"/>
      <c r="M122" s="129"/>
    </row>
    <row r="123" spans="10:13">
      <c r="J123" s="129"/>
      <c r="K123" s="129"/>
      <c r="L123" s="129"/>
      <c r="M123" s="129"/>
    </row>
    <row r="124" spans="10:13">
      <c r="J124" s="129"/>
      <c r="K124" s="129"/>
      <c r="L124" s="129"/>
      <c r="M124" s="129"/>
    </row>
    <row r="125" spans="10:13">
      <c r="J125" s="129"/>
      <c r="K125" s="129"/>
      <c r="L125" s="129"/>
      <c r="M125" s="129"/>
    </row>
    <row r="126" spans="10:13">
      <c r="J126" s="129"/>
      <c r="K126" s="129"/>
      <c r="L126" s="129"/>
      <c r="M126" s="129"/>
    </row>
    <row r="127" spans="10:13">
      <c r="J127" s="129"/>
      <c r="K127" s="129"/>
      <c r="L127" s="129"/>
      <c r="M127" s="129"/>
    </row>
    <row r="128" spans="10:13">
      <c r="J128" s="129"/>
      <c r="K128" s="129"/>
      <c r="L128" s="129"/>
      <c r="M128" s="129"/>
    </row>
    <row r="129" spans="10:13">
      <c r="J129" s="129"/>
      <c r="K129" s="129"/>
      <c r="L129" s="129"/>
      <c r="M129" s="129"/>
    </row>
    <row r="130" spans="10:13">
      <c r="J130" s="129"/>
      <c r="K130" s="129"/>
      <c r="L130" s="129"/>
      <c r="M130" s="129"/>
    </row>
    <row r="131" spans="10:13">
      <c r="J131" s="129"/>
      <c r="K131" s="129"/>
      <c r="L131" s="129"/>
      <c r="M131" s="129"/>
    </row>
    <row r="132" spans="10:13">
      <c r="J132" s="129"/>
      <c r="K132" s="129"/>
      <c r="L132" s="129"/>
      <c r="M132" s="129"/>
    </row>
    <row r="133" spans="10:13">
      <c r="J133" s="129"/>
      <c r="K133" s="129"/>
      <c r="L133" s="129"/>
      <c r="M133" s="129"/>
    </row>
    <row r="134" spans="10:13">
      <c r="J134" s="129"/>
      <c r="K134" s="129"/>
      <c r="L134" s="129"/>
      <c r="M134" s="129"/>
    </row>
    <row r="135" spans="10:13">
      <c r="J135" s="129"/>
      <c r="K135" s="129"/>
      <c r="L135" s="129"/>
      <c r="M135" s="129"/>
    </row>
    <row r="136" spans="10:13">
      <c r="J136" s="129"/>
      <c r="K136" s="129"/>
      <c r="L136" s="129"/>
      <c r="M136" s="129"/>
    </row>
    <row r="137" spans="10:13">
      <c r="J137" s="129"/>
      <c r="K137" s="129"/>
      <c r="L137" s="129"/>
      <c r="M137" s="129"/>
    </row>
    <row r="138" spans="10:13">
      <c r="J138" s="129"/>
      <c r="K138" s="129"/>
      <c r="L138" s="129"/>
      <c r="M138" s="129"/>
    </row>
    <row r="139" spans="10:13">
      <c r="J139" s="129"/>
      <c r="K139" s="129"/>
      <c r="L139" s="129"/>
      <c r="M139" s="129"/>
    </row>
    <row r="140" spans="10:13">
      <c r="J140" s="129"/>
      <c r="K140" s="129"/>
      <c r="L140" s="129"/>
      <c r="M140" s="129"/>
    </row>
    <row r="141" spans="10:13">
      <c r="J141" s="129"/>
      <c r="K141" s="129"/>
      <c r="L141" s="129"/>
      <c r="M141" s="129"/>
    </row>
    <row r="142" spans="10:13">
      <c r="J142" s="129"/>
      <c r="K142" s="129"/>
      <c r="L142" s="129"/>
      <c r="M142" s="129"/>
    </row>
    <row r="143" spans="10:13">
      <c r="J143" s="129"/>
      <c r="K143" s="129"/>
      <c r="L143" s="129"/>
      <c r="M143" s="129"/>
    </row>
    <row r="144" spans="10:13">
      <c r="J144" s="129"/>
      <c r="K144" s="129"/>
      <c r="L144" s="129"/>
      <c r="M144" s="129"/>
    </row>
    <row r="145" spans="10:13">
      <c r="J145" s="129"/>
      <c r="K145" s="129"/>
      <c r="L145" s="129"/>
      <c r="M145" s="129"/>
    </row>
    <row r="146" spans="10:13">
      <c r="J146" s="129"/>
      <c r="K146" s="129"/>
      <c r="L146" s="129"/>
      <c r="M146" s="129"/>
    </row>
    <row r="147" spans="10:13">
      <c r="J147" s="129"/>
      <c r="K147" s="129"/>
      <c r="L147" s="129"/>
      <c r="M147" s="129"/>
    </row>
    <row r="148" spans="10:13">
      <c r="J148" s="129"/>
      <c r="K148" s="129"/>
      <c r="L148" s="129"/>
      <c r="M148" s="129"/>
    </row>
    <row r="149" spans="10:13">
      <c r="J149" s="129"/>
      <c r="K149" s="129"/>
      <c r="L149" s="129"/>
      <c r="M149" s="129"/>
    </row>
    <row r="150" spans="10:13">
      <c r="J150" s="129"/>
      <c r="K150" s="129"/>
      <c r="L150" s="129"/>
      <c r="M150" s="129"/>
    </row>
    <row r="151" spans="10:13">
      <c r="J151" s="129"/>
      <c r="K151" s="129"/>
      <c r="L151" s="129"/>
      <c r="M151" s="129"/>
    </row>
    <row r="152" spans="10:13">
      <c r="J152" s="129"/>
      <c r="K152" s="129"/>
      <c r="L152" s="129"/>
      <c r="M152" s="129"/>
    </row>
    <row r="153" spans="10:13">
      <c r="J153" s="129"/>
      <c r="K153" s="129"/>
      <c r="L153" s="129"/>
      <c r="M153" s="129"/>
    </row>
    <row r="154" spans="10:13">
      <c r="J154" s="129"/>
      <c r="K154" s="129"/>
      <c r="L154" s="129"/>
      <c r="M154" s="129"/>
    </row>
    <row r="155" spans="10:13">
      <c r="J155" s="129"/>
      <c r="K155" s="129"/>
      <c r="L155" s="129"/>
      <c r="M155" s="129"/>
    </row>
    <row r="156" spans="10:13">
      <c r="J156" s="129"/>
      <c r="K156" s="129"/>
      <c r="L156" s="129"/>
      <c r="M156" s="129"/>
    </row>
    <row r="157" spans="10:13">
      <c r="J157" s="129"/>
      <c r="K157" s="129"/>
      <c r="L157" s="129"/>
      <c r="M157" s="129"/>
    </row>
    <row r="158" spans="10:13">
      <c r="J158" s="129"/>
      <c r="K158" s="129"/>
      <c r="L158" s="129"/>
      <c r="M158" s="129"/>
    </row>
    <row r="159" spans="10:13">
      <c r="J159" s="129"/>
      <c r="K159" s="129"/>
      <c r="L159" s="129"/>
      <c r="M159" s="129"/>
    </row>
    <row r="160" spans="10:13">
      <c r="J160" s="129"/>
      <c r="K160" s="129"/>
      <c r="L160" s="129"/>
      <c r="M160" s="129"/>
    </row>
    <row r="161" spans="10:13">
      <c r="J161" s="129"/>
      <c r="K161" s="129"/>
      <c r="L161" s="129"/>
      <c r="M161" s="129"/>
    </row>
    <row r="162" spans="10:13">
      <c r="J162" s="129"/>
      <c r="K162" s="129"/>
      <c r="L162" s="129"/>
      <c r="M162" s="129"/>
    </row>
    <row r="163" spans="10:13">
      <c r="J163" s="129"/>
      <c r="K163" s="129"/>
      <c r="L163" s="129"/>
      <c r="M163" s="129"/>
    </row>
    <row r="164" spans="10:13">
      <c r="J164" s="129"/>
      <c r="K164" s="129"/>
      <c r="L164" s="129"/>
      <c r="M164" s="129"/>
    </row>
    <row r="165" spans="10:13">
      <c r="J165" s="129"/>
      <c r="K165" s="129"/>
      <c r="L165" s="129"/>
      <c r="M165" s="129"/>
    </row>
    <row r="166" spans="10:13">
      <c r="J166" s="129"/>
      <c r="K166" s="129"/>
      <c r="L166" s="129"/>
      <c r="M166" s="129"/>
    </row>
    <row r="167" spans="10:13">
      <c r="J167" s="129"/>
      <c r="K167" s="129"/>
      <c r="L167" s="129"/>
      <c r="M167" s="129"/>
    </row>
    <row r="168" spans="10:13">
      <c r="J168" s="129"/>
      <c r="K168" s="129"/>
      <c r="L168" s="129"/>
      <c r="M168" s="129"/>
    </row>
    <row r="169" spans="10:13">
      <c r="J169" s="129"/>
      <c r="K169" s="129"/>
      <c r="L169" s="129"/>
      <c r="M169" s="129"/>
    </row>
    <row r="170" spans="10:13">
      <c r="J170" s="129"/>
      <c r="K170" s="129"/>
      <c r="L170" s="129"/>
      <c r="M170" s="129"/>
    </row>
    <row r="171" spans="10:13">
      <c r="J171" s="129"/>
      <c r="K171" s="129"/>
      <c r="L171" s="129"/>
      <c r="M171" s="129"/>
    </row>
    <row r="172" spans="10:13">
      <c r="J172" s="129"/>
      <c r="K172" s="129"/>
      <c r="L172" s="129"/>
      <c r="M172" s="129"/>
    </row>
    <row r="173" spans="10:13">
      <c r="J173" s="129"/>
      <c r="K173" s="129"/>
      <c r="L173" s="129"/>
      <c r="M173" s="129"/>
    </row>
    <row r="174" spans="10:13">
      <c r="J174" s="129"/>
      <c r="K174" s="129"/>
      <c r="L174" s="129"/>
      <c r="M174" s="129"/>
    </row>
    <row r="175" spans="10:13">
      <c r="J175" s="129"/>
      <c r="K175" s="129"/>
      <c r="L175" s="129"/>
      <c r="M175" s="129"/>
    </row>
    <row r="176" spans="10:13">
      <c r="J176" s="129"/>
      <c r="K176" s="129"/>
      <c r="L176" s="129"/>
      <c r="M176" s="129"/>
    </row>
    <row r="177" spans="10:13">
      <c r="J177" s="129"/>
      <c r="K177" s="129"/>
      <c r="L177" s="129"/>
      <c r="M177" s="129"/>
    </row>
    <row r="178" spans="10:13">
      <c r="J178" s="129"/>
      <c r="K178" s="129"/>
      <c r="L178" s="129"/>
      <c r="M178" s="129"/>
    </row>
    <row r="179" spans="10:13">
      <c r="J179" s="129"/>
      <c r="K179" s="129"/>
      <c r="L179" s="129"/>
      <c r="M179" s="129"/>
    </row>
    <row r="180" spans="10:13">
      <c r="J180" s="129"/>
      <c r="K180" s="129"/>
      <c r="L180" s="129"/>
      <c r="M180" s="129"/>
    </row>
    <row r="181" spans="10:13">
      <c r="J181" s="129"/>
      <c r="K181" s="129"/>
      <c r="L181" s="129"/>
      <c r="M181" s="129"/>
    </row>
    <row r="182" spans="10:13">
      <c r="J182" s="129"/>
      <c r="K182" s="129"/>
      <c r="L182" s="129"/>
      <c r="M182" s="129"/>
    </row>
    <row r="183" spans="10:13">
      <c r="J183" s="129"/>
      <c r="K183" s="129"/>
      <c r="L183" s="129"/>
      <c r="M183" s="129"/>
    </row>
    <row r="184" spans="10:13">
      <c r="J184" s="129"/>
      <c r="K184" s="129"/>
      <c r="L184" s="129"/>
      <c r="M184" s="129"/>
    </row>
    <row r="185" spans="10:13">
      <c r="J185" s="129"/>
      <c r="K185" s="129"/>
      <c r="L185" s="129"/>
      <c r="M185" s="129"/>
    </row>
    <row r="186" spans="10:13">
      <c r="J186" s="129"/>
      <c r="K186" s="129"/>
      <c r="L186" s="129"/>
      <c r="M186" s="129"/>
    </row>
    <row r="187" spans="10:13">
      <c r="J187" s="129"/>
      <c r="K187" s="129"/>
      <c r="L187" s="129"/>
      <c r="M187" s="129"/>
    </row>
    <row r="188" spans="10:13">
      <c r="J188" s="129"/>
      <c r="K188" s="129"/>
      <c r="L188" s="129"/>
      <c r="M188" s="129"/>
    </row>
    <row r="189" spans="10:13">
      <c r="J189" s="129"/>
      <c r="K189" s="129"/>
      <c r="L189" s="129"/>
      <c r="M189" s="129"/>
    </row>
    <row r="190" spans="10:13">
      <c r="J190" s="129"/>
      <c r="K190" s="129"/>
      <c r="L190" s="129"/>
      <c r="M190" s="129"/>
    </row>
    <row r="191" spans="10:13">
      <c r="J191" s="129"/>
      <c r="K191" s="129"/>
      <c r="L191" s="129"/>
      <c r="M191" s="129"/>
    </row>
    <row r="192" spans="10:13">
      <c r="J192" s="129"/>
      <c r="K192" s="129"/>
      <c r="L192" s="129"/>
      <c r="M192" s="129"/>
    </row>
    <row r="193" spans="10:13">
      <c r="J193" s="129"/>
      <c r="K193" s="129"/>
      <c r="L193" s="129"/>
      <c r="M193" s="129"/>
    </row>
    <row r="194" spans="10:13">
      <c r="J194" s="129"/>
      <c r="K194" s="129"/>
      <c r="L194" s="129"/>
      <c r="M194" s="129"/>
    </row>
    <row r="195" spans="10:13">
      <c r="J195" s="129"/>
      <c r="K195" s="129"/>
      <c r="L195" s="129"/>
      <c r="M195" s="129"/>
    </row>
    <row r="196" spans="10:13">
      <c r="J196" s="129"/>
      <c r="K196" s="129"/>
      <c r="L196" s="129"/>
      <c r="M196" s="129"/>
    </row>
    <row r="197" spans="10:13">
      <c r="J197" s="129"/>
      <c r="K197" s="129"/>
      <c r="L197" s="129"/>
      <c r="M197" s="129"/>
    </row>
    <row r="198" spans="10:13">
      <c r="J198" s="129"/>
      <c r="K198" s="129"/>
      <c r="L198" s="129"/>
      <c r="M198" s="129"/>
    </row>
    <row r="199" spans="10:13">
      <c r="J199" s="129"/>
      <c r="K199" s="129"/>
      <c r="L199" s="129"/>
      <c r="M199" s="129"/>
    </row>
    <row r="200" spans="10:13">
      <c r="J200" s="129"/>
      <c r="K200" s="129"/>
      <c r="L200" s="129"/>
      <c r="M200" s="129"/>
    </row>
    <row r="201" spans="10:13">
      <c r="J201" s="129"/>
      <c r="K201" s="129"/>
      <c r="L201" s="129"/>
      <c r="M201" s="129"/>
    </row>
    <row r="202" spans="10:13">
      <c r="J202" s="129"/>
      <c r="K202" s="129"/>
      <c r="L202" s="129"/>
      <c r="M202" s="129"/>
    </row>
    <row r="203" spans="10:13">
      <c r="J203" s="129"/>
      <c r="K203" s="129"/>
      <c r="L203" s="129"/>
      <c r="M203" s="129"/>
    </row>
    <row r="204" spans="10:13">
      <c r="J204" s="129"/>
      <c r="K204" s="129"/>
      <c r="L204" s="129"/>
      <c r="M204" s="129"/>
    </row>
    <row r="205" spans="10:13">
      <c r="J205" s="129"/>
      <c r="K205" s="129"/>
      <c r="L205" s="129"/>
      <c r="M205" s="129"/>
    </row>
    <row r="206" spans="10:13">
      <c r="J206" s="129"/>
      <c r="K206" s="129"/>
      <c r="L206" s="129"/>
      <c r="M206" s="129"/>
    </row>
    <row r="207" spans="10:13">
      <c r="J207" s="129"/>
      <c r="K207" s="129"/>
      <c r="L207" s="129"/>
      <c r="M207" s="129"/>
    </row>
    <row r="208" spans="10:13">
      <c r="J208" s="129"/>
      <c r="K208" s="129"/>
      <c r="L208" s="129"/>
      <c r="M208" s="129"/>
    </row>
    <row r="209" spans="10:13">
      <c r="J209" s="129"/>
      <c r="K209" s="129"/>
      <c r="L209" s="129"/>
      <c r="M209" s="129"/>
    </row>
    <row r="210" spans="10:13">
      <c r="J210" s="129"/>
      <c r="K210" s="129"/>
      <c r="L210" s="129"/>
      <c r="M210" s="129"/>
    </row>
    <row r="211" spans="10:13">
      <c r="J211" s="129"/>
      <c r="K211" s="129"/>
      <c r="L211" s="129"/>
      <c r="M211" s="129"/>
    </row>
    <row r="212" spans="10:13">
      <c r="J212" s="129"/>
      <c r="K212" s="129"/>
      <c r="L212" s="129"/>
      <c r="M212" s="129"/>
    </row>
    <row r="213" spans="10:13">
      <c r="J213" s="129"/>
      <c r="K213" s="129"/>
      <c r="L213" s="129"/>
      <c r="M213" s="129"/>
    </row>
    <row r="214" spans="10:13">
      <c r="J214" s="129"/>
      <c r="K214" s="129"/>
      <c r="L214" s="129"/>
      <c r="M214" s="129"/>
    </row>
    <row r="215" spans="10:13">
      <c r="J215" s="129"/>
      <c r="K215" s="129"/>
      <c r="L215" s="129"/>
      <c r="M215" s="129"/>
    </row>
    <row r="216" spans="10:13">
      <c r="J216" s="129"/>
      <c r="K216" s="129"/>
      <c r="L216" s="129"/>
      <c r="M216" s="129"/>
    </row>
    <row r="217" spans="10:13">
      <c r="J217" s="129"/>
      <c r="K217" s="129"/>
      <c r="L217" s="129"/>
      <c r="M217" s="129"/>
    </row>
    <row r="218" spans="10:13">
      <c r="J218" s="129"/>
      <c r="K218" s="129"/>
      <c r="L218" s="129"/>
      <c r="M218" s="129"/>
    </row>
    <row r="219" spans="10:13">
      <c r="J219" s="129"/>
      <c r="K219" s="129"/>
      <c r="L219" s="129"/>
      <c r="M219" s="129"/>
    </row>
    <row r="220" spans="10:13">
      <c r="J220" s="129"/>
      <c r="K220" s="129"/>
      <c r="L220" s="129"/>
      <c r="M220" s="129"/>
    </row>
    <row r="221" spans="10:13">
      <c r="J221" s="129"/>
      <c r="K221" s="129"/>
      <c r="L221" s="129"/>
      <c r="M221" s="129"/>
    </row>
    <row r="222" spans="10:13">
      <c r="J222" s="129"/>
      <c r="K222" s="129"/>
      <c r="L222" s="129"/>
      <c r="M222" s="129"/>
    </row>
    <row r="223" spans="10:13">
      <c r="J223" s="129"/>
      <c r="K223" s="129"/>
      <c r="L223" s="129"/>
      <c r="M223" s="129"/>
    </row>
    <row r="224" spans="10:13">
      <c r="J224" s="129"/>
      <c r="K224" s="129"/>
      <c r="L224" s="129"/>
      <c r="M224" s="129"/>
    </row>
    <row r="225" spans="10:13">
      <c r="J225" s="129"/>
      <c r="K225" s="129"/>
      <c r="L225" s="129"/>
      <c r="M225" s="129"/>
    </row>
    <row r="226" spans="10:13">
      <c r="J226" s="129"/>
      <c r="K226" s="129"/>
      <c r="L226" s="129"/>
      <c r="M226" s="129"/>
    </row>
    <row r="227" spans="10:13">
      <c r="J227" s="129"/>
      <c r="K227" s="129"/>
      <c r="L227" s="129"/>
      <c r="M227" s="129"/>
    </row>
    <row r="228" spans="10:13">
      <c r="J228" s="129"/>
      <c r="K228" s="129"/>
      <c r="L228" s="129"/>
      <c r="M228" s="129"/>
    </row>
    <row r="229" spans="10:13">
      <c r="J229" s="129"/>
      <c r="K229" s="129"/>
      <c r="L229" s="129"/>
      <c r="M229" s="129"/>
    </row>
    <row r="230" spans="10:13">
      <c r="J230" s="129"/>
      <c r="K230" s="129"/>
      <c r="L230" s="129"/>
      <c r="M230" s="129"/>
    </row>
    <row r="231" spans="10:13">
      <c r="J231" s="129"/>
      <c r="K231" s="129"/>
      <c r="L231" s="129"/>
      <c r="M231" s="129"/>
    </row>
    <row r="232" spans="10:13">
      <c r="J232" s="129"/>
      <c r="K232" s="129"/>
      <c r="L232" s="129"/>
      <c r="M232" s="129"/>
    </row>
    <row r="233" spans="10:13">
      <c r="J233" s="129"/>
      <c r="K233" s="129"/>
      <c r="L233" s="129"/>
      <c r="M233" s="129"/>
    </row>
    <row r="234" spans="10:13">
      <c r="J234" s="129"/>
      <c r="K234" s="129"/>
      <c r="L234" s="129"/>
      <c r="M234" s="129"/>
    </row>
    <row r="235" spans="10:13">
      <c r="J235" s="129"/>
      <c r="K235" s="129"/>
      <c r="L235" s="129"/>
      <c r="M235" s="129"/>
    </row>
    <row r="236" spans="10:13">
      <c r="J236" s="129"/>
      <c r="K236" s="129"/>
      <c r="L236" s="129"/>
      <c r="M236" s="129"/>
    </row>
    <row r="237" spans="10:13">
      <c r="J237" s="129"/>
      <c r="K237" s="129"/>
      <c r="L237" s="129"/>
      <c r="M237" s="129"/>
    </row>
    <row r="238" spans="10:13">
      <c r="J238" s="129"/>
      <c r="K238" s="129"/>
      <c r="L238" s="129"/>
      <c r="M238" s="129"/>
    </row>
    <row r="239" spans="10:13">
      <c r="J239" s="129"/>
      <c r="K239" s="129"/>
      <c r="L239" s="129"/>
      <c r="M239" s="129"/>
    </row>
    <row r="240" spans="10:13">
      <c r="J240" s="129"/>
      <c r="K240" s="129"/>
      <c r="L240" s="129"/>
      <c r="M240" s="129"/>
    </row>
    <row r="241" spans="10:13">
      <c r="J241" s="129"/>
      <c r="K241" s="129"/>
      <c r="L241" s="129"/>
      <c r="M241" s="129"/>
    </row>
    <row r="242" spans="10:13">
      <c r="J242" s="129"/>
      <c r="K242" s="129"/>
      <c r="L242" s="129"/>
      <c r="M242" s="129"/>
    </row>
    <row r="243" spans="10:13">
      <c r="J243" s="129"/>
      <c r="K243" s="129"/>
      <c r="L243" s="129"/>
      <c r="M243" s="129"/>
    </row>
    <row r="244" spans="10:13">
      <c r="J244" s="129"/>
      <c r="K244" s="129"/>
      <c r="L244" s="129"/>
      <c r="M244" s="129"/>
    </row>
    <row r="245" spans="10:13">
      <c r="J245" s="129"/>
      <c r="K245" s="129"/>
      <c r="L245" s="129"/>
      <c r="M245" s="129"/>
    </row>
    <row r="246" spans="10:13">
      <c r="J246" s="129"/>
      <c r="K246" s="129"/>
      <c r="L246" s="129"/>
      <c r="M246" s="129"/>
    </row>
    <row r="247" spans="10:13">
      <c r="J247" s="129"/>
      <c r="K247" s="129"/>
      <c r="L247" s="129"/>
      <c r="M247" s="129"/>
    </row>
    <row r="248" spans="10:13">
      <c r="J248" s="129"/>
      <c r="K248" s="129"/>
      <c r="L248" s="129"/>
      <c r="M248" s="129"/>
    </row>
    <row r="249" spans="10:13">
      <c r="J249" s="129"/>
      <c r="K249" s="129"/>
      <c r="L249" s="129"/>
      <c r="M249" s="129"/>
    </row>
    <row r="250" spans="10:13">
      <c r="J250" s="129"/>
      <c r="K250" s="129"/>
      <c r="L250" s="129"/>
      <c r="M250" s="129"/>
    </row>
    <row r="251" spans="10:13">
      <c r="J251" s="129"/>
      <c r="K251" s="129"/>
      <c r="L251" s="129"/>
      <c r="M251" s="129"/>
    </row>
    <row r="252" spans="10:13">
      <c r="J252" s="129"/>
      <c r="K252" s="129"/>
      <c r="L252" s="129"/>
      <c r="M252" s="129"/>
    </row>
    <row r="253" spans="10:13">
      <c r="J253" s="129"/>
      <c r="K253" s="129"/>
      <c r="L253" s="129"/>
      <c r="M253" s="129"/>
    </row>
    <row r="254" spans="10:13">
      <c r="J254" s="129"/>
      <c r="K254" s="129"/>
      <c r="L254" s="129"/>
      <c r="M254" s="129"/>
    </row>
    <row r="255" spans="10:13">
      <c r="J255" s="129"/>
      <c r="K255" s="129"/>
      <c r="L255" s="129"/>
      <c r="M255" s="129"/>
    </row>
    <row r="256" spans="10:13">
      <c r="J256" s="129"/>
      <c r="K256" s="129"/>
      <c r="L256" s="129"/>
      <c r="M256" s="129"/>
    </row>
    <row r="257" spans="10:13">
      <c r="J257" s="129"/>
      <c r="K257" s="129"/>
      <c r="L257" s="129"/>
      <c r="M257" s="129"/>
    </row>
    <row r="258" spans="10:13">
      <c r="J258" s="129"/>
      <c r="K258" s="129"/>
      <c r="L258" s="129"/>
      <c r="M258" s="129"/>
    </row>
    <row r="259" spans="10:13">
      <c r="J259" s="129"/>
      <c r="K259" s="129"/>
      <c r="L259" s="129"/>
      <c r="M259" s="129"/>
    </row>
    <row r="260" spans="10:13">
      <c r="J260" s="129"/>
      <c r="K260" s="129"/>
      <c r="L260" s="129"/>
      <c r="M260" s="129"/>
    </row>
    <row r="261" spans="10:13">
      <c r="J261" s="129"/>
      <c r="K261" s="129"/>
      <c r="L261" s="129"/>
      <c r="M261" s="129"/>
    </row>
    <row r="262" spans="10:13">
      <c r="J262" s="129"/>
      <c r="K262" s="129"/>
      <c r="L262" s="129"/>
      <c r="M262" s="129"/>
    </row>
    <row r="263" spans="10:13">
      <c r="J263" s="129"/>
      <c r="K263" s="129"/>
      <c r="L263" s="129"/>
      <c r="M263" s="129"/>
    </row>
    <row r="264" spans="10:13">
      <c r="J264" s="129"/>
      <c r="K264" s="129"/>
      <c r="L264" s="129"/>
      <c r="M264" s="129"/>
    </row>
    <row r="265" spans="10:13">
      <c r="J265" s="129"/>
      <c r="K265" s="129"/>
      <c r="L265" s="129"/>
      <c r="M265" s="129"/>
    </row>
    <row r="266" spans="10:13">
      <c r="J266" s="129"/>
      <c r="K266" s="129"/>
      <c r="L266" s="129"/>
      <c r="M266" s="129"/>
    </row>
    <row r="267" spans="10:13">
      <c r="J267" s="129"/>
      <c r="K267" s="129"/>
      <c r="L267" s="129"/>
      <c r="M267" s="129"/>
    </row>
    <row r="268" spans="10:13">
      <c r="J268" s="129"/>
      <c r="K268" s="129"/>
      <c r="L268" s="129"/>
      <c r="M268" s="129"/>
    </row>
    <row r="269" spans="10:13">
      <c r="J269" s="129"/>
      <c r="K269" s="129"/>
      <c r="L269" s="129"/>
      <c r="M269" s="129"/>
    </row>
    <row r="270" spans="10:13">
      <c r="J270" s="129"/>
      <c r="K270" s="129"/>
      <c r="L270" s="129"/>
      <c r="M270" s="129"/>
    </row>
    <row r="271" spans="10:13">
      <c r="J271" s="129"/>
      <c r="K271" s="129"/>
      <c r="L271" s="129"/>
      <c r="M271" s="129"/>
    </row>
    <row r="272" spans="10:13">
      <c r="J272" s="129"/>
      <c r="K272" s="129"/>
      <c r="L272" s="129"/>
      <c r="M272" s="129"/>
    </row>
    <row r="273" spans="10:13">
      <c r="J273" s="129"/>
      <c r="K273" s="129"/>
      <c r="L273" s="129"/>
      <c r="M273" s="129"/>
    </row>
    <row r="274" spans="10:13">
      <c r="J274" s="129"/>
      <c r="K274" s="129"/>
      <c r="L274" s="129"/>
      <c r="M274" s="129"/>
    </row>
    <row r="275" spans="10:13">
      <c r="J275" s="129"/>
      <c r="K275" s="129"/>
      <c r="L275" s="129"/>
      <c r="M275" s="129"/>
    </row>
    <row r="276" spans="10:13">
      <c r="J276" s="129"/>
      <c r="K276" s="129"/>
      <c r="L276" s="129"/>
      <c r="M276" s="129"/>
    </row>
    <row r="277" spans="10:13">
      <c r="J277" s="129"/>
      <c r="K277" s="129"/>
      <c r="L277" s="129"/>
      <c r="M277" s="129"/>
    </row>
    <row r="278" spans="10:13">
      <c r="J278" s="129"/>
      <c r="K278" s="129"/>
      <c r="L278" s="129"/>
      <c r="M278" s="129"/>
    </row>
    <row r="279" spans="10:13">
      <c r="J279" s="129"/>
      <c r="K279" s="129"/>
      <c r="L279" s="129"/>
      <c r="M279" s="129"/>
    </row>
    <row r="280" spans="10:13">
      <c r="J280" s="129"/>
      <c r="K280" s="129"/>
      <c r="L280" s="129"/>
      <c r="M280" s="129"/>
    </row>
    <row r="281" spans="10:13">
      <c r="J281" s="129"/>
      <c r="K281" s="129"/>
      <c r="L281" s="129"/>
      <c r="M281" s="129"/>
    </row>
    <row r="282" spans="10:13">
      <c r="J282" s="129"/>
      <c r="K282" s="129"/>
      <c r="L282" s="129"/>
      <c r="M282" s="129"/>
    </row>
    <row r="283" spans="10:13">
      <c r="J283" s="129"/>
      <c r="K283" s="129"/>
      <c r="L283" s="129"/>
      <c r="M283" s="129"/>
    </row>
    <row r="284" spans="10:13">
      <c r="J284" s="129"/>
      <c r="K284" s="129"/>
      <c r="L284" s="129"/>
      <c r="M284" s="129"/>
    </row>
    <row r="285" spans="10:13">
      <c r="J285" s="129"/>
      <c r="K285" s="129"/>
      <c r="L285" s="129"/>
      <c r="M285" s="129"/>
    </row>
    <row r="286" spans="10:13">
      <c r="J286" s="129"/>
      <c r="K286" s="129"/>
      <c r="L286" s="129"/>
      <c r="M286" s="129"/>
    </row>
    <row r="287" spans="10:13">
      <c r="J287" s="129"/>
      <c r="K287" s="129"/>
      <c r="L287" s="129"/>
      <c r="M287" s="129"/>
    </row>
    <row r="288" spans="10:13">
      <c r="J288" s="129"/>
      <c r="K288" s="129"/>
      <c r="L288" s="129"/>
      <c r="M288" s="129"/>
    </row>
    <row r="289" spans="10:13">
      <c r="J289" s="129"/>
      <c r="K289" s="129"/>
      <c r="L289" s="129"/>
      <c r="M289" s="129"/>
    </row>
    <row r="290" spans="10:13">
      <c r="J290" s="129"/>
      <c r="K290" s="129"/>
      <c r="L290" s="129"/>
      <c r="M290" s="129"/>
    </row>
    <row r="291" spans="10:13">
      <c r="J291" s="129"/>
      <c r="K291" s="129"/>
      <c r="L291" s="129"/>
      <c r="M291" s="129"/>
    </row>
    <row r="292" spans="10:13">
      <c r="J292" s="129"/>
      <c r="K292" s="129"/>
      <c r="L292" s="129"/>
      <c r="M292" s="129"/>
    </row>
    <row r="293" spans="10:13">
      <c r="J293" s="129"/>
      <c r="K293" s="129"/>
      <c r="L293" s="129"/>
      <c r="M293" s="129"/>
    </row>
    <row r="294" spans="10:13">
      <c r="J294" s="129"/>
      <c r="K294" s="129"/>
      <c r="L294" s="129"/>
      <c r="M294" s="129"/>
    </row>
    <row r="295" spans="10:13">
      <c r="J295" s="129"/>
      <c r="K295" s="129"/>
      <c r="L295" s="129"/>
      <c r="M295" s="129"/>
    </row>
    <row r="296" spans="10:13">
      <c r="J296" s="129"/>
      <c r="K296" s="129"/>
      <c r="L296" s="129"/>
      <c r="M296" s="129"/>
    </row>
    <row r="297" spans="10:13">
      <c r="J297" s="129"/>
      <c r="K297" s="129"/>
      <c r="L297" s="129"/>
      <c r="M297" s="129"/>
    </row>
    <row r="298" spans="10:13">
      <c r="J298" s="129"/>
      <c r="K298" s="129"/>
      <c r="L298" s="129"/>
      <c r="M298" s="129"/>
    </row>
    <row r="299" spans="10:13">
      <c r="J299" s="129"/>
      <c r="K299" s="129"/>
      <c r="L299" s="129"/>
      <c r="M299" s="129"/>
    </row>
    <row r="300" spans="10:13">
      <c r="J300" s="129"/>
      <c r="K300" s="129"/>
      <c r="L300" s="129"/>
      <c r="M300" s="129"/>
    </row>
    <row r="301" spans="10:13">
      <c r="J301" s="129"/>
      <c r="K301" s="129"/>
      <c r="L301" s="129"/>
      <c r="M301" s="129"/>
    </row>
    <row r="302" spans="10:13">
      <c r="J302" s="129"/>
      <c r="K302" s="129"/>
      <c r="L302" s="129"/>
      <c r="M302" s="129"/>
    </row>
    <row r="303" spans="10:13">
      <c r="J303" s="129"/>
      <c r="K303" s="129"/>
      <c r="L303" s="129"/>
      <c r="M303" s="129"/>
    </row>
    <row r="304" spans="10:13">
      <c r="J304" s="129"/>
      <c r="K304" s="129"/>
      <c r="L304" s="129"/>
      <c r="M304" s="129"/>
    </row>
    <row r="305" spans="10:13">
      <c r="J305" s="129"/>
      <c r="K305" s="129"/>
      <c r="L305" s="129"/>
      <c r="M305" s="129"/>
    </row>
    <row r="306" spans="10:13">
      <c r="J306" s="129"/>
      <c r="K306" s="129"/>
      <c r="L306" s="129"/>
      <c r="M306" s="129"/>
    </row>
    <row r="307" spans="10:13">
      <c r="J307" s="129"/>
      <c r="K307" s="129"/>
      <c r="L307" s="129"/>
      <c r="M307" s="129"/>
    </row>
    <row r="308" spans="10:13">
      <c r="J308" s="129"/>
      <c r="K308" s="129"/>
      <c r="L308" s="129"/>
      <c r="M308" s="129"/>
    </row>
    <row r="309" spans="10:13">
      <c r="J309" s="129"/>
      <c r="K309" s="129"/>
      <c r="L309" s="129"/>
      <c r="M309" s="129"/>
    </row>
    <row r="310" spans="10:13">
      <c r="J310" s="129"/>
      <c r="K310" s="129"/>
      <c r="L310" s="129"/>
      <c r="M310" s="129"/>
    </row>
    <row r="311" spans="10:13">
      <c r="J311" s="129"/>
      <c r="K311" s="129"/>
      <c r="L311" s="129"/>
      <c r="M311" s="129"/>
    </row>
    <row r="312" spans="10:13">
      <c r="J312" s="129"/>
      <c r="K312" s="129"/>
      <c r="L312" s="129"/>
      <c r="M312" s="129"/>
    </row>
    <row r="313" spans="10:13">
      <c r="J313" s="129"/>
      <c r="K313" s="129"/>
      <c r="L313" s="129"/>
      <c r="M313" s="129"/>
    </row>
    <row r="314" spans="10:13">
      <c r="J314" s="129"/>
      <c r="K314" s="129"/>
      <c r="L314" s="129"/>
      <c r="M314" s="129"/>
    </row>
    <row r="315" spans="10:13">
      <c r="J315" s="129"/>
      <c r="K315" s="129"/>
      <c r="L315" s="129"/>
      <c r="M315" s="129"/>
    </row>
    <row r="316" spans="10:13">
      <c r="J316" s="129"/>
      <c r="K316" s="129"/>
      <c r="L316" s="129"/>
      <c r="M316" s="129"/>
    </row>
    <row r="317" spans="10:13">
      <c r="J317" s="129"/>
      <c r="K317" s="129"/>
      <c r="L317" s="129"/>
      <c r="M317" s="129"/>
    </row>
    <row r="318" spans="10:13">
      <c r="J318" s="129"/>
      <c r="K318" s="129"/>
      <c r="L318" s="129"/>
      <c r="M318" s="129"/>
    </row>
    <row r="319" spans="10:13">
      <c r="J319" s="129"/>
      <c r="K319" s="129"/>
      <c r="L319" s="129"/>
      <c r="M319" s="129"/>
    </row>
    <row r="320" spans="10:13">
      <c r="J320" s="129"/>
      <c r="K320" s="129"/>
      <c r="L320" s="129"/>
      <c r="M320" s="129"/>
    </row>
    <row r="321" spans="10:13">
      <c r="J321" s="129"/>
      <c r="K321" s="129"/>
      <c r="L321" s="129"/>
      <c r="M321" s="129"/>
    </row>
    <row r="322" spans="10:13">
      <c r="J322" s="129"/>
      <c r="K322" s="129"/>
      <c r="L322" s="129"/>
      <c r="M322" s="129"/>
    </row>
    <row r="323" spans="10:13">
      <c r="J323" s="129"/>
      <c r="K323" s="129"/>
      <c r="L323" s="129"/>
      <c r="M323" s="129"/>
    </row>
    <row r="324" spans="10:13">
      <c r="J324" s="129"/>
      <c r="K324" s="129"/>
      <c r="L324" s="129"/>
      <c r="M324" s="129"/>
    </row>
    <row r="325" spans="10:13">
      <c r="J325" s="129"/>
      <c r="K325" s="129"/>
      <c r="L325" s="129"/>
      <c r="M325" s="129"/>
    </row>
    <row r="326" spans="10:13">
      <c r="J326" s="129"/>
      <c r="K326" s="129"/>
      <c r="L326" s="129"/>
      <c r="M326" s="129"/>
    </row>
    <row r="327" spans="10:13">
      <c r="J327" s="129"/>
      <c r="K327" s="129"/>
      <c r="L327" s="129"/>
      <c r="M327" s="129"/>
    </row>
    <row r="328" spans="10:13">
      <c r="J328" s="129"/>
      <c r="K328" s="129"/>
      <c r="L328" s="129"/>
      <c r="M328" s="129"/>
    </row>
    <row r="329" spans="10:13">
      <c r="J329" s="129"/>
      <c r="K329" s="129"/>
      <c r="L329" s="129"/>
      <c r="M329" s="129"/>
    </row>
    <row r="330" spans="10:13">
      <c r="J330" s="129"/>
      <c r="K330" s="129"/>
      <c r="L330" s="129"/>
      <c r="M330" s="129"/>
    </row>
    <row r="331" spans="10:13">
      <c r="J331" s="129"/>
      <c r="K331" s="129"/>
      <c r="L331" s="129"/>
      <c r="M331" s="129"/>
    </row>
    <row r="332" spans="10:13">
      <c r="J332" s="129"/>
      <c r="K332" s="129"/>
      <c r="L332" s="129"/>
      <c r="M332" s="129"/>
    </row>
    <row r="333" spans="10:13">
      <c r="J333" s="129"/>
      <c r="K333" s="129"/>
      <c r="L333" s="129"/>
      <c r="M333" s="129"/>
    </row>
    <row r="334" spans="10:13">
      <c r="J334" s="129"/>
      <c r="K334" s="129"/>
      <c r="L334" s="129"/>
      <c r="M334" s="129"/>
    </row>
    <row r="335" spans="10:13">
      <c r="J335" s="129"/>
      <c r="K335" s="129"/>
      <c r="L335" s="129"/>
      <c r="M335" s="129"/>
    </row>
    <row r="336" spans="10:13">
      <c r="J336" s="129"/>
      <c r="K336" s="129"/>
      <c r="L336" s="129"/>
      <c r="M336" s="129"/>
    </row>
    <row r="337" spans="10:13">
      <c r="J337" s="129"/>
      <c r="K337" s="129"/>
      <c r="L337" s="129"/>
      <c r="M337" s="129"/>
    </row>
    <row r="338" spans="10:13">
      <c r="J338" s="129"/>
      <c r="K338" s="129"/>
      <c r="L338" s="129"/>
      <c r="M338" s="129"/>
    </row>
    <row r="339" spans="10:13">
      <c r="J339" s="129"/>
      <c r="K339" s="129"/>
      <c r="L339" s="129"/>
      <c r="M339" s="129"/>
    </row>
    <row r="340" spans="10:13">
      <c r="J340" s="129"/>
      <c r="K340" s="129"/>
      <c r="L340" s="129"/>
      <c r="M340" s="129"/>
    </row>
    <row r="341" spans="10:13">
      <c r="J341" s="129"/>
      <c r="K341" s="129"/>
      <c r="L341" s="129"/>
      <c r="M341" s="129"/>
    </row>
    <row r="342" spans="10:13">
      <c r="J342" s="129"/>
      <c r="K342" s="129"/>
      <c r="L342" s="129"/>
      <c r="M342" s="129"/>
    </row>
    <row r="343" spans="10:13">
      <c r="J343" s="129"/>
      <c r="K343" s="129"/>
      <c r="L343" s="129"/>
      <c r="M343" s="129"/>
    </row>
    <row r="344" spans="10:13">
      <c r="J344" s="129"/>
      <c r="K344" s="129"/>
      <c r="L344" s="129"/>
      <c r="M344" s="129"/>
    </row>
    <row r="345" spans="10:13">
      <c r="J345" s="129"/>
      <c r="K345" s="129"/>
      <c r="L345" s="129"/>
      <c r="M345" s="129"/>
    </row>
    <row r="346" spans="10:13">
      <c r="J346" s="129"/>
      <c r="K346" s="129"/>
      <c r="L346" s="129"/>
      <c r="M346" s="129"/>
    </row>
    <row r="347" spans="10:13">
      <c r="J347" s="129"/>
      <c r="K347" s="129"/>
      <c r="L347" s="129"/>
      <c r="M347" s="129"/>
    </row>
    <row r="348" spans="10:13">
      <c r="J348" s="129"/>
      <c r="K348" s="129"/>
      <c r="L348" s="129"/>
      <c r="M348" s="129"/>
    </row>
    <row r="349" spans="10:13">
      <c r="J349" s="129"/>
      <c r="K349" s="129"/>
      <c r="L349" s="129"/>
      <c r="M349" s="129"/>
    </row>
    <row r="350" spans="10:13">
      <c r="J350" s="129"/>
      <c r="K350" s="129"/>
      <c r="L350" s="129"/>
      <c r="M350" s="129"/>
    </row>
    <row r="351" spans="10:13">
      <c r="J351" s="129"/>
      <c r="K351" s="129"/>
      <c r="L351" s="129"/>
      <c r="M351" s="129"/>
    </row>
    <row r="352" spans="10:13">
      <c r="J352" s="129"/>
      <c r="K352" s="129"/>
      <c r="L352" s="129"/>
      <c r="M352" s="129"/>
    </row>
    <row r="353" spans="10:13">
      <c r="J353" s="129"/>
      <c r="K353" s="129"/>
      <c r="L353" s="129"/>
      <c r="M353" s="129"/>
    </row>
    <row r="354" spans="10:13">
      <c r="J354" s="129"/>
      <c r="K354" s="129"/>
      <c r="L354" s="129"/>
      <c r="M354" s="129"/>
    </row>
    <row r="355" spans="10:13">
      <c r="J355" s="129"/>
      <c r="K355" s="129"/>
      <c r="L355" s="129"/>
      <c r="M355" s="129"/>
    </row>
    <row r="356" spans="10:13">
      <c r="J356" s="129"/>
      <c r="K356" s="129"/>
      <c r="L356" s="129"/>
      <c r="M356" s="129"/>
    </row>
    <row r="357" spans="10:13">
      <c r="J357" s="129"/>
      <c r="K357" s="129"/>
      <c r="L357" s="129"/>
      <c r="M357" s="129"/>
    </row>
    <row r="358" spans="10:13">
      <c r="J358" s="129"/>
      <c r="K358" s="129"/>
      <c r="L358" s="129"/>
      <c r="M358" s="129"/>
    </row>
    <row r="359" spans="10:13">
      <c r="J359" s="129"/>
      <c r="K359" s="129"/>
      <c r="L359" s="129"/>
      <c r="M359" s="129"/>
    </row>
    <row r="360" spans="10:13">
      <c r="J360" s="129"/>
      <c r="K360" s="129"/>
      <c r="L360" s="129"/>
      <c r="M360" s="129"/>
    </row>
    <row r="361" spans="10:13">
      <c r="J361" s="129"/>
      <c r="K361" s="129"/>
      <c r="L361" s="129"/>
      <c r="M361" s="129"/>
    </row>
    <row r="362" spans="10:13">
      <c r="J362" s="129"/>
      <c r="K362" s="129"/>
      <c r="L362" s="129"/>
      <c r="M362" s="129"/>
    </row>
    <row r="363" spans="10:13">
      <c r="J363" s="129"/>
      <c r="K363" s="129"/>
      <c r="L363" s="129"/>
      <c r="M363" s="129"/>
    </row>
    <row r="364" spans="10:13">
      <c r="J364" s="129"/>
      <c r="K364" s="129"/>
      <c r="L364" s="129"/>
      <c r="M364" s="129"/>
    </row>
    <row r="365" spans="10:13">
      <c r="J365" s="129"/>
      <c r="K365" s="129"/>
      <c r="L365" s="129"/>
      <c r="M365" s="129"/>
    </row>
    <row r="366" spans="10:13">
      <c r="J366" s="129"/>
      <c r="K366" s="129"/>
      <c r="L366" s="129"/>
      <c r="M366" s="129"/>
    </row>
    <row r="367" spans="10:13">
      <c r="J367" s="129"/>
      <c r="K367" s="129"/>
      <c r="L367" s="129"/>
      <c r="M367" s="129"/>
    </row>
    <row r="368" spans="10:13">
      <c r="J368" s="129"/>
      <c r="K368" s="129"/>
      <c r="L368" s="129"/>
      <c r="M368" s="129"/>
    </row>
    <row r="369" spans="10:13">
      <c r="J369" s="129"/>
      <c r="K369" s="129"/>
      <c r="L369" s="129"/>
      <c r="M369" s="129"/>
    </row>
    <row r="370" spans="10:13">
      <c r="J370" s="129"/>
      <c r="K370" s="129"/>
      <c r="L370" s="129"/>
      <c r="M370" s="129"/>
    </row>
    <row r="371" spans="10:13">
      <c r="J371" s="129"/>
      <c r="K371" s="129"/>
      <c r="L371" s="129"/>
      <c r="M371" s="129"/>
    </row>
    <row r="372" spans="10:13">
      <c r="J372" s="129"/>
      <c r="K372" s="129"/>
      <c r="L372" s="129"/>
      <c r="M372" s="129"/>
    </row>
    <row r="373" spans="10:13">
      <c r="J373" s="129"/>
      <c r="K373" s="129"/>
      <c r="L373" s="129"/>
      <c r="M373" s="129"/>
    </row>
    <row r="374" spans="10:13">
      <c r="J374" s="129"/>
      <c r="K374" s="129"/>
      <c r="L374" s="129"/>
      <c r="M374" s="129"/>
    </row>
    <row r="375" spans="10:13">
      <c r="J375" s="129"/>
      <c r="K375" s="129"/>
      <c r="L375" s="129"/>
      <c r="M375" s="129"/>
    </row>
    <row r="376" spans="10:13">
      <c r="J376" s="129"/>
      <c r="K376" s="129"/>
      <c r="L376" s="129"/>
      <c r="M376" s="129"/>
    </row>
    <row r="377" spans="10:13">
      <c r="J377" s="129"/>
      <c r="K377" s="129"/>
      <c r="L377" s="129"/>
      <c r="M377" s="129"/>
    </row>
    <row r="378" spans="10:13">
      <c r="J378" s="129"/>
      <c r="K378" s="129"/>
      <c r="L378" s="129"/>
      <c r="M378" s="129"/>
    </row>
    <row r="379" spans="10:13">
      <c r="J379" s="129"/>
      <c r="K379" s="129"/>
      <c r="L379" s="129"/>
      <c r="M379" s="129"/>
    </row>
    <row r="380" spans="10:13">
      <c r="J380" s="129"/>
      <c r="K380" s="129"/>
      <c r="L380" s="129"/>
      <c r="M380" s="129"/>
    </row>
    <row r="381" spans="10:13">
      <c r="J381" s="129"/>
      <c r="K381" s="129"/>
      <c r="L381" s="129"/>
      <c r="M381" s="129"/>
    </row>
    <row r="382" spans="10:13">
      <c r="J382" s="129"/>
      <c r="K382" s="129"/>
      <c r="L382" s="129"/>
      <c r="M382" s="129"/>
    </row>
    <row r="383" spans="10:13">
      <c r="J383" s="129"/>
      <c r="K383" s="129"/>
      <c r="L383" s="129"/>
      <c r="M383" s="129"/>
    </row>
    <row r="384" spans="10:13">
      <c r="J384" s="129"/>
      <c r="K384" s="129"/>
      <c r="L384" s="129"/>
      <c r="M384" s="129"/>
    </row>
    <row r="385" spans="10:13">
      <c r="J385" s="129"/>
      <c r="K385" s="129"/>
      <c r="L385" s="129"/>
      <c r="M385" s="129"/>
    </row>
    <row r="386" spans="10:13">
      <c r="J386" s="129"/>
      <c r="K386" s="129"/>
      <c r="L386" s="129"/>
      <c r="M386" s="129"/>
    </row>
    <row r="387" spans="10:13">
      <c r="J387" s="129"/>
      <c r="K387" s="129"/>
      <c r="L387" s="129"/>
      <c r="M387" s="129"/>
    </row>
    <row r="388" spans="10:13">
      <c r="J388" s="129"/>
      <c r="K388" s="129"/>
      <c r="L388" s="129"/>
      <c r="M388" s="129"/>
    </row>
    <row r="389" spans="10:13">
      <c r="J389" s="129"/>
      <c r="K389" s="129"/>
      <c r="L389" s="129"/>
      <c r="M389" s="129"/>
    </row>
    <row r="390" spans="10:13">
      <c r="J390" s="129"/>
      <c r="K390" s="129"/>
      <c r="L390" s="129"/>
      <c r="M390" s="129"/>
    </row>
    <row r="391" spans="10:13">
      <c r="J391" s="129"/>
      <c r="K391" s="129"/>
      <c r="L391" s="129"/>
      <c r="M391" s="129"/>
    </row>
    <row r="392" spans="10:13">
      <c r="J392" s="129"/>
      <c r="K392" s="129"/>
      <c r="L392" s="129"/>
      <c r="M392" s="129"/>
    </row>
    <row r="393" spans="10:13">
      <c r="J393" s="129"/>
      <c r="K393" s="129"/>
      <c r="L393" s="129"/>
      <c r="M393" s="129"/>
    </row>
    <row r="394" spans="10:13">
      <c r="J394" s="129"/>
      <c r="K394" s="129"/>
      <c r="L394" s="129"/>
      <c r="M394" s="129"/>
    </row>
    <row r="395" spans="10:13">
      <c r="J395" s="129"/>
      <c r="K395" s="129"/>
      <c r="L395" s="129"/>
      <c r="M395" s="129"/>
    </row>
    <row r="396" spans="10:13">
      <c r="J396" s="129"/>
      <c r="K396" s="129"/>
      <c r="L396" s="129"/>
      <c r="M396" s="129"/>
    </row>
    <row r="397" spans="10:13">
      <c r="J397" s="129"/>
      <c r="K397" s="129"/>
      <c r="L397" s="129"/>
      <c r="M397" s="129"/>
    </row>
    <row r="398" spans="10:13">
      <c r="J398" s="129"/>
      <c r="K398" s="129"/>
      <c r="L398" s="129"/>
      <c r="M398" s="129"/>
    </row>
    <row r="399" spans="10:13">
      <c r="J399" s="129"/>
      <c r="K399" s="129"/>
      <c r="L399" s="129"/>
      <c r="M399" s="129"/>
    </row>
    <row r="400" spans="10:13">
      <c r="J400" s="129"/>
      <c r="K400" s="129"/>
      <c r="L400" s="129"/>
      <c r="M400" s="129"/>
    </row>
    <row r="401" spans="10:13">
      <c r="J401" s="129"/>
      <c r="K401" s="129"/>
      <c r="L401" s="129"/>
      <c r="M401" s="129"/>
    </row>
    <row r="402" spans="10:13">
      <c r="J402" s="129"/>
      <c r="K402" s="129"/>
      <c r="L402" s="129"/>
      <c r="M402" s="129"/>
    </row>
    <row r="403" spans="10:13">
      <c r="J403" s="129"/>
      <c r="K403" s="129"/>
      <c r="L403" s="129"/>
      <c r="M403" s="129"/>
    </row>
    <row r="404" spans="10:13">
      <c r="J404" s="129"/>
      <c r="K404" s="129"/>
      <c r="L404" s="129"/>
      <c r="M404" s="129"/>
    </row>
    <row r="405" spans="10:13">
      <c r="J405" s="129"/>
      <c r="K405" s="129"/>
      <c r="L405" s="129"/>
      <c r="M405" s="129"/>
    </row>
    <row r="406" spans="10:13">
      <c r="J406" s="129"/>
      <c r="K406" s="129"/>
      <c r="L406" s="129"/>
      <c r="M406" s="129"/>
    </row>
    <row r="407" spans="10:13">
      <c r="J407" s="129"/>
      <c r="K407" s="129"/>
      <c r="L407" s="129"/>
      <c r="M407" s="129"/>
    </row>
    <row r="408" spans="10:13">
      <c r="J408" s="129"/>
      <c r="K408" s="129"/>
      <c r="L408" s="129"/>
      <c r="M408" s="129"/>
    </row>
    <row r="409" spans="10:13">
      <c r="J409" s="129"/>
      <c r="K409" s="129"/>
      <c r="L409" s="129"/>
      <c r="M409" s="129"/>
    </row>
    <row r="410" spans="10:13">
      <c r="J410" s="129"/>
      <c r="K410" s="129"/>
      <c r="L410" s="129"/>
      <c r="M410" s="129"/>
    </row>
    <row r="411" spans="10:13">
      <c r="J411" s="129"/>
      <c r="K411" s="129"/>
      <c r="L411" s="129"/>
      <c r="M411" s="129"/>
    </row>
    <row r="412" spans="10:13">
      <c r="J412" s="129"/>
      <c r="K412" s="129"/>
      <c r="L412" s="129"/>
      <c r="M412" s="129"/>
    </row>
    <row r="413" spans="10:13">
      <c r="J413" s="129"/>
      <c r="K413" s="129"/>
      <c r="L413" s="129"/>
      <c r="M413" s="129"/>
    </row>
    <row r="414" spans="10:13">
      <c r="J414" s="129"/>
      <c r="K414" s="129"/>
      <c r="L414" s="129"/>
      <c r="M414" s="129"/>
    </row>
    <row r="415" spans="10:13">
      <c r="J415" s="129"/>
      <c r="K415" s="129"/>
      <c r="L415" s="129"/>
      <c r="M415" s="129"/>
    </row>
    <row r="416" spans="10:13">
      <c r="J416" s="129"/>
      <c r="K416" s="129"/>
      <c r="L416" s="129"/>
      <c r="M416" s="129"/>
    </row>
    <row r="417" spans="10:13">
      <c r="J417" s="129"/>
      <c r="K417" s="129"/>
      <c r="L417" s="129"/>
      <c r="M417" s="129"/>
    </row>
    <row r="418" spans="10:13">
      <c r="J418" s="129"/>
      <c r="K418" s="129"/>
      <c r="L418" s="129"/>
      <c r="M418" s="129"/>
    </row>
    <row r="419" spans="10:13">
      <c r="J419" s="129"/>
      <c r="K419" s="129"/>
      <c r="L419" s="129"/>
      <c r="M419" s="129"/>
    </row>
    <row r="420" spans="10:13">
      <c r="J420" s="129"/>
      <c r="K420" s="129"/>
      <c r="L420" s="129"/>
      <c r="M420" s="129"/>
    </row>
    <row r="421" spans="10:13">
      <c r="J421" s="129"/>
      <c r="K421" s="129"/>
      <c r="L421" s="129"/>
      <c r="M421" s="129"/>
    </row>
    <row r="422" spans="10:13">
      <c r="J422" s="129"/>
      <c r="K422" s="129"/>
      <c r="L422" s="129"/>
      <c r="M422" s="129"/>
    </row>
    <row r="423" spans="10:13">
      <c r="J423" s="129"/>
      <c r="K423" s="129"/>
      <c r="L423" s="129"/>
      <c r="M423" s="129"/>
    </row>
    <row r="424" spans="10:13">
      <c r="J424" s="129"/>
      <c r="K424" s="129"/>
      <c r="L424" s="129"/>
      <c r="M424" s="129"/>
    </row>
    <row r="425" spans="10:13">
      <c r="J425" s="129"/>
      <c r="K425" s="129"/>
      <c r="L425" s="129"/>
      <c r="M425" s="129"/>
    </row>
    <row r="426" spans="10:13">
      <c r="J426" s="129"/>
      <c r="K426" s="129"/>
      <c r="L426" s="129"/>
      <c r="M426" s="129"/>
    </row>
    <row r="427" spans="10:13">
      <c r="J427" s="129"/>
      <c r="K427" s="129"/>
      <c r="L427" s="129"/>
      <c r="M427" s="129"/>
    </row>
    <row r="428" spans="10:13">
      <c r="J428" s="129"/>
      <c r="K428" s="129"/>
      <c r="L428" s="129"/>
      <c r="M428" s="129"/>
    </row>
    <row r="429" spans="10:13">
      <c r="J429" s="129"/>
      <c r="K429" s="129"/>
      <c r="L429" s="129"/>
      <c r="M429" s="129"/>
    </row>
    <row r="430" spans="10:13">
      <c r="J430" s="129"/>
      <c r="K430" s="129"/>
      <c r="L430" s="129"/>
      <c r="M430" s="129"/>
    </row>
    <row r="431" spans="10:13">
      <c r="J431" s="129"/>
      <c r="K431" s="129"/>
      <c r="L431" s="129"/>
      <c r="M431" s="129"/>
    </row>
    <row r="432" spans="10:13">
      <c r="J432" s="129"/>
      <c r="K432" s="129"/>
      <c r="L432" s="129"/>
      <c r="M432" s="129"/>
    </row>
    <row r="433" spans="10:13">
      <c r="J433" s="129"/>
      <c r="K433" s="129"/>
      <c r="L433" s="129"/>
      <c r="M433" s="129"/>
    </row>
    <row r="434" spans="10:13">
      <c r="J434" s="129"/>
      <c r="K434" s="129"/>
      <c r="L434" s="129"/>
      <c r="M434" s="129"/>
    </row>
    <row r="435" spans="10:13">
      <c r="J435" s="129"/>
      <c r="K435" s="129"/>
      <c r="L435" s="129"/>
      <c r="M435" s="129"/>
    </row>
    <row r="436" spans="10:13">
      <c r="J436" s="129"/>
      <c r="K436" s="129"/>
      <c r="L436" s="129"/>
      <c r="M436" s="129"/>
    </row>
    <row r="437" spans="10:13">
      <c r="J437" s="129"/>
      <c r="K437" s="129"/>
      <c r="L437" s="129"/>
      <c r="M437" s="129"/>
    </row>
    <row r="438" spans="10:13">
      <c r="J438" s="129"/>
      <c r="K438" s="129"/>
      <c r="L438" s="129"/>
      <c r="M438" s="129"/>
    </row>
    <row r="439" spans="10:13">
      <c r="J439" s="129"/>
      <c r="K439" s="129"/>
      <c r="L439" s="129"/>
      <c r="M439" s="129"/>
    </row>
    <row r="440" spans="10:13">
      <c r="J440" s="129"/>
      <c r="K440" s="129"/>
      <c r="L440" s="129"/>
      <c r="M440" s="129"/>
    </row>
    <row r="441" spans="10:13">
      <c r="J441" s="129"/>
      <c r="K441" s="129"/>
      <c r="L441" s="129"/>
      <c r="M441" s="129"/>
    </row>
    <row r="442" spans="10:13">
      <c r="J442" s="129"/>
      <c r="K442" s="129"/>
      <c r="L442" s="129"/>
      <c r="M442" s="129"/>
    </row>
    <row r="443" spans="10:13">
      <c r="J443" s="129"/>
      <c r="K443" s="129"/>
      <c r="L443" s="129"/>
      <c r="M443" s="129"/>
    </row>
    <row r="444" spans="10:13">
      <c r="J444" s="129"/>
      <c r="K444" s="129"/>
      <c r="L444" s="129"/>
      <c r="M444" s="129"/>
    </row>
    <row r="445" spans="10:13">
      <c r="J445" s="129"/>
      <c r="K445" s="129"/>
      <c r="L445" s="129"/>
      <c r="M445" s="129"/>
    </row>
    <row r="446" spans="10:13">
      <c r="J446" s="129"/>
      <c r="K446" s="129"/>
      <c r="L446" s="129"/>
      <c r="M446" s="129"/>
    </row>
    <row r="447" spans="10:13">
      <c r="J447" s="129"/>
      <c r="K447" s="129"/>
      <c r="L447" s="129"/>
      <c r="M447" s="129"/>
    </row>
    <row r="448" spans="10:13">
      <c r="J448" s="129"/>
      <c r="K448" s="129"/>
      <c r="L448" s="129"/>
      <c r="M448" s="129"/>
    </row>
    <row r="449" spans="10:13">
      <c r="J449" s="129"/>
      <c r="K449" s="129"/>
      <c r="L449" s="129"/>
      <c r="M449" s="129"/>
    </row>
    <row r="450" spans="10:13">
      <c r="J450" s="129"/>
      <c r="K450" s="129"/>
      <c r="L450" s="129"/>
      <c r="M450" s="129"/>
    </row>
    <row r="451" spans="10:13">
      <c r="J451" s="129"/>
      <c r="K451" s="129"/>
      <c r="L451" s="129"/>
      <c r="M451" s="129"/>
    </row>
    <row r="452" spans="10:13">
      <c r="J452" s="129"/>
      <c r="K452" s="129"/>
      <c r="L452" s="129"/>
      <c r="M452" s="129"/>
    </row>
    <row r="453" spans="10:13">
      <c r="J453" s="129"/>
      <c r="K453" s="129"/>
      <c r="L453" s="129"/>
      <c r="M453" s="129"/>
    </row>
    <row r="454" spans="10:13">
      <c r="J454" s="129"/>
      <c r="K454" s="129"/>
      <c r="L454" s="129"/>
      <c r="M454" s="129"/>
    </row>
    <row r="455" spans="10:13">
      <c r="J455" s="129"/>
      <c r="K455" s="129"/>
      <c r="L455" s="129"/>
      <c r="M455" s="129"/>
    </row>
    <row r="456" spans="10:13">
      <c r="J456" s="129"/>
      <c r="K456" s="129"/>
      <c r="L456" s="129"/>
      <c r="M456" s="129"/>
    </row>
    <row r="457" spans="10:13">
      <c r="J457" s="129"/>
      <c r="K457" s="129"/>
      <c r="L457" s="129"/>
      <c r="M457" s="129"/>
    </row>
    <row r="458" spans="10:13">
      <c r="J458" s="129"/>
      <c r="K458" s="129"/>
      <c r="L458" s="129"/>
      <c r="M458" s="129"/>
    </row>
    <row r="459" spans="10:13">
      <c r="J459" s="129"/>
      <c r="K459" s="129"/>
      <c r="L459" s="129"/>
      <c r="M459" s="129"/>
    </row>
    <row r="460" spans="10:13">
      <c r="J460" s="129"/>
      <c r="K460" s="129"/>
      <c r="L460" s="129"/>
      <c r="M460" s="129"/>
    </row>
    <row r="461" spans="10:13">
      <c r="J461" s="129"/>
      <c r="K461" s="129"/>
      <c r="L461" s="129"/>
      <c r="M461" s="129"/>
    </row>
    <row r="462" spans="10:13">
      <c r="J462" s="129"/>
      <c r="K462" s="129"/>
      <c r="L462" s="129"/>
      <c r="M462" s="129"/>
    </row>
    <row r="463" spans="10:13">
      <c r="J463" s="129"/>
      <c r="K463" s="129"/>
      <c r="L463" s="129"/>
      <c r="M463" s="129"/>
    </row>
    <row r="464" spans="10:13">
      <c r="J464" s="129"/>
      <c r="K464" s="129"/>
      <c r="L464" s="129"/>
      <c r="M464" s="129"/>
    </row>
    <row r="465" spans="10:13">
      <c r="J465" s="129"/>
      <c r="K465" s="129"/>
      <c r="L465" s="129"/>
      <c r="M465" s="129"/>
    </row>
    <row r="466" spans="10:13">
      <c r="J466" s="129"/>
      <c r="K466" s="129"/>
      <c r="L466" s="129"/>
      <c r="M466" s="129"/>
    </row>
    <row r="467" spans="10:13">
      <c r="J467" s="129"/>
      <c r="K467" s="129"/>
      <c r="L467" s="129"/>
      <c r="M467" s="129"/>
    </row>
    <row r="468" spans="10:13">
      <c r="J468" s="129"/>
      <c r="K468" s="129"/>
      <c r="L468" s="129"/>
      <c r="M468" s="129"/>
    </row>
    <row r="469" spans="10:13">
      <c r="J469" s="129"/>
      <c r="K469" s="129"/>
      <c r="L469" s="129"/>
      <c r="M469" s="129"/>
    </row>
    <row r="470" spans="10:13">
      <c r="J470" s="129"/>
      <c r="K470" s="129"/>
      <c r="L470" s="129"/>
      <c r="M470" s="129"/>
    </row>
    <row r="471" spans="10:13">
      <c r="J471" s="129"/>
      <c r="K471" s="129"/>
      <c r="L471" s="129"/>
      <c r="M471" s="129"/>
    </row>
    <row r="472" spans="10:13">
      <c r="J472" s="129"/>
      <c r="K472" s="129"/>
      <c r="L472" s="129"/>
      <c r="M472" s="129"/>
    </row>
    <row r="473" spans="10:13">
      <c r="J473" s="129"/>
      <c r="K473" s="129"/>
      <c r="L473" s="129"/>
      <c r="M473" s="129"/>
    </row>
    <row r="474" spans="10:13">
      <c r="J474" s="129"/>
      <c r="K474" s="129"/>
      <c r="L474" s="129"/>
      <c r="M474" s="129"/>
    </row>
    <row r="475" spans="10:13">
      <c r="J475" s="129"/>
      <c r="K475" s="129"/>
      <c r="L475" s="129"/>
      <c r="M475" s="129"/>
    </row>
    <row r="476" spans="10:13">
      <c r="J476" s="129"/>
      <c r="K476" s="129"/>
      <c r="L476" s="129"/>
      <c r="M476" s="129"/>
    </row>
    <row r="477" spans="10:13">
      <c r="J477" s="129"/>
      <c r="K477" s="129"/>
      <c r="L477" s="129"/>
      <c r="M477" s="129"/>
    </row>
    <row r="478" spans="10:13">
      <c r="J478" s="129"/>
      <c r="K478" s="129"/>
      <c r="L478" s="129"/>
      <c r="M478" s="129"/>
    </row>
    <row r="479" spans="10:13">
      <c r="J479" s="129"/>
      <c r="K479" s="129"/>
      <c r="L479" s="129"/>
      <c r="M479" s="129"/>
    </row>
    <row r="480" spans="10:13">
      <c r="J480" s="129"/>
      <c r="K480" s="129"/>
      <c r="L480" s="129"/>
      <c r="M480" s="129"/>
    </row>
    <row r="481" spans="10:13">
      <c r="J481" s="129"/>
      <c r="K481" s="129"/>
      <c r="L481" s="129"/>
      <c r="M481" s="129"/>
    </row>
    <row r="482" spans="10:13">
      <c r="J482" s="129"/>
      <c r="K482" s="129"/>
      <c r="L482" s="129"/>
      <c r="M482" s="129"/>
    </row>
    <row r="483" spans="10:13">
      <c r="J483" s="129"/>
      <c r="K483" s="129"/>
      <c r="L483" s="129"/>
      <c r="M483" s="129"/>
    </row>
    <row r="484" spans="10:13">
      <c r="J484" s="129"/>
      <c r="K484" s="129"/>
      <c r="L484" s="129"/>
      <c r="M484" s="129"/>
    </row>
    <row r="485" spans="10:13">
      <c r="J485" s="129"/>
      <c r="K485" s="129"/>
      <c r="L485" s="129"/>
      <c r="M485" s="129"/>
    </row>
    <row r="486" spans="10:13">
      <c r="J486" s="129"/>
      <c r="K486" s="129"/>
      <c r="L486" s="129"/>
      <c r="M486" s="129"/>
    </row>
    <row r="487" spans="10:13">
      <c r="J487" s="129"/>
      <c r="K487" s="129"/>
      <c r="L487" s="129"/>
      <c r="M487" s="129"/>
    </row>
    <row r="488" spans="10:13">
      <c r="J488" s="129"/>
      <c r="K488" s="129"/>
      <c r="L488" s="129"/>
      <c r="M488" s="129"/>
    </row>
    <row r="489" spans="10:13">
      <c r="J489" s="129"/>
      <c r="K489" s="129"/>
      <c r="L489" s="129"/>
      <c r="M489" s="129"/>
    </row>
    <row r="490" spans="10:13">
      <c r="J490" s="129"/>
      <c r="K490" s="129"/>
      <c r="L490" s="129"/>
      <c r="M490" s="129"/>
    </row>
    <row r="491" spans="10:13">
      <c r="J491" s="129"/>
      <c r="K491" s="129"/>
      <c r="L491" s="129"/>
      <c r="M491" s="129"/>
    </row>
    <row r="492" spans="10:13">
      <c r="J492" s="129"/>
      <c r="K492" s="129"/>
      <c r="L492" s="129"/>
      <c r="M492" s="129"/>
    </row>
    <row r="493" spans="10:13">
      <c r="J493" s="129"/>
      <c r="K493" s="129"/>
      <c r="L493" s="129"/>
      <c r="M493" s="129"/>
    </row>
    <row r="494" spans="10:13">
      <c r="J494" s="129"/>
      <c r="K494" s="129"/>
      <c r="L494" s="129"/>
      <c r="M494" s="129"/>
    </row>
    <row r="495" spans="10:13">
      <c r="J495" s="129"/>
      <c r="K495" s="129"/>
      <c r="L495" s="129"/>
      <c r="M495" s="129"/>
    </row>
    <row r="496" spans="10:13">
      <c r="J496" s="129"/>
      <c r="K496" s="129"/>
      <c r="L496" s="129"/>
      <c r="M496" s="129"/>
    </row>
    <row r="497" spans="10:13">
      <c r="J497" s="129"/>
      <c r="K497" s="129"/>
      <c r="L497" s="129"/>
      <c r="M497" s="129"/>
    </row>
    <row r="498" spans="10:13">
      <c r="J498" s="129"/>
      <c r="K498" s="129"/>
      <c r="L498" s="129"/>
      <c r="M498" s="129"/>
    </row>
    <row r="499" spans="10:13">
      <c r="J499" s="129"/>
      <c r="K499" s="129"/>
      <c r="L499" s="129"/>
      <c r="M499" s="129"/>
    </row>
    <row r="500" spans="10:13">
      <c r="J500" s="129"/>
      <c r="K500" s="129"/>
      <c r="L500" s="129"/>
      <c r="M500" s="129"/>
    </row>
    <row r="501" spans="10:13">
      <c r="J501" s="129"/>
      <c r="K501" s="129"/>
      <c r="L501" s="129"/>
      <c r="M501" s="129"/>
    </row>
    <row r="502" spans="10:13">
      <c r="J502" s="129"/>
      <c r="K502" s="129"/>
      <c r="L502" s="129"/>
      <c r="M502" s="129"/>
    </row>
    <row r="503" spans="10:13">
      <c r="J503" s="129"/>
      <c r="K503" s="129"/>
      <c r="L503" s="129"/>
      <c r="M503" s="129"/>
    </row>
    <row r="504" spans="10:13">
      <c r="J504" s="129"/>
      <c r="K504" s="129"/>
      <c r="L504" s="129"/>
      <c r="M504" s="129"/>
    </row>
    <row r="505" spans="10:13">
      <c r="J505" s="129"/>
      <c r="K505" s="129"/>
      <c r="L505" s="129"/>
      <c r="M505" s="129"/>
    </row>
    <row r="506" spans="10:13">
      <c r="J506" s="129"/>
      <c r="K506" s="129"/>
      <c r="L506" s="129"/>
      <c r="M506" s="129"/>
    </row>
    <row r="507" spans="10:13">
      <c r="J507" s="129"/>
      <c r="K507" s="129"/>
      <c r="L507" s="129"/>
      <c r="M507" s="129"/>
    </row>
    <row r="508" spans="10:13">
      <c r="J508" s="129"/>
      <c r="K508" s="129"/>
      <c r="L508" s="129"/>
      <c r="M508" s="129"/>
    </row>
    <row r="509" spans="10:13">
      <c r="J509" s="129"/>
      <c r="K509" s="129"/>
      <c r="L509" s="129"/>
      <c r="M509" s="129"/>
    </row>
    <row r="510" spans="10:13">
      <c r="J510" s="129"/>
      <c r="K510" s="129"/>
      <c r="L510" s="129"/>
      <c r="M510" s="129"/>
    </row>
    <row r="511" spans="10:13">
      <c r="J511" s="129"/>
      <c r="K511" s="129"/>
      <c r="L511" s="129"/>
      <c r="M511" s="129"/>
    </row>
    <row r="512" spans="10:13">
      <c r="J512" s="129"/>
      <c r="K512" s="129"/>
      <c r="L512" s="129"/>
      <c r="M512" s="129"/>
    </row>
    <row r="513" spans="10:13">
      <c r="J513" s="129"/>
      <c r="K513" s="129"/>
      <c r="L513" s="129"/>
      <c r="M513" s="129"/>
    </row>
    <row r="514" spans="10:13">
      <c r="J514" s="129"/>
      <c r="K514" s="129"/>
      <c r="L514" s="129"/>
      <c r="M514" s="129"/>
    </row>
    <row r="515" spans="10:13">
      <c r="J515" s="129"/>
      <c r="K515" s="129"/>
      <c r="L515" s="129"/>
      <c r="M515" s="129"/>
    </row>
    <row r="516" spans="10:13">
      <c r="J516" s="129"/>
      <c r="K516" s="129"/>
      <c r="L516" s="129"/>
      <c r="M516" s="129"/>
    </row>
    <row r="517" spans="10:13">
      <c r="J517" s="129"/>
      <c r="K517" s="129"/>
      <c r="L517" s="129"/>
      <c r="M517" s="129"/>
    </row>
    <row r="518" spans="10:13">
      <c r="J518" s="129"/>
      <c r="K518" s="129"/>
      <c r="L518" s="129"/>
      <c r="M518" s="129"/>
    </row>
    <row r="519" spans="10:13">
      <c r="J519" s="129"/>
      <c r="K519" s="129"/>
      <c r="L519" s="129"/>
      <c r="M519" s="129"/>
    </row>
    <row r="520" spans="10:13">
      <c r="J520" s="129"/>
      <c r="K520" s="129"/>
      <c r="L520" s="129"/>
      <c r="M520" s="129"/>
    </row>
    <row r="521" spans="10:13">
      <c r="J521" s="129"/>
      <c r="K521" s="129"/>
      <c r="L521" s="129"/>
      <c r="M521" s="129"/>
    </row>
    <row r="522" spans="10:13">
      <c r="J522" s="129"/>
      <c r="K522" s="129"/>
      <c r="L522" s="129"/>
      <c r="M522" s="129"/>
    </row>
    <row r="523" spans="10:13">
      <c r="J523" s="129"/>
      <c r="K523" s="129"/>
      <c r="L523" s="129"/>
      <c r="M523" s="129"/>
    </row>
    <row r="524" spans="10:13">
      <c r="J524" s="129"/>
      <c r="K524" s="129"/>
      <c r="L524" s="129"/>
      <c r="M524" s="129"/>
    </row>
    <row r="525" spans="10:13">
      <c r="J525" s="129"/>
      <c r="K525" s="129"/>
      <c r="L525" s="129"/>
      <c r="M525" s="129"/>
    </row>
    <row r="526" spans="10:13">
      <c r="J526" s="129"/>
      <c r="K526" s="129"/>
      <c r="L526" s="129"/>
      <c r="M526" s="129"/>
    </row>
    <row r="527" spans="10:13">
      <c r="J527" s="129"/>
      <c r="K527" s="129"/>
      <c r="L527" s="129"/>
      <c r="M527" s="129"/>
    </row>
    <row r="528" spans="10:13">
      <c r="J528" s="129"/>
      <c r="K528" s="129"/>
      <c r="L528" s="129"/>
      <c r="M528" s="129"/>
    </row>
    <row r="529" spans="10:13">
      <c r="J529" s="129"/>
      <c r="K529" s="129"/>
      <c r="L529" s="129"/>
      <c r="M529" s="129"/>
    </row>
    <row r="530" spans="10:13">
      <c r="J530" s="129"/>
      <c r="K530" s="129"/>
      <c r="L530" s="129"/>
      <c r="M530" s="129"/>
    </row>
    <row r="531" spans="10:13">
      <c r="J531" s="129"/>
      <c r="K531" s="129"/>
      <c r="L531" s="129"/>
      <c r="M531" s="129"/>
    </row>
    <row r="532" spans="10:13">
      <c r="J532" s="129"/>
      <c r="K532" s="129"/>
      <c r="L532" s="129"/>
      <c r="M532" s="129"/>
    </row>
    <row r="533" spans="10:13">
      <c r="J533" s="129"/>
      <c r="K533" s="129"/>
      <c r="L533" s="129"/>
      <c r="M533" s="129"/>
    </row>
    <row r="534" spans="10:13">
      <c r="J534" s="129"/>
      <c r="K534" s="129"/>
      <c r="L534" s="129"/>
      <c r="M534" s="129"/>
    </row>
    <row r="535" spans="10:13">
      <c r="J535" s="129"/>
      <c r="K535" s="129"/>
      <c r="L535" s="129"/>
      <c r="M535" s="129"/>
    </row>
    <row r="536" spans="10:13">
      <c r="J536" s="129"/>
      <c r="K536" s="129"/>
      <c r="L536" s="129"/>
      <c r="M536" s="129"/>
    </row>
    <row r="537" spans="10:13">
      <c r="J537" s="129"/>
      <c r="K537" s="129"/>
      <c r="L537" s="129"/>
      <c r="M537" s="129"/>
    </row>
    <row r="538" spans="10:13">
      <c r="J538" s="129"/>
      <c r="K538" s="129"/>
      <c r="L538" s="129"/>
      <c r="M538" s="129"/>
    </row>
    <row r="539" spans="10:13">
      <c r="J539" s="129"/>
      <c r="K539" s="129"/>
      <c r="L539" s="129"/>
      <c r="M539" s="129"/>
    </row>
    <row r="540" spans="10:13">
      <c r="J540" s="129"/>
      <c r="K540" s="129"/>
      <c r="L540" s="129"/>
      <c r="M540" s="129"/>
    </row>
    <row r="541" spans="10:13">
      <c r="J541" s="129"/>
      <c r="K541" s="129"/>
      <c r="L541" s="129"/>
      <c r="M541" s="129"/>
    </row>
    <row r="542" spans="10:13">
      <c r="J542" s="129"/>
      <c r="K542" s="129"/>
      <c r="L542" s="129"/>
      <c r="M542" s="129"/>
    </row>
    <row r="543" spans="10:13">
      <c r="J543" s="129"/>
      <c r="K543" s="129"/>
      <c r="L543" s="129"/>
      <c r="M543" s="129"/>
    </row>
    <row r="544" spans="10:13">
      <c r="J544" s="129"/>
      <c r="K544" s="129"/>
      <c r="L544" s="129"/>
      <c r="M544" s="129"/>
    </row>
    <row r="545" spans="10:13">
      <c r="J545" s="129"/>
      <c r="K545" s="129"/>
      <c r="L545" s="129"/>
      <c r="M545" s="129"/>
    </row>
    <row r="546" spans="10:13">
      <c r="J546" s="129"/>
      <c r="K546" s="129"/>
      <c r="L546" s="129"/>
      <c r="M546" s="129"/>
    </row>
    <row r="547" spans="10:13">
      <c r="J547" s="129"/>
      <c r="K547" s="129"/>
      <c r="L547" s="129"/>
      <c r="M547" s="129"/>
    </row>
    <row r="548" spans="10:13">
      <c r="J548" s="129"/>
      <c r="K548" s="129"/>
      <c r="L548" s="129"/>
      <c r="M548" s="129"/>
    </row>
    <row r="549" spans="10:13">
      <c r="J549" s="129"/>
      <c r="K549" s="129"/>
      <c r="L549" s="129"/>
      <c r="M549" s="129"/>
    </row>
    <row r="550" spans="10:13">
      <c r="J550" s="129"/>
      <c r="K550" s="129"/>
      <c r="L550" s="129"/>
      <c r="M550" s="129"/>
    </row>
    <row r="551" spans="10:13">
      <c r="J551" s="129"/>
      <c r="K551" s="129"/>
      <c r="L551" s="129"/>
      <c r="M551" s="129"/>
    </row>
    <row r="552" spans="10:13">
      <c r="J552" s="129"/>
      <c r="K552" s="129"/>
      <c r="L552" s="129"/>
      <c r="M552" s="129"/>
    </row>
    <row r="553" spans="10:13">
      <c r="J553" s="129"/>
      <c r="K553" s="129"/>
      <c r="L553" s="129"/>
      <c r="M553" s="129"/>
    </row>
    <row r="554" spans="10:13">
      <c r="J554" s="129"/>
      <c r="K554" s="129"/>
      <c r="L554" s="129"/>
      <c r="M554" s="129"/>
    </row>
    <row r="555" spans="10:13">
      <c r="J555" s="129"/>
      <c r="K555" s="129"/>
      <c r="L555" s="129"/>
      <c r="M555" s="129"/>
    </row>
    <row r="556" spans="10:13">
      <c r="J556" s="129"/>
      <c r="K556" s="129"/>
      <c r="L556" s="129"/>
      <c r="M556" s="129"/>
    </row>
    <row r="557" spans="10:13">
      <c r="J557" s="129"/>
      <c r="K557" s="129"/>
      <c r="L557" s="129"/>
      <c r="M557" s="129"/>
    </row>
    <row r="558" spans="10:13">
      <c r="J558" s="129"/>
      <c r="K558" s="129"/>
      <c r="L558" s="129"/>
      <c r="M558" s="129"/>
    </row>
    <row r="559" spans="10:13">
      <c r="J559" s="129"/>
      <c r="K559" s="129"/>
      <c r="L559" s="129"/>
      <c r="M559" s="129"/>
    </row>
    <row r="560" spans="10:13">
      <c r="J560" s="129"/>
      <c r="K560" s="129"/>
      <c r="L560" s="129"/>
      <c r="M560" s="129"/>
    </row>
    <row r="561" spans="10:13">
      <c r="J561" s="129"/>
      <c r="K561" s="129"/>
      <c r="L561" s="129"/>
      <c r="M561" s="129"/>
    </row>
    <row r="562" spans="10:13">
      <c r="J562" s="129"/>
      <c r="K562" s="129"/>
      <c r="L562" s="129"/>
      <c r="M562" s="129"/>
    </row>
    <row r="563" spans="10:13">
      <c r="J563" s="129"/>
      <c r="K563" s="129"/>
      <c r="L563" s="129"/>
      <c r="M563" s="129"/>
    </row>
    <row r="564" spans="10:13">
      <c r="J564" s="129"/>
      <c r="K564" s="129"/>
      <c r="L564" s="129"/>
      <c r="M564" s="129"/>
    </row>
    <row r="565" spans="10:13">
      <c r="J565" s="129"/>
      <c r="K565" s="129"/>
      <c r="L565" s="129"/>
      <c r="M565" s="129"/>
    </row>
    <row r="566" spans="10:13">
      <c r="J566" s="129"/>
      <c r="K566" s="129"/>
      <c r="L566" s="129"/>
      <c r="M566" s="129"/>
    </row>
    <row r="567" spans="10:13">
      <c r="J567" s="129"/>
      <c r="K567" s="129"/>
      <c r="L567" s="129"/>
      <c r="M567" s="129"/>
    </row>
    <row r="568" spans="10:13">
      <c r="J568" s="129"/>
      <c r="K568" s="129"/>
      <c r="L568" s="129"/>
      <c r="M568" s="129"/>
    </row>
    <row r="569" spans="10:13">
      <c r="J569" s="129"/>
      <c r="K569" s="129"/>
      <c r="L569" s="129"/>
      <c r="M569" s="129"/>
    </row>
    <row r="570" spans="10:13">
      <c r="J570" s="129"/>
      <c r="K570" s="129"/>
      <c r="L570" s="129"/>
      <c r="M570" s="129"/>
    </row>
    <row r="571" spans="10:13">
      <c r="J571" s="129"/>
      <c r="K571" s="129"/>
      <c r="L571" s="129"/>
      <c r="M571" s="129"/>
    </row>
    <row r="572" spans="10:13">
      <c r="J572" s="129"/>
      <c r="K572" s="129"/>
      <c r="L572" s="129"/>
      <c r="M572" s="129"/>
    </row>
    <row r="573" spans="10:13">
      <c r="J573" s="129"/>
      <c r="K573" s="129"/>
      <c r="L573" s="129"/>
      <c r="M573" s="129"/>
    </row>
    <row r="574" spans="10:13">
      <c r="J574" s="129"/>
      <c r="K574" s="129"/>
      <c r="L574" s="129"/>
      <c r="M574" s="129"/>
    </row>
    <row r="575" spans="10:13">
      <c r="J575" s="129"/>
      <c r="K575" s="129"/>
      <c r="L575" s="129"/>
      <c r="M575" s="129"/>
    </row>
    <row r="576" spans="10:13">
      <c r="J576" s="129"/>
      <c r="K576" s="129"/>
      <c r="L576" s="129"/>
      <c r="M576" s="129"/>
    </row>
    <row r="577" spans="10:13">
      <c r="J577" s="129"/>
      <c r="K577" s="129"/>
      <c r="L577" s="129"/>
      <c r="M577" s="129"/>
    </row>
    <row r="578" spans="10:13">
      <c r="J578" s="129"/>
      <c r="K578" s="129"/>
      <c r="L578" s="129"/>
      <c r="M578" s="129"/>
    </row>
    <row r="579" spans="10:13">
      <c r="J579" s="129"/>
      <c r="K579" s="129"/>
      <c r="L579" s="129"/>
      <c r="M579" s="129"/>
    </row>
    <row r="580" spans="10:13">
      <c r="J580" s="129"/>
      <c r="K580" s="129"/>
      <c r="L580" s="129"/>
      <c r="M580" s="129"/>
    </row>
    <row r="581" spans="10:13">
      <c r="J581" s="129"/>
      <c r="K581" s="129"/>
      <c r="L581" s="129"/>
      <c r="M581" s="129"/>
    </row>
    <row r="582" spans="10:13">
      <c r="J582" s="129"/>
      <c r="K582" s="129"/>
      <c r="L582" s="129"/>
      <c r="M582" s="129"/>
    </row>
    <row r="583" spans="10:13">
      <c r="J583" s="129"/>
      <c r="K583" s="129"/>
      <c r="L583" s="129"/>
      <c r="M583" s="129"/>
    </row>
    <row r="584" spans="10:13">
      <c r="J584" s="129"/>
      <c r="K584" s="129"/>
      <c r="L584" s="129"/>
      <c r="M584" s="129"/>
    </row>
    <row r="585" spans="10:13">
      <c r="J585" s="129"/>
      <c r="K585" s="129"/>
      <c r="L585" s="129"/>
      <c r="M585" s="129"/>
    </row>
    <row r="586" spans="10:13">
      <c r="J586" s="129"/>
      <c r="K586" s="129"/>
      <c r="L586" s="129"/>
      <c r="M586" s="129"/>
    </row>
    <row r="587" spans="10:13">
      <c r="J587" s="129"/>
      <c r="K587" s="129"/>
      <c r="L587" s="129"/>
      <c r="M587" s="129"/>
    </row>
    <row r="588" spans="10:13">
      <c r="J588" s="129"/>
      <c r="K588" s="129"/>
      <c r="L588" s="129"/>
      <c r="M588" s="129"/>
    </row>
    <row r="589" spans="10:13">
      <c r="J589" s="129"/>
      <c r="K589" s="129"/>
      <c r="L589" s="129"/>
      <c r="M589" s="129"/>
    </row>
    <row r="590" spans="10:13">
      <c r="J590" s="129"/>
      <c r="K590" s="129"/>
      <c r="L590" s="129"/>
      <c r="M590" s="129"/>
    </row>
    <row r="591" spans="10:13">
      <c r="J591" s="129"/>
      <c r="K591" s="129"/>
      <c r="L591" s="129"/>
      <c r="M591" s="129"/>
    </row>
    <row r="592" spans="10:13">
      <c r="J592" s="129"/>
      <c r="K592" s="129"/>
      <c r="L592" s="129"/>
      <c r="M592" s="129"/>
    </row>
    <row r="593" spans="10:13">
      <c r="J593" s="129"/>
      <c r="K593" s="129"/>
      <c r="L593" s="129"/>
      <c r="M593" s="129"/>
    </row>
    <row r="594" spans="10:13">
      <c r="J594" s="129"/>
      <c r="K594" s="129"/>
      <c r="L594" s="129"/>
      <c r="M594" s="129"/>
    </row>
    <row r="595" spans="10:13">
      <c r="J595" s="129"/>
      <c r="K595" s="129"/>
      <c r="L595" s="129"/>
      <c r="M595" s="129"/>
    </row>
    <row r="596" spans="10:13">
      <c r="J596" s="129"/>
      <c r="K596" s="129"/>
      <c r="L596" s="129"/>
      <c r="M596" s="129"/>
    </row>
    <row r="597" spans="10:13">
      <c r="J597" s="129"/>
      <c r="K597" s="129"/>
      <c r="L597" s="129"/>
      <c r="M597" s="129"/>
    </row>
    <row r="598" spans="10:13">
      <c r="J598" s="129"/>
      <c r="K598" s="129"/>
      <c r="L598" s="129"/>
      <c r="M598" s="129"/>
    </row>
    <row r="599" spans="10:13">
      <c r="J599" s="129"/>
      <c r="K599" s="129"/>
      <c r="L599" s="129"/>
      <c r="M599" s="129"/>
    </row>
    <row r="600" spans="10:13">
      <c r="J600" s="129"/>
      <c r="K600" s="129"/>
      <c r="L600" s="129"/>
      <c r="M600" s="129"/>
    </row>
    <row r="601" spans="10:13">
      <c r="J601" s="129"/>
      <c r="K601" s="129"/>
      <c r="L601" s="129"/>
      <c r="M601" s="129"/>
    </row>
    <row r="602" spans="10:13">
      <c r="J602" s="129"/>
      <c r="K602" s="129"/>
      <c r="L602" s="129"/>
      <c r="M602" s="129"/>
    </row>
    <row r="603" spans="10:13">
      <c r="J603" s="129"/>
      <c r="K603" s="129"/>
      <c r="L603" s="129"/>
      <c r="M603" s="129"/>
    </row>
    <row r="604" spans="10:13">
      <c r="J604" s="129"/>
      <c r="K604" s="129"/>
      <c r="L604" s="129"/>
      <c r="M604" s="129"/>
    </row>
    <row r="605" spans="10:13">
      <c r="J605" s="129"/>
      <c r="K605" s="129"/>
      <c r="L605" s="129"/>
      <c r="M605" s="129"/>
    </row>
    <row r="606" spans="10:13">
      <c r="J606" s="129"/>
      <c r="K606" s="129"/>
      <c r="L606" s="129"/>
      <c r="M606" s="129"/>
    </row>
    <row r="607" spans="10:13">
      <c r="J607" s="129"/>
      <c r="K607" s="129"/>
      <c r="L607" s="129"/>
      <c r="M607" s="129"/>
    </row>
    <row r="608" spans="10:13">
      <c r="J608" s="129"/>
      <c r="K608" s="129"/>
      <c r="L608" s="129"/>
      <c r="M608" s="129"/>
    </row>
    <row r="609" spans="10:13">
      <c r="J609" s="129"/>
      <c r="K609" s="129"/>
      <c r="L609" s="129"/>
      <c r="M609" s="129"/>
    </row>
    <row r="610" spans="10:13">
      <c r="J610" s="129"/>
      <c r="K610" s="129"/>
      <c r="L610" s="129"/>
      <c r="M610" s="129"/>
    </row>
    <row r="611" spans="10:13">
      <c r="J611" s="129"/>
      <c r="K611" s="129"/>
      <c r="L611" s="129"/>
      <c r="M611" s="129"/>
    </row>
    <row r="612" spans="10:13">
      <c r="J612" s="129"/>
      <c r="K612" s="129"/>
      <c r="L612" s="129"/>
      <c r="M612" s="129"/>
    </row>
    <row r="613" spans="10:13">
      <c r="J613" s="129"/>
      <c r="K613" s="129"/>
      <c r="L613" s="129"/>
      <c r="M613" s="129"/>
    </row>
    <row r="614" spans="10:13">
      <c r="J614" s="129"/>
      <c r="K614" s="129"/>
      <c r="L614" s="129"/>
      <c r="M614" s="129"/>
    </row>
    <row r="615" spans="10:13">
      <c r="J615" s="129"/>
      <c r="K615" s="129"/>
      <c r="L615" s="129"/>
      <c r="M615" s="129"/>
    </row>
    <row r="616" spans="10:13">
      <c r="J616" s="129"/>
      <c r="K616" s="129"/>
      <c r="L616" s="129"/>
      <c r="M616" s="129"/>
    </row>
    <row r="617" spans="10:13">
      <c r="J617" s="129"/>
      <c r="K617" s="129"/>
      <c r="L617" s="129"/>
      <c r="M617" s="129"/>
    </row>
    <row r="618" spans="10:13">
      <c r="J618" s="129"/>
      <c r="K618" s="129"/>
      <c r="L618" s="129"/>
      <c r="M618" s="129"/>
    </row>
    <row r="619" spans="10:13">
      <c r="J619" s="129"/>
      <c r="K619" s="129"/>
      <c r="L619" s="129"/>
      <c r="M619" s="129"/>
    </row>
    <row r="620" spans="10:13">
      <c r="J620" s="129"/>
      <c r="K620" s="129"/>
      <c r="L620" s="129"/>
      <c r="M620" s="129"/>
    </row>
    <row r="621" spans="10:13">
      <c r="J621" s="129"/>
      <c r="K621" s="129"/>
      <c r="L621" s="129"/>
      <c r="M621" s="129"/>
    </row>
    <row r="622" spans="10:13">
      <c r="J622" s="129"/>
      <c r="K622" s="129"/>
      <c r="L622" s="129"/>
      <c r="M622" s="129"/>
    </row>
    <row r="623" spans="10:13">
      <c r="J623" s="129"/>
      <c r="K623" s="129"/>
      <c r="L623" s="129"/>
      <c r="M623" s="129"/>
    </row>
    <row r="624" spans="10:13">
      <c r="J624" s="129"/>
      <c r="K624" s="129"/>
      <c r="L624" s="129"/>
      <c r="M624" s="129"/>
    </row>
    <row r="625" spans="10:13">
      <c r="J625" s="129"/>
      <c r="K625" s="129"/>
      <c r="L625" s="129"/>
      <c r="M625" s="129"/>
    </row>
    <row r="626" spans="10:13">
      <c r="J626" s="129"/>
      <c r="K626" s="129"/>
      <c r="L626" s="129"/>
      <c r="M626" s="129"/>
    </row>
    <row r="627" spans="10:13">
      <c r="J627" s="129"/>
      <c r="K627" s="129"/>
      <c r="L627" s="129"/>
      <c r="M627" s="129"/>
    </row>
    <row r="628" spans="10:13">
      <c r="J628" s="129"/>
      <c r="K628" s="129"/>
      <c r="L628" s="129"/>
      <c r="M628" s="129"/>
    </row>
    <row r="629" spans="10:13">
      <c r="J629" s="129"/>
      <c r="K629" s="129"/>
      <c r="L629" s="129"/>
      <c r="M629" s="129"/>
    </row>
    <row r="630" spans="10:13">
      <c r="J630" s="129"/>
      <c r="K630" s="129"/>
      <c r="L630" s="129"/>
      <c r="M630" s="129"/>
    </row>
    <row r="631" spans="10:13">
      <c r="J631" s="129"/>
      <c r="K631" s="129"/>
      <c r="L631" s="129"/>
      <c r="M631" s="129"/>
    </row>
    <row r="632" spans="10:13">
      <c r="J632" s="129"/>
      <c r="K632" s="129"/>
      <c r="L632" s="129"/>
      <c r="M632" s="129"/>
    </row>
    <row r="633" spans="10:13">
      <c r="J633" s="129"/>
      <c r="K633" s="129"/>
      <c r="L633" s="129"/>
      <c r="M633" s="129"/>
    </row>
    <row r="634" spans="10:13">
      <c r="J634" s="129"/>
      <c r="K634" s="129"/>
      <c r="L634" s="129"/>
      <c r="M634" s="129"/>
    </row>
    <row r="635" spans="10:13">
      <c r="J635" s="129"/>
      <c r="K635" s="129"/>
      <c r="L635" s="129"/>
      <c r="M635" s="129"/>
    </row>
    <row r="636" spans="10:13">
      <c r="J636" s="129"/>
      <c r="K636" s="129"/>
      <c r="L636" s="129"/>
      <c r="M636" s="129"/>
    </row>
    <row r="637" spans="10:13">
      <c r="J637" s="129"/>
      <c r="K637" s="129"/>
      <c r="L637" s="129"/>
      <c r="M637" s="129"/>
    </row>
    <row r="638" spans="10:13">
      <c r="J638" s="129"/>
      <c r="K638" s="129"/>
      <c r="L638" s="129"/>
      <c r="M638" s="129"/>
    </row>
    <row r="639" spans="10:13">
      <c r="J639" s="129"/>
      <c r="K639" s="129"/>
      <c r="L639" s="129"/>
      <c r="M639" s="129"/>
    </row>
    <row r="640" spans="10:13">
      <c r="J640" s="129"/>
      <c r="K640" s="129"/>
      <c r="L640" s="129"/>
      <c r="M640" s="129"/>
    </row>
    <row r="641" spans="10:13">
      <c r="J641" s="129"/>
      <c r="K641" s="129"/>
      <c r="L641" s="129"/>
      <c r="M641" s="129"/>
    </row>
    <row r="642" spans="10:13">
      <c r="J642" s="129"/>
      <c r="K642" s="129"/>
      <c r="L642" s="129"/>
      <c r="M642" s="129"/>
    </row>
    <row r="643" spans="10:13">
      <c r="J643" s="129"/>
      <c r="K643" s="129"/>
      <c r="L643" s="129"/>
      <c r="M643" s="129"/>
    </row>
    <row r="644" spans="10:13">
      <c r="J644" s="129"/>
      <c r="K644" s="129"/>
      <c r="L644" s="129"/>
      <c r="M644" s="129"/>
    </row>
    <row r="645" spans="10:13">
      <c r="J645" s="129"/>
      <c r="K645" s="129"/>
      <c r="L645" s="129"/>
      <c r="M645" s="129"/>
    </row>
    <row r="646" spans="10:13">
      <c r="J646" s="129"/>
      <c r="K646" s="129"/>
      <c r="L646" s="129"/>
      <c r="M646" s="129"/>
    </row>
    <row r="647" spans="10:13">
      <c r="J647" s="129"/>
      <c r="K647" s="129"/>
      <c r="L647" s="129"/>
      <c r="M647" s="129"/>
    </row>
    <row r="648" spans="10:13">
      <c r="J648" s="129"/>
      <c r="K648" s="129"/>
      <c r="L648" s="129"/>
      <c r="M648" s="129"/>
    </row>
    <row r="649" spans="10:13">
      <c r="J649" s="129"/>
      <c r="K649" s="129"/>
      <c r="L649" s="129"/>
      <c r="M649" s="129"/>
    </row>
    <row r="650" spans="10:13">
      <c r="J650" s="129"/>
      <c r="K650" s="129"/>
      <c r="L650" s="129"/>
      <c r="M650" s="129"/>
    </row>
    <row r="651" spans="10:13">
      <c r="J651" s="129"/>
      <c r="K651" s="129"/>
      <c r="L651" s="129"/>
      <c r="M651" s="129"/>
    </row>
    <row r="652" spans="10:13">
      <c r="J652" s="129"/>
      <c r="K652" s="129"/>
      <c r="L652" s="129"/>
      <c r="M652" s="129"/>
    </row>
    <row r="653" spans="10:13">
      <c r="J653" s="129"/>
      <c r="K653" s="129"/>
      <c r="L653" s="129"/>
      <c r="M653" s="129"/>
    </row>
    <row r="654" spans="10:13">
      <c r="J654" s="129"/>
      <c r="K654" s="129"/>
      <c r="L654" s="129"/>
      <c r="M654" s="129"/>
    </row>
    <row r="655" spans="10:13">
      <c r="J655" s="129"/>
      <c r="K655" s="129"/>
      <c r="L655" s="129"/>
      <c r="M655" s="129"/>
    </row>
    <row r="656" spans="10:13">
      <c r="J656" s="129"/>
      <c r="K656" s="129"/>
      <c r="L656" s="129"/>
      <c r="M656" s="129"/>
    </row>
    <row r="657" spans="10:13">
      <c r="J657" s="129"/>
      <c r="K657" s="129"/>
      <c r="L657" s="129"/>
      <c r="M657" s="129"/>
    </row>
    <row r="658" spans="10:13">
      <c r="J658" s="129"/>
      <c r="K658" s="129"/>
      <c r="L658" s="129"/>
      <c r="M658" s="129"/>
    </row>
    <row r="659" spans="10:13">
      <c r="J659" s="129"/>
      <c r="K659" s="129"/>
      <c r="L659" s="129"/>
      <c r="M659" s="129"/>
    </row>
    <row r="660" spans="10:13">
      <c r="J660" s="129"/>
      <c r="K660" s="129"/>
      <c r="L660" s="129"/>
      <c r="M660" s="129"/>
    </row>
    <row r="661" spans="10:13">
      <c r="J661" s="129"/>
      <c r="K661" s="129"/>
      <c r="L661" s="129"/>
      <c r="M661" s="129"/>
    </row>
    <row r="662" spans="10:13">
      <c r="J662" s="129"/>
      <c r="K662" s="129"/>
      <c r="L662" s="129"/>
      <c r="M662" s="129"/>
    </row>
    <row r="663" spans="10:13">
      <c r="J663" s="129"/>
      <c r="K663" s="129"/>
      <c r="L663" s="129"/>
      <c r="M663" s="129"/>
    </row>
    <row r="664" spans="10:13">
      <c r="J664" s="129"/>
      <c r="K664" s="129"/>
      <c r="L664" s="129"/>
      <c r="M664" s="129"/>
    </row>
    <row r="665" spans="10:13">
      <c r="J665" s="129"/>
      <c r="K665" s="129"/>
      <c r="L665" s="129"/>
      <c r="M665" s="129"/>
    </row>
    <row r="666" spans="10:13">
      <c r="J666" s="129"/>
      <c r="K666" s="129"/>
      <c r="L666" s="129"/>
      <c r="M666" s="129"/>
    </row>
    <row r="667" spans="10:13">
      <c r="J667" s="129"/>
      <c r="K667" s="129"/>
      <c r="L667" s="129"/>
      <c r="M667" s="129"/>
    </row>
    <row r="668" spans="10:13">
      <c r="J668" s="129"/>
      <c r="K668" s="129"/>
      <c r="L668" s="129"/>
      <c r="M668" s="129"/>
    </row>
    <row r="669" spans="10:13">
      <c r="J669" s="129"/>
      <c r="K669" s="129"/>
      <c r="L669" s="129"/>
      <c r="M669" s="129"/>
    </row>
    <row r="670" spans="10:13">
      <c r="J670" s="129"/>
      <c r="K670" s="129"/>
      <c r="L670" s="129"/>
      <c r="M670" s="129"/>
    </row>
    <row r="671" spans="10:13">
      <c r="J671" s="129"/>
      <c r="K671" s="129"/>
      <c r="L671" s="129"/>
      <c r="M671" s="129"/>
    </row>
    <row r="672" spans="10:13">
      <c r="J672" s="129"/>
      <c r="K672" s="129"/>
      <c r="L672" s="129"/>
      <c r="M672" s="129"/>
    </row>
    <row r="673" spans="10:13">
      <c r="J673" s="129"/>
      <c r="K673" s="129"/>
      <c r="L673" s="129"/>
      <c r="M673" s="129"/>
    </row>
    <row r="674" spans="10:13">
      <c r="J674" s="129"/>
      <c r="K674" s="129"/>
      <c r="L674" s="129"/>
      <c r="M674" s="129"/>
    </row>
    <row r="675" spans="10:13">
      <c r="J675" s="129"/>
      <c r="K675" s="129"/>
      <c r="L675" s="129"/>
      <c r="M675" s="129"/>
    </row>
    <row r="676" spans="10:13">
      <c r="J676" s="129"/>
      <c r="K676" s="129"/>
      <c r="L676" s="129"/>
      <c r="M676" s="129"/>
    </row>
    <row r="677" spans="10:13">
      <c r="J677" s="129"/>
      <c r="K677" s="129"/>
      <c r="L677" s="129"/>
      <c r="M677" s="129"/>
    </row>
    <row r="678" spans="10:13">
      <c r="J678" s="129"/>
      <c r="K678" s="129"/>
      <c r="L678" s="129"/>
      <c r="M678" s="129"/>
    </row>
    <row r="679" spans="10:13">
      <c r="J679" s="129"/>
      <c r="K679" s="129"/>
      <c r="L679" s="129"/>
      <c r="M679" s="129"/>
    </row>
    <row r="680" spans="10:13">
      <c r="J680" s="129"/>
      <c r="K680" s="129"/>
      <c r="L680" s="129"/>
      <c r="M680" s="129"/>
    </row>
    <row r="681" spans="10:13">
      <c r="J681" s="129"/>
      <c r="K681" s="129"/>
      <c r="L681" s="129"/>
      <c r="M681" s="129"/>
    </row>
    <row r="682" spans="10:13">
      <c r="J682" s="129"/>
      <c r="K682" s="129"/>
      <c r="L682" s="129"/>
      <c r="M682" s="129"/>
    </row>
    <row r="683" spans="10:13">
      <c r="J683" s="129"/>
      <c r="K683" s="129"/>
      <c r="L683" s="129"/>
      <c r="M683" s="129"/>
    </row>
    <row r="684" spans="10:13">
      <c r="J684" s="129"/>
      <c r="K684" s="129"/>
      <c r="L684" s="129"/>
      <c r="M684" s="129"/>
    </row>
    <row r="685" spans="10:13">
      <c r="J685" s="129"/>
      <c r="K685" s="129"/>
      <c r="L685" s="129"/>
      <c r="M685" s="129"/>
    </row>
    <row r="686" spans="10:13">
      <c r="J686" s="129"/>
      <c r="K686" s="129"/>
      <c r="L686" s="129"/>
      <c r="M686" s="129"/>
    </row>
    <row r="687" spans="10:13">
      <c r="J687" s="129"/>
      <c r="K687" s="129"/>
      <c r="L687" s="129"/>
      <c r="M687" s="129"/>
    </row>
    <row r="688" spans="10:13">
      <c r="J688" s="129"/>
      <c r="K688" s="129"/>
      <c r="L688" s="129"/>
      <c r="M688" s="129"/>
    </row>
    <row r="689" spans="10:13">
      <c r="J689" s="129"/>
      <c r="K689" s="129"/>
      <c r="L689" s="129"/>
      <c r="M689" s="129"/>
    </row>
    <row r="690" spans="10:13">
      <c r="J690" s="129"/>
      <c r="K690" s="129"/>
      <c r="L690" s="129"/>
      <c r="M690" s="129"/>
    </row>
    <row r="691" spans="10:13">
      <c r="J691" s="129"/>
      <c r="K691" s="129"/>
      <c r="L691" s="129"/>
      <c r="M691" s="129"/>
    </row>
    <row r="692" spans="10:13">
      <c r="J692" s="129"/>
      <c r="K692" s="129"/>
      <c r="L692" s="129"/>
      <c r="M692" s="129"/>
    </row>
    <row r="693" spans="10:13">
      <c r="J693" s="129"/>
      <c r="K693" s="129"/>
      <c r="L693" s="129"/>
      <c r="M693" s="129"/>
    </row>
    <row r="694" spans="10:13">
      <c r="J694" s="129"/>
      <c r="K694" s="129"/>
      <c r="L694" s="129"/>
      <c r="M694" s="129"/>
    </row>
    <row r="695" spans="10:13">
      <c r="J695" s="129"/>
      <c r="K695" s="129"/>
      <c r="L695" s="129"/>
      <c r="M695" s="129"/>
    </row>
    <row r="696" spans="10:13">
      <c r="J696" s="129"/>
      <c r="K696" s="129"/>
      <c r="L696" s="129"/>
      <c r="M696" s="129"/>
    </row>
    <row r="697" spans="10:13">
      <c r="J697" s="129"/>
      <c r="K697" s="129"/>
      <c r="L697" s="129"/>
      <c r="M697" s="129"/>
    </row>
    <row r="698" spans="10:13">
      <c r="J698" s="129"/>
      <c r="K698" s="129"/>
      <c r="L698" s="129"/>
      <c r="M698" s="129"/>
    </row>
    <row r="699" spans="10:13">
      <c r="J699" s="129"/>
      <c r="K699" s="129"/>
      <c r="L699" s="129"/>
      <c r="M699" s="129"/>
    </row>
    <row r="700" spans="10:13">
      <c r="J700" s="129"/>
      <c r="K700" s="129"/>
      <c r="L700" s="129"/>
      <c r="M700" s="129"/>
    </row>
    <row r="701" spans="10:13">
      <c r="J701" s="129"/>
      <c r="K701" s="129"/>
      <c r="L701" s="129"/>
      <c r="M701" s="129"/>
    </row>
    <row r="702" spans="10:13">
      <c r="J702" s="129"/>
      <c r="K702" s="129"/>
      <c r="L702" s="129"/>
      <c r="M702" s="129"/>
    </row>
    <row r="703" spans="10:13">
      <c r="J703" s="129"/>
      <c r="K703" s="129"/>
      <c r="L703" s="129"/>
      <c r="M703" s="129"/>
    </row>
    <row r="704" spans="10:13">
      <c r="J704" s="129"/>
      <c r="K704" s="129"/>
      <c r="L704" s="129"/>
      <c r="M704" s="129"/>
    </row>
    <row r="705" spans="10:13">
      <c r="J705" s="129"/>
      <c r="K705" s="129"/>
      <c r="L705" s="129"/>
      <c r="M705" s="129"/>
    </row>
    <row r="706" spans="10:13">
      <c r="J706" s="129"/>
      <c r="K706" s="129"/>
      <c r="L706" s="129"/>
      <c r="M706" s="129"/>
    </row>
    <row r="707" spans="10:13">
      <c r="J707" s="129"/>
      <c r="K707" s="129"/>
      <c r="L707" s="129"/>
      <c r="M707" s="129"/>
    </row>
    <row r="708" spans="10:13">
      <c r="J708" s="129"/>
      <c r="K708" s="129"/>
      <c r="L708" s="129"/>
      <c r="M708" s="129"/>
    </row>
    <row r="709" spans="10:13">
      <c r="J709" s="129"/>
      <c r="K709" s="129"/>
      <c r="L709" s="129"/>
      <c r="M709" s="129"/>
    </row>
    <row r="710" spans="10:13">
      <c r="J710" s="129"/>
      <c r="K710" s="129"/>
      <c r="L710" s="129"/>
      <c r="M710" s="129"/>
    </row>
    <row r="711" spans="10:13">
      <c r="J711" s="129"/>
      <c r="K711" s="129"/>
      <c r="L711" s="129"/>
      <c r="M711" s="129"/>
    </row>
    <row r="712" spans="10:13">
      <c r="J712" s="129"/>
      <c r="K712" s="129"/>
      <c r="L712" s="129"/>
      <c r="M712" s="129"/>
    </row>
    <row r="713" spans="10:13">
      <c r="J713" s="129"/>
      <c r="K713" s="129"/>
      <c r="L713" s="129"/>
      <c r="M713" s="129"/>
    </row>
    <row r="714" spans="10:13">
      <c r="J714" s="129"/>
      <c r="K714" s="129"/>
      <c r="L714" s="129"/>
      <c r="M714" s="129"/>
    </row>
    <row r="715" spans="10:13">
      <c r="J715" s="129"/>
      <c r="K715" s="129"/>
      <c r="L715" s="129"/>
      <c r="M715" s="129"/>
    </row>
    <row r="716" spans="10:13">
      <c r="J716" s="129"/>
      <c r="K716" s="129"/>
      <c r="L716" s="129"/>
      <c r="M716" s="129"/>
    </row>
    <row r="717" spans="10:13">
      <c r="J717" s="129"/>
      <c r="K717" s="129"/>
      <c r="L717" s="129"/>
      <c r="M717" s="129"/>
    </row>
    <row r="718" spans="10:13">
      <c r="J718" s="129"/>
      <c r="K718" s="129"/>
      <c r="L718" s="129"/>
      <c r="M718" s="129"/>
    </row>
    <row r="719" spans="10:13">
      <c r="J719" s="129"/>
      <c r="K719" s="129"/>
      <c r="L719" s="129"/>
      <c r="M719" s="129"/>
    </row>
    <row r="720" spans="10:13">
      <c r="J720" s="129"/>
      <c r="K720" s="129"/>
      <c r="L720" s="129"/>
      <c r="M720" s="129"/>
    </row>
    <row r="721" spans="10:13">
      <c r="J721" s="129"/>
      <c r="K721" s="129"/>
      <c r="L721" s="129"/>
      <c r="M721" s="129"/>
    </row>
    <row r="722" spans="10:13">
      <c r="J722" s="129"/>
      <c r="K722" s="129"/>
      <c r="L722" s="129"/>
      <c r="M722" s="129"/>
    </row>
    <row r="723" spans="10:13">
      <c r="J723" s="129"/>
      <c r="K723" s="129"/>
      <c r="L723" s="129"/>
      <c r="M723" s="129"/>
    </row>
    <row r="724" spans="10:13">
      <c r="J724" s="129"/>
      <c r="K724" s="129"/>
      <c r="L724" s="129"/>
      <c r="M724" s="129"/>
    </row>
    <row r="725" spans="10:13">
      <c r="J725" s="129"/>
      <c r="K725" s="129"/>
      <c r="L725" s="129"/>
      <c r="M725" s="129"/>
    </row>
    <row r="726" spans="10:13">
      <c r="J726" s="129"/>
      <c r="K726" s="129"/>
      <c r="L726" s="129"/>
      <c r="M726" s="129"/>
    </row>
    <row r="727" spans="10:13">
      <c r="J727" s="129"/>
      <c r="K727" s="129"/>
      <c r="L727" s="129"/>
      <c r="M727" s="129"/>
    </row>
    <row r="728" spans="10:13">
      <c r="J728" s="129"/>
      <c r="K728" s="129"/>
      <c r="L728" s="129"/>
      <c r="M728" s="129"/>
    </row>
    <row r="729" spans="10:13">
      <c r="J729" s="129"/>
      <c r="K729" s="129"/>
      <c r="L729" s="129"/>
      <c r="M729" s="129"/>
    </row>
    <row r="730" spans="10:13">
      <c r="J730" s="129"/>
      <c r="K730" s="129"/>
      <c r="L730" s="129"/>
      <c r="M730" s="129"/>
    </row>
    <row r="731" spans="10:13">
      <c r="J731" s="129"/>
      <c r="K731" s="129"/>
      <c r="L731" s="129"/>
      <c r="M731" s="129"/>
    </row>
    <row r="732" spans="10:13">
      <c r="J732" s="129"/>
      <c r="K732" s="129"/>
      <c r="L732" s="129"/>
      <c r="M732" s="129"/>
    </row>
    <row r="733" spans="10:13">
      <c r="J733" s="129"/>
      <c r="K733" s="129"/>
      <c r="L733" s="129"/>
      <c r="M733" s="129"/>
    </row>
    <row r="734" spans="10:13">
      <c r="J734" s="129"/>
      <c r="K734" s="129"/>
      <c r="L734" s="129"/>
      <c r="M734" s="129"/>
    </row>
    <row r="735" spans="10:13">
      <c r="J735" s="129"/>
      <c r="K735" s="129"/>
      <c r="L735" s="129"/>
      <c r="M735" s="129"/>
    </row>
    <row r="736" spans="10:13">
      <c r="J736" s="129"/>
      <c r="K736" s="129"/>
      <c r="L736" s="129"/>
      <c r="M736" s="129"/>
    </row>
    <row r="737" spans="10:13">
      <c r="J737" s="129"/>
      <c r="K737" s="129"/>
      <c r="L737" s="129"/>
      <c r="M737" s="129"/>
    </row>
    <row r="738" spans="10:13">
      <c r="J738" s="129"/>
      <c r="K738" s="129"/>
      <c r="L738" s="129"/>
      <c r="M738" s="129"/>
    </row>
    <row r="739" spans="10:13">
      <c r="J739" s="129"/>
      <c r="K739" s="129"/>
      <c r="L739" s="129"/>
      <c r="M739" s="129"/>
    </row>
    <row r="740" spans="10:13">
      <c r="J740" s="129"/>
      <c r="K740" s="129"/>
      <c r="L740" s="129"/>
      <c r="M740" s="129"/>
    </row>
    <row r="741" spans="10:13">
      <c r="J741" s="129"/>
      <c r="K741" s="129"/>
      <c r="L741" s="129"/>
      <c r="M741" s="129"/>
    </row>
    <row r="742" spans="10:13">
      <c r="J742" s="129"/>
      <c r="K742" s="129"/>
      <c r="L742" s="129"/>
      <c r="M742" s="129"/>
    </row>
    <row r="743" spans="10:13">
      <c r="J743" s="129"/>
      <c r="K743" s="129"/>
      <c r="L743" s="129"/>
      <c r="M743" s="129"/>
    </row>
    <row r="744" spans="10:13">
      <c r="J744" s="129"/>
      <c r="K744" s="129"/>
      <c r="L744" s="129"/>
      <c r="M744" s="129"/>
    </row>
    <row r="745" spans="10:13">
      <c r="J745" s="129"/>
      <c r="K745" s="129"/>
      <c r="L745" s="129"/>
      <c r="M745" s="129"/>
    </row>
    <row r="746" spans="10:13">
      <c r="J746" s="129"/>
      <c r="K746" s="129"/>
      <c r="L746" s="129"/>
      <c r="M746" s="129"/>
    </row>
    <row r="747" spans="10:13">
      <c r="J747" s="129"/>
      <c r="K747" s="129"/>
      <c r="L747" s="129"/>
      <c r="M747" s="129"/>
    </row>
    <row r="748" spans="10:13">
      <c r="J748" s="129"/>
      <c r="K748" s="129"/>
      <c r="L748" s="129"/>
      <c r="M748" s="129"/>
    </row>
    <row r="749" spans="10:13">
      <c r="J749" s="129"/>
      <c r="K749" s="129"/>
      <c r="L749" s="129"/>
      <c r="M749" s="129"/>
    </row>
    <row r="750" spans="10:13">
      <c r="J750" s="129"/>
      <c r="K750" s="129"/>
      <c r="L750" s="129"/>
      <c r="M750" s="129"/>
    </row>
    <row r="751" spans="10:13">
      <c r="J751" s="129"/>
      <c r="K751" s="129"/>
      <c r="L751" s="129"/>
      <c r="M751" s="129"/>
    </row>
    <row r="752" spans="10:13">
      <c r="J752" s="129"/>
      <c r="K752" s="129"/>
      <c r="L752" s="129"/>
      <c r="M752" s="129"/>
    </row>
    <row r="753" spans="10:13">
      <c r="J753" s="129"/>
      <c r="K753" s="129"/>
      <c r="L753" s="129"/>
      <c r="M753" s="129"/>
    </row>
    <row r="754" spans="10:13">
      <c r="J754" s="129"/>
      <c r="K754" s="129"/>
      <c r="L754" s="129"/>
      <c r="M754" s="129"/>
    </row>
    <row r="755" spans="10:13">
      <c r="J755" s="129"/>
      <c r="K755" s="129"/>
      <c r="L755" s="129"/>
      <c r="M755" s="129"/>
    </row>
    <row r="756" spans="10:13">
      <c r="J756" s="129"/>
      <c r="K756" s="129"/>
      <c r="L756" s="129"/>
      <c r="M756" s="129"/>
    </row>
    <row r="757" spans="10:13">
      <c r="J757" s="129"/>
      <c r="K757" s="129"/>
      <c r="L757" s="129"/>
      <c r="M757" s="129"/>
    </row>
    <row r="758" spans="10:13">
      <c r="J758" s="129"/>
      <c r="K758" s="129"/>
      <c r="L758" s="129"/>
      <c r="M758" s="129"/>
    </row>
    <row r="759" spans="10:13">
      <c r="J759" s="129"/>
      <c r="K759" s="129"/>
      <c r="L759" s="129"/>
      <c r="M759" s="129"/>
    </row>
    <row r="760" spans="10:13">
      <c r="J760" s="129"/>
      <c r="K760" s="129"/>
      <c r="L760" s="129"/>
      <c r="M760" s="129"/>
    </row>
    <row r="761" spans="10:13">
      <c r="J761" s="129"/>
      <c r="K761" s="129"/>
      <c r="L761" s="129"/>
      <c r="M761" s="129"/>
    </row>
    <row r="762" spans="10:13">
      <c r="J762" s="129"/>
      <c r="K762" s="129"/>
      <c r="L762" s="129"/>
      <c r="M762" s="129"/>
    </row>
    <row r="763" spans="10:13">
      <c r="J763" s="129"/>
      <c r="K763" s="129"/>
      <c r="L763" s="129"/>
      <c r="M763" s="129"/>
    </row>
    <row r="764" spans="10:13">
      <c r="J764" s="129"/>
      <c r="K764" s="129"/>
      <c r="L764" s="129"/>
      <c r="M764" s="129"/>
    </row>
    <row r="765" spans="10:13">
      <c r="J765" s="129"/>
      <c r="K765" s="129"/>
      <c r="L765" s="129"/>
      <c r="M765" s="129"/>
    </row>
    <row r="766" spans="10:13">
      <c r="J766" s="129"/>
      <c r="K766" s="129"/>
      <c r="L766" s="129"/>
      <c r="M766" s="129"/>
    </row>
    <row r="767" spans="10:13">
      <c r="J767" s="129"/>
      <c r="K767" s="129"/>
      <c r="L767" s="129"/>
      <c r="M767" s="129"/>
    </row>
    <row r="768" spans="10:13">
      <c r="J768" s="129"/>
      <c r="K768" s="129"/>
      <c r="L768" s="129"/>
      <c r="M768" s="129"/>
    </row>
    <row r="769" spans="10:13">
      <c r="J769" s="129"/>
      <c r="K769" s="129"/>
      <c r="L769" s="129"/>
      <c r="M769" s="129"/>
    </row>
    <row r="770" spans="10:13">
      <c r="J770" s="129"/>
      <c r="K770" s="129"/>
      <c r="L770" s="129"/>
      <c r="M770" s="129"/>
    </row>
    <row r="771" spans="10:13">
      <c r="J771" s="129"/>
      <c r="K771" s="129"/>
      <c r="L771" s="129"/>
      <c r="M771" s="129"/>
    </row>
    <row r="772" spans="10:13">
      <c r="J772" s="129"/>
      <c r="K772" s="129"/>
      <c r="L772" s="129"/>
      <c r="M772" s="129"/>
    </row>
    <row r="773" spans="10:13">
      <c r="J773" s="129"/>
      <c r="K773" s="129"/>
      <c r="L773" s="129"/>
      <c r="M773" s="129"/>
    </row>
    <row r="774" spans="10:13">
      <c r="J774" s="129"/>
      <c r="K774" s="129"/>
      <c r="L774" s="129"/>
      <c r="M774" s="129"/>
    </row>
    <row r="775" spans="10:13">
      <c r="J775" s="129"/>
      <c r="K775" s="129"/>
      <c r="L775" s="129"/>
      <c r="M775" s="129"/>
    </row>
    <row r="776" spans="10:13">
      <c r="J776" s="129"/>
      <c r="K776" s="129"/>
      <c r="L776" s="129"/>
      <c r="M776" s="129"/>
    </row>
    <row r="777" spans="10:13">
      <c r="J777" s="129"/>
      <c r="K777" s="129"/>
      <c r="L777" s="129"/>
      <c r="M777" s="129"/>
    </row>
    <row r="778" spans="10:13">
      <c r="J778" s="129"/>
      <c r="K778" s="129"/>
      <c r="L778" s="129"/>
      <c r="M778" s="129"/>
    </row>
    <row r="779" spans="10:13">
      <c r="J779" s="129"/>
      <c r="K779" s="129"/>
      <c r="L779" s="129"/>
      <c r="M779" s="129"/>
    </row>
    <row r="780" spans="10:13">
      <c r="J780" s="129"/>
      <c r="K780" s="129"/>
      <c r="L780" s="129"/>
      <c r="M780" s="129"/>
    </row>
    <row r="781" spans="10:13">
      <c r="J781" s="129"/>
      <c r="K781" s="129"/>
      <c r="L781" s="129"/>
      <c r="M781" s="129"/>
    </row>
    <row r="782" spans="10:13">
      <c r="J782" s="129"/>
      <c r="K782" s="129"/>
      <c r="L782" s="129"/>
      <c r="M782" s="129"/>
    </row>
    <row r="783" spans="10:13">
      <c r="J783" s="129"/>
      <c r="K783" s="129"/>
      <c r="L783" s="129"/>
      <c r="M783" s="129"/>
    </row>
    <row r="784" spans="10:13">
      <c r="J784" s="129"/>
      <c r="K784" s="129"/>
      <c r="L784" s="129"/>
      <c r="M784" s="129"/>
    </row>
    <row r="785" spans="10:13">
      <c r="J785" s="129"/>
      <c r="K785" s="129"/>
      <c r="L785" s="129"/>
      <c r="M785" s="129"/>
    </row>
    <row r="786" spans="10:13">
      <c r="J786" s="129"/>
      <c r="K786" s="129"/>
      <c r="L786" s="129"/>
      <c r="M786" s="129"/>
    </row>
    <row r="787" spans="10:13">
      <c r="J787" s="129"/>
      <c r="K787" s="129"/>
      <c r="L787" s="129"/>
      <c r="M787" s="129"/>
    </row>
    <row r="788" spans="10:13">
      <c r="J788" s="129"/>
      <c r="K788" s="129"/>
      <c r="L788" s="129"/>
      <c r="M788" s="129"/>
    </row>
    <row r="789" spans="10:13">
      <c r="J789" s="129"/>
      <c r="K789" s="129"/>
      <c r="L789" s="129"/>
      <c r="M789" s="129"/>
    </row>
    <row r="790" spans="10:13">
      <c r="J790" s="129"/>
      <c r="K790" s="129"/>
      <c r="L790" s="129"/>
      <c r="M790" s="129"/>
    </row>
    <row r="791" spans="10:13">
      <c r="J791" s="129"/>
      <c r="K791" s="129"/>
      <c r="L791" s="129"/>
      <c r="M791" s="129"/>
    </row>
    <row r="792" spans="10:13">
      <c r="J792" s="129"/>
      <c r="K792" s="129"/>
      <c r="L792" s="129"/>
      <c r="M792" s="129"/>
    </row>
    <row r="793" spans="10:13">
      <c r="J793" s="129"/>
      <c r="K793" s="129"/>
      <c r="L793" s="129"/>
      <c r="M793" s="129"/>
    </row>
    <row r="794" spans="10:13">
      <c r="J794" s="129"/>
      <c r="K794" s="129"/>
      <c r="L794" s="129"/>
      <c r="M794" s="129"/>
    </row>
    <row r="795" spans="10:13">
      <c r="J795" s="129"/>
      <c r="K795" s="129"/>
      <c r="L795" s="129"/>
      <c r="M795" s="129"/>
    </row>
    <row r="796" spans="10:13">
      <c r="J796" s="129"/>
      <c r="K796" s="129"/>
      <c r="L796" s="129"/>
      <c r="M796" s="129"/>
    </row>
    <row r="797" spans="10:13">
      <c r="J797" s="129"/>
      <c r="K797" s="129"/>
      <c r="L797" s="129"/>
      <c r="M797" s="129"/>
    </row>
    <row r="798" spans="10:13">
      <c r="J798" s="129"/>
      <c r="K798" s="129"/>
      <c r="L798" s="129"/>
      <c r="M798" s="129"/>
    </row>
    <row r="799" spans="10:13">
      <c r="J799" s="129"/>
      <c r="K799" s="129"/>
      <c r="L799" s="129"/>
      <c r="M799" s="129"/>
    </row>
    <row r="800" spans="10:13">
      <c r="J800" s="129"/>
      <c r="K800" s="129"/>
      <c r="L800" s="129"/>
      <c r="M800" s="129"/>
    </row>
    <row r="801" spans="10:13">
      <c r="J801" s="129"/>
      <c r="K801" s="129"/>
      <c r="L801" s="129"/>
      <c r="M801" s="129"/>
    </row>
    <row r="802" spans="10:13">
      <c r="J802" s="129"/>
      <c r="K802" s="129"/>
      <c r="L802" s="129"/>
      <c r="M802" s="129"/>
    </row>
    <row r="803" spans="10:13">
      <c r="J803" s="129"/>
      <c r="K803" s="129"/>
      <c r="L803" s="129"/>
      <c r="M803" s="129"/>
    </row>
    <row r="804" spans="10:13">
      <c r="J804" s="129"/>
      <c r="K804" s="129"/>
      <c r="L804" s="129"/>
      <c r="M804" s="129"/>
    </row>
    <row r="805" spans="10:13">
      <c r="J805" s="129"/>
      <c r="K805" s="129"/>
      <c r="L805" s="129"/>
      <c r="M805" s="129"/>
    </row>
    <row r="806" spans="10:13">
      <c r="J806" s="129"/>
      <c r="K806" s="129"/>
      <c r="L806" s="129"/>
      <c r="M806" s="129"/>
    </row>
    <row r="807" spans="10:13">
      <c r="J807" s="129"/>
      <c r="K807" s="129"/>
      <c r="L807" s="129"/>
      <c r="M807" s="129"/>
    </row>
    <row r="808" spans="10:13">
      <c r="J808" s="129"/>
      <c r="K808" s="129"/>
      <c r="L808" s="129"/>
      <c r="M808" s="129"/>
    </row>
    <row r="809" spans="10:13">
      <c r="J809" s="129"/>
      <c r="K809" s="129"/>
      <c r="L809" s="129"/>
      <c r="M809" s="129"/>
    </row>
    <row r="810" spans="10:13">
      <c r="J810" s="129"/>
      <c r="K810" s="129"/>
      <c r="L810" s="129"/>
      <c r="M810" s="129"/>
    </row>
    <row r="811" spans="10:13">
      <c r="J811" s="129"/>
      <c r="K811" s="129"/>
      <c r="L811" s="129"/>
      <c r="M811" s="129"/>
    </row>
    <row r="812" spans="10:13">
      <c r="J812" s="129"/>
      <c r="K812" s="129"/>
      <c r="L812" s="129"/>
      <c r="M812" s="129"/>
    </row>
    <row r="813" spans="10:13">
      <c r="J813" s="129"/>
      <c r="K813" s="129"/>
      <c r="L813" s="129"/>
      <c r="M813" s="129"/>
    </row>
    <row r="814" spans="10:13">
      <c r="J814" s="129"/>
      <c r="K814" s="129"/>
      <c r="L814" s="129"/>
      <c r="M814" s="129"/>
    </row>
    <row r="815" spans="10:13">
      <c r="J815" s="129"/>
      <c r="K815" s="129"/>
      <c r="L815" s="129"/>
      <c r="M815" s="129"/>
    </row>
    <row r="816" spans="10:13">
      <c r="J816" s="129"/>
      <c r="K816" s="129"/>
      <c r="L816" s="129"/>
      <c r="M816" s="129"/>
    </row>
    <row r="817" spans="10:13">
      <c r="J817" s="129"/>
      <c r="K817" s="129"/>
      <c r="L817" s="129"/>
      <c r="M817" s="129"/>
    </row>
    <row r="818" spans="10:13">
      <c r="J818" s="129"/>
      <c r="K818" s="129"/>
      <c r="L818" s="129"/>
      <c r="M818" s="129"/>
    </row>
    <row r="819" spans="10:13">
      <c r="J819" s="129"/>
      <c r="K819" s="129"/>
      <c r="L819" s="129"/>
      <c r="M819" s="129"/>
    </row>
    <row r="820" spans="10:13">
      <c r="J820" s="129"/>
      <c r="K820" s="129"/>
      <c r="L820" s="129"/>
      <c r="M820" s="129"/>
    </row>
    <row r="821" spans="10:13">
      <c r="J821" s="129"/>
      <c r="K821" s="129"/>
      <c r="L821" s="129"/>
      <c r="M821" s="129"/>
    </row>
    <row r="822" spans="10:13">
      <c r="J822" s="129"/>
      <c r="K822" s="129"/>
      <c r="L822" s="129"/>
      <c r="M822" s="129"/>
    </row>
    <row r="823" spans="10:13">
      <c r="J823" s="129"/>
      <c r="K823" s="129"/>
      <c r="L823" s="129"/>
      <c r="M823" s="129"/>
    </row>
    <row r="824" spans="10:13">
      <c r="J824" s="129"/>
      <c r="K824" s="129"/>
      <c r="L824" s="129"/>
      <c r="M824" s="129"/>
    </row>
    <row r="825" spans="10:13">
      <c r="J825" s="129"/>
      <c r="K825" s="129"/>
      <c r="L825" s="129"/>
      <c r="M825" s="129"/>
    </row>
    <row r="826" spans="10:13">
      <c r="J826" s="129"/>
      <c r="K826" s="129"/>
      <c r="L826" s="129"/>
      <c r="M826" s="129"/>
    </row>
    <row r="827" spans="10:13">
      <c r="J827" s="129"/>
      <c r="K827" s="129"/>
      <c r="L827" s="129"/>
      <c r="M827" s="129"/>
    </row>
    <row r="828" spans="10:13">
      <c r="J828" s="129"/>
      <c r="K828" s="129"/>
      <c r="L828" s="129"/>
      <c r="M828" s="129"/>
    </row>
    <row r="829" spans="10:13">
      <c r="J829" s="129"/>
      <c r="K829" s="129"/>
      <c r="L829" s="129"/>
      <c r="M829" s="129"/>
    </row>
    <row r="830" spans="10:13">
      <c r="J830" s="129"/>
      <c r="K830" s="129"/>
      <c r="L830" s="129"/>
      <c r="M830" s="129"/>
    </row>
    <row r="831" spans="10:13">
      <c r="J831" s="129"/>
      <c r="K831" s="129"/>
      <c r="L831" s="129"/>
      <c r="M831" s="129"/>
    </row>
    <row r="832" spans="10:13">
      <c r="J832" s="129"/>
      <c r="K832" s="129"/>
      <c r="L832" s="129"/>
      <c r="M832" s="129"/>
    </row>
    <row r="833" spans="10:13">
      <c r="J833" s="129"/>
      <c r="K833" s="129"/>
      <c r="L833" s="129"/>
      <c r="M833" s="129"/>
    </row>
    <row r="834" spans="10:13">
      <c r="J834" s="129"/>
      <c r="K834" s="129"/>
      <c r="L834" s="129"/>
      <c r="M834" s="129"/>
    </row>
    <row r="835" spans="10:13">
      <c r="J835" s="129"/>
      <c r="K835" s="129"/>
      <c r="L835" s="129"/>
      <c r="M835" s="129"/>
    </row>
    <row r="836" spans="10:13">
      <c r="J836" s="129"/>
      <c r="K836" s="129"/>
      <c r="L836" s="129"/>
      <c r="M836" s="129"/>
    </row>
    <row r="837" spans="10:13">
      <c r="J837" s="129"/>
      <c r="K837" s="129"/>
      <c r="L837" s="129"/>
      <c r="M837" s="129"/>
    </row>
    <row r="838" spans="10:13">
      <c r="J838" s="129"/>
      <c r="K838" s="129"/>
      <c r="L838" s="129"/>
      <c r="M838" s="129"/>
    </row>
    <row r="839" spans="10:13">
      <c r="J839" s="129"/>
      <c r="K839" s="129"/>
      <c r="L839" s="129"/>
      <c r="M839" s="129"/>
    </row>
    <row r="840" spans="10:13">
      <c r="J840" s="129"/>
      <c r="K840" s="129"/>
      <c r="L840" s="129"/>
      <c r="M840" s="129"/>
    </row>
    <row r="841" spans="10:13">
      <c r="J841" s="129"/>
      <c r="K841" s="129"/>
      <c r="L841" s="129"/>
      <c r="M841" s="129"/>
    </row>
    <row r="842" spans="10:13">
      <c r="J842" s="129"/>
      <c r="K842" s="129"/>
      <c r="L842" s="129"/>
      <c r="M842" s="129"/>
    </row>
    <row r="843" spans="10:13">
      <c r="J843" s="129"/>
      <c r="K843" s="129"/>
      <c r="L843" s="129"/>
      <c r="M843" s="129"/>
    </row>
    <row r="844" spans="10:13">
      <c r="J844" s="129"/>
      <c r="K844" s="129"/>
      <c r="L844" s="129"/>
      <c r="M844" s="129"/>
    </row>
    <row r="845" spans="10:13">
      <c r="J845" s="129"/>
      <c r="K845" s="129"/>
      <c r="L845" s="129"/>
      <c r="M845" s="129"/>
    </row>
    <row r="846" spans="10:13">
      <c r="J846" s="129"/>
      <c r="K846" s="129"/>
      <c r="L846" s="129"/>
      <c r="M846" s="129"/>
    </row>
    <row r="847" spans="10:13">
      <c r="J847" s="129"/>
      <c r="K847" s="129"/>
      <c r="L847" s="129"/>
      <c r="M847" s="129"/>
    </row>
    <row r="848" spans="10:13">
      <c r="J848" s="129"/>
      <c r="K848" s="129"/>
      <c r="L848" s="129"/>
      <c r="M848" s="129"/>
    </row>
    <row r="849" spans="10:13">
      <c r="J849" s="129"/>
      <c r="K849" s="129"/>
      <c r="L849" s="129"/>
      <c r="M849" s="129"/>
    </row>
    <row r="850" spans="10:13">
      <c r="J850" s="129"/>
      <c r="K850" s="129"/>
      <c r="L850" s="129"/>
      <c r="M850" s="129"/>
    </row>
    <row r="851" spans="10:13">
      <c r="J851" s="129"/>
      <c r="K851" s="129"/>
      <c r="L851" s="129"/>
      <c r="M851" s="129"/>
    </row>
    <row r="852" spans="10:13">
      <c r="J852" s="129"/>
      <c r="K852" s="129"/>
      <c r="L852" s="129"/>
      <c r="M852" s="129"/>
    </row>
    <row r="853" spans="10:13">
      <c r="J853" s="129"/>
      <c r="K853" s="129"/>
      <c r="L853" s="129"/>
      <c r="M853" s="129"/>
    </row>
    <row r="854" spans="10:13">
      <c r="J854" s="129"/>
      <c r="K854" s="129"/>
      <c r="L854" s="129"/>
      <c r="M854" s="129"/>
    </row>
    <row r="855" spans="10:13">
      <c r="J855" s="129"/>
      <c r="K855" s="129"/>
      <c r="L855" s="129"/>
      <c r="M855" s="129"/>
    </row>
    <row r="856" spans="10:13">
      <c r="J856" s="129"/>
      <c r="K856" s="129"/>
      <c r="L856" s="129"/>
      <c r="M856" s="129"/>
    </row>
    <row r="857" spans="10:13">
      <c r="J857" s="129"/>
      <c r="K857" s="129"/>
      <c r="L857" s="129"/>
      <c r="M857" s="129"/>
    </row>
    <row r="858" spans="10:13">
      <c r="J858" s="129"/>
      <c r="K858" s="129"/>
      <c r="L858" s="129"/>
      <c r="M858" s="129"/>
    </row>
    <row r="859" spans="10:13">
      <c r="J859" s="129"/>
      <c r="K859" s="129"/>
      <c r="L859" s="129"/>
      <c r="M859" s="129"/>
    </row>
    <row r="860" spans="10:13">
      <c r="J860" s="129"/>
      <c r="K860" s="129"/>
      <c r="L860" s="129"/>
      <c r="M860" s="129"/>
    </row>
    <row r="861" spans="10:13">
      <c r="J861" s="129"/>
      <c r="K861" s="129"/>
      <c r="L861" s="129"/>
      <c r="M861" s="129"/>
    </row>
    <row r="862" spans="10:13">
      <c r="J862" s="129"/>
      <c r="K862" s="129"/>
      <c r="L862" s="129"/>
      <c r="M862" s="129"/>
    </row>
    <row r="863" spans="10:13">
      <c r="J863" s="129"/>
      <c r="K863" s="129"/>
      <c r="L863" s="129"/>
      <c r="M863" s="129"/>
    </row>
    <row r="864" spans="10:13">
      <c r="J864" s="129"/>
      <c r="K864" s="129"/>
      <c r="L864" s="129"/>
      <c r="M864" s="129"/>
    </row>
    <row r="865" spans="10:13">
      <c r="J865" s="129"/>
      <c r="K865" s="129"/>
      <c r="L865" s="129"/>
      <c r="M865" s="129"/>
    </row>
    <row r="866" spans="10:13">
      <c r="J866" s="129"/>
      <c r="K866" s="129"/>
      <c r="L866" s="129"/>
      <c r="M866" s="129"/>
    </row>
    <row r="867" spans="10:13">
      <c r="J867" s="129"/>
      <c r="K867" s="129"/>
      <c r="L867" s="129"/>
      <c r="M867" s="129"/>
    </row>
    <row r="868" spans="10:13">
      <c r="J868" s="129"/>
      <c r="K868" s="129"/>
      <c r="L868" s="129"/>
      <c r="M868" s="129"/>
    </row>
    <row r="869" spans="10:13">
      <c r="J869" s="129"/>
      <c r="K869" s="129"/>
      <c r="L869" s="129"/>
      <c r="M869" s="129"/>
    </row>
    <row r="870" spans="10:13">
      <c r="J870" s="129"/>
      <c r="K870" s="129"/>
      <c r="L870" s="129"/>
      <c r="M870" s="129"/>
    </row>
    <row r="871" spans="10:13">
      <c r="J871" s="129"/>
      <c r="K871" s="129"/>
      <c r="L871" s="129"/>
      <c r="M871" s="129"/>
    </row>
    <row r="872" spans="10:13">
      <c r="J872" s="129"/>
      <c r="K872" s="129"/>
      <c r="L872" s="129"/>
      <c r="M872" s="129"/>
    </row>
    <row r="873" spans="10:13">
      <c r="J873" s="129"/>
      <c r="K873" s="129"/>
      <c r="L873" s="129"/>
      <c r="M873" s="129"/>
    </row>
    <row r="874" spans="10:13">
      <c r="J874" s="129"/>
      <c r="K874" s="129"/>
      <c r="L874" s="129"/>
      <c r="M874" s="129"/>
    </row>
    <row r="875" spans="10:13">
      <c r="J875" s="129"/>
      <c r="K875" s="129"/>
      <c r="L875" s="129"/>
      <c r="M875" s="129"/>
    </row>
    <row r="876" spans="10:13">
      <c r="J876" s="129"/>
      <c r="K876" s="129"/>
      <c r="L876" s="129"/>
      <c r="M876" s="129"/>
    </row>
    <row r="877" spans="10:13">
      <c r="J877" s="129"/>
      <c r="K877" s="129"/>
      <c r="L877" s="129"/>
      <c r="M877" s="129"/>
    </row>
    <row r="878" spans="10:13">
      <c r="J878" s="129"/>
      <c r="K878" s="129"/>
      <c r="L878" s="129"/>
      <c r="M878" s="129"/>
    </row>
    <row r="879" spans="10:13">
      <c r="J879" s="129"/>
      <c r="K879" s="129"/>
      <c r="L879" s="129"/>
      <c r="M879" s="129"/>
    </row>
    <row r="880" spans="10:13">
      <c r="J880" s="129"/>
      <c r="K880" s="129"/>
      <c r="L880" s="129"/>
      <c r="M880" s="129"/>
    </row>
    <row r="881" spans="10:13">
      <c r="J881" s="129"/>
      <c r="K881" s="129"/>
      <c r="L881" s="129"/>
      <c r="M881" s="129"/>
    </row>
    <row r="882" spans="10:13">
      <c r="J882" s="129"/>
      <c r="K882" s="129"/>
      <c r="L882" s="129"/>
      <c r="M882" s="129"/>
    </row>
    <row r="883" spans="10:13">
      <c r="J883" s="129"/>
      <c r="K883" s="129"/>
      <c r="L883" s="129"/>
      <c r="M883" s="129"/>
    </row>
    <row r="884" spans="10:13">
      <c r="J884" s="129"/>
      <c r="K884" s="129"/>
      <c r="L884" s="129"/>
      <c r="M884" s="129"/>
    </row>
    <row r="885" spans="10:13">
      <c r="J885" s="129"/>
      <c r="K885" s="129"/>
      <c r="L885" s="129"/>
      <c r="M885" s="129"/>
    </row>
    <row r="886" spans="10:13">
      <c r="J886" s="129"/>
      <c r="K886" s="129"/>
      <c r="L886" s="129"/>
      <c r="M886" s="129"/>
    </row>
    <row r="887" spans="10:13">
      <c r="J887" s="129"/>
      <c r="K887" s="129"/>
      <c r="L887" s="129"/>
      <c r="M887" s="129"/>
    </row>
    <row r="888" spans="10:13">
      <c r="J888" s="129"/>
      <c r="K888" s="129"/>
      <c r="L888" s="129"/>
      <c r="M888" s="129"/>
    </row>
    <row r="889" spans="10:13">
      <c r="J889" s="129"/>
      <c r="K889" s="129"/>
      <c r="L889" s="129"/>
      <c r="M889" s="129"/>
    </row>
    <row r="890" spans="10:13">
      <c r="J890" s="129"/>
      <c r="K890" s="129"/>
      <c r="L890" s="129"/>
      <c r="M890" s="129"/>
    </row>
    <row r="891" spans="10:13">
      <c r="J891" s="129"/>
      <c r="K891" s="129"/>
      <c r="L891" s="129"/>
      <c r="M891" s="129"/>
    </row>
    <row r="892" spans="10:13">
      <c r="J892" s="129"/>
      <c r="K892" s="129"/>
      <c r="L892" s="129"/>
      <c r="M892" s="129"/>
    </row>
    <row r="893" spans="10:13">
      <c r="J893" s="129"/>
      <c r="K893" s="129"/>
      <c r="L893" s="129"/>
      <c r="M893" s="129"/>
    </row>
    <row r="894" spans="10:13">
      <c r="J894" s="129"/>
      <c r="K894" s="129"/>
      <c r="L894" s="129"/>
      <c r="M894" s="129"/>
    </row>
    <row r="895" spans="10:13">
      <c r="J895" s="129"/>
      <c r="K895" s="129"/>
      <c r="L895" s="129"/>
      <c r="M895" s="129"/>
    </row>
    <row r="896" spans="10:13">
      <c r="J896" s="129"/>
      <c r="K896" s="129"/>
      <c r="L896" s="129"/>
      <c r="M896" s="129"/>
    </row>
    <row r="897" spans="10:13">
      <c r="J897" s="129"/>
      <c r="K897" s="129"/>
      <c r="L897" s="129"/>
      <c r="M897" s="129"/>
    </row>
    <row r="898" spans="10:13">
      <c r="J898" s="129"/>
      <c r="K898" s="129"/>
      <c r="L898" s="129"/>
      <c r="M898" s="129"/>
    </row>
    <row r="899" spans="10:13">
      <c r="J899" s="129"/>
      <c r="K899" s="129"/>
      <c r="L899" s="129"/>
      <c r="M899" s="129"/>
    </row>
    <row r="900" spans="10:13">
      <c r="J900" s="129"/>
      <c r="K900" s="129"/>
      <c r="L900" s="129"/>
      <c r="M900" s="129"/>
    </row>
    <row r="901" spans="10:13">
      <c r="J901" s="129"/>
      <c r="K901" s="129"/>
      <c r="L901" s="129"/>
      <c r="M901" s="129"/>
    </row>
    <row r="902" spans="10:13">
      <c r="J902" s="129"/>
      <c r="K902" s="129"/>
      <c r="L902" s="129"/>
      <c r="M902" s="129"/>
    </row>
    <row r="903" spans="10:13">
      <c r="J903" s="129"/>
      <c r="K903" s="129"/>
      <c r="L903" s="129"/>
      <c r="M903" s="129"/>
    </row>
    <row r="904" spans="10:13">
      <c r="J904" s="129"/>
      <c r="K904" s="129"/>
      <c r="L904" s="129"/>
      <c r="M904" s="129"/>
    </row>
    <row r="905" spans="10:13">
      <c r="J905" s="129"/>
      <c r="K905" s="129"/>
      <c r="L905" s="129"/>
      <c r="M905" s="129"/>
    </row>
    <row r="906" spans="10:13">
      <c r="J906" s="129"/>
      <c r="K906" s="129"/>
      <c r="L906" s="129"/>
      <c r="M906" s="129"/>
    </row>
    <row r="907" spans="10:13">
      <c r="J907" s="129"/>
      <c r="K907" s="129"/>
      <c r="L907" s="129"/>
      <c r="M907" s="129"/>
    </row>
    <row r="908" spans="10:13">
      <c r="J908" s="129"/>
      <c r="K908" s="129"/>
      <c r="L908" s="129"/>
      <c r="M908" s="129"/>
    </row>
    <row r="909" spans="10:13">
      <c r="J909" s="129"/>
      <c r="K909" s="129"/>
      <c r="L909" s="129"/>
      <c r="M909" s="129"/>
    </row>
    <row r="910" spans="10:13">
      <c r="J910" s="129"/>
      <c r="K910" s="129"/>
      <c r="L910" s="129"/>
      <c r="M910" s="129"/>
    </row>
    <row r="911" spans="10:13">
      <c r="J911" s="129"/>
      <c r="K911" s="129"/>
      <c r="L911" s="129"/>
      <c r="M911" s="129"/>
    </row>
    <row r="912" spans="10:13">
      <c r="J912" s="129"/>
      <c r="K912" s="129"/>
      <c r="L912" s="129"/>
      <c r="M912" s="129"/>
    </row>
    <row r="913" spans="10:13">
      <c r="J913" s="129"/>
      <c r="K913" s="129"/>
      <c r="L913" s="129"/>
      <c r="M913" s="129"/>
    </row>
    <row r="914" spans="10:13">
      <c r="J914" s="129"/>
      <c r="K914" s="129"/>
      <c r="L914" s="129"/>
      <c r="M914" s="129"/>
    </row>
    <row r="915" spans="10:13">
      <c r="J915" s="129"/>
      <c r="K915" s="129"/>
      <c r="L915" s="129"/>
      <c r="M915" s="129"/>
    </row>
    <row r="916" spans="10:13">
      <c r="J916" s="129"/>
      <c r="K916" s="129"/>
      <c r="L916" s="129"/>
      <c r="M916" s="129"/>
    </row>
    <row r="917" spans="10:13">
      <c r="J917" s="129"/>
      <c r="K917" s="129"/>
      <c r="L917" s="129"/>
      <c r="M917" s="129"/>
    </row>
    <row r="918" spans="10:13">
      <c r="J918" s="129"/>
      <c r="K918" s="129"/>
      <c r="L918" s="129"/>
      <c r="M918" s="129"/>
    </row>
    <row r="919" spans="10:13">
      <c r="J919" s="129"/>
      <c r="K919" s="129"/>
      <c r="L919" s="129"/>
      <c r="M919" s="129"/>
    </row>
    <row r="920" spans="10:13">
      <c r="J920" s="129"/>
      <c r="K920" s="129"/>
      <c r="L920" s="129"/>
      <c r="M920" s="129"/>
    </row>
    <row r="921" spans="10:13">
      <c r="J921" s="129"/>
      <c r="K921" s="129"/>
      <c r="L921" s="129"/>
      <c r="M921" s="129"/>
    </row>
    <row r="922" spans="10:13">
      <c r="J922" s="129"/>
      <c r="K922" s="129"/>
      <c r="L922" s="129"/>
      <c r="M922" s="129"/>
    </row>
    <row r="923" spans="10:13">
      <c r="J923" s="129"/>
      <c r="K923" s="129"/>
      <c r="L923" s="129"/>
      <c r="M923" s="129"/>
    </row>
    <row r="924" spans="10:13">
      <c r="J924" s="129"/>
      <c r="K924" s="129"/>
      <c r="L924" s="129"/>
      <c r="M924" s="129"/>
    </row>
    <row r="925" spans="10:13">
      <c r="J925" s="129"/>
      <c r="K925" s="129"/>
      <c r="L925" s="129"/>
      <c r="M925" s="129"/>
    </row>
    <row r="926" spans="10:13">
      <c r="J926" s="129"/>
      <c r="K926" s="129"/>
      <c r="L926" s="129"/>
      <c r="M926" s="129"/>
    </row>
    <row r="927" spans="10:13">
      <c r="J927" s="129"/>
      <c r="K927" s="129"/>
      <c r="L927" s="129"/>
      <c r="M927" s="129"/>
    </row>
    <row r="928" spans="10:13">
      <c r="J928" s="129"/>
      <c r="K928" s="129"/>
      <c r="L928" s="129"/>
      <c r="M928" s="129"/>
    </row>
    <row r="929" spans="10:13">
      <c r="J929" s="129"/>
      <c r="K929" s="129"/>
      <c r="L929" s="129"/>
      <c r="M929" s="129"/>
    </row>
    <row r="930" spans="10:13">
      <c r="J930" s="129"/>
      <c r="K930" s="129"/>
      <c r="L930" s="129"/>
      <c r="M930" s="129"/>
    </row>
    <row r="931" spans="10:13">
      <c r="J931" s="129"/>
      <c r="K931" s="129"/>
      <c r="L931" s="129"/>
      <c r="M931" s="129"/>
    </row>
    <row r="932" spans="10:13">
      <c r="J932" s="129"/>
      <c r="K932" s="129"/>
      <c r="L932" s="129"/>
      <c r="M932" s="129"/>
    </row>
    <row r="933" spans="10:13">
      <c r="J933" s="129"/>
      <c r="K933" s="129"/>
      <c r="L933" s="129"/>
      <c r="M933" s="129"/>
    </row>
    <row r="934" spans="10:13">
      <c r="J934" s="129"/>
      <c r="K934" s="129"/>
      <c r="L934" s="129"/>
      <c r="M934" s="129"/>
    </row>
    <row r="935" spans="10:13">
      <c r="J935" s="129"/>
      <c r="K935" s="129"/>
      <c r="L935" s="129"/>
      <c r="M935" s="129"/>
    </row>
    <row r="936" spans="10:13">
      <c r="J936" s="129"/>
      <c r="K936" s="129"/>
      <c r="L936" s="129"/>
      <c r="M936" s="129"/>
    </row>
    <row r="937" spans="10:13">
      <c r="J937" s="129"/>
      <c r="K937" s="129"/>
      <c r="L937" s="129"/>
      <c r="M937" s="129"/>
    </row>
    <row r="938" spans="10:13">
      <c r="J938" s="129"/>
      <c r="K938" s="129"/>
      <c r="L938" s="129"/>
      <c r="M938" s="129"/>
    </row>
    <row r="939" spans="10:13">
      <c r="J939" s="129"/>
      <c r="K939" s="129"/>
      <c r="L939" s="129"/>
      <c r="M939" s="129"/>
    </row>
    <row r="940" spans="10:13">
      <c r="J940" s="129"/>
      <c r="K940" s="129"/>
      <c r="L940" s="129"/>
      <c r="M940" s="129"/>
    </row>
    <row r="941" spans="10:13">
      <c r="J941" s="129"/>
      <c r="K941" s="129"/>
      <c r="L941" s="129"/>
      <c r="M941" s="129"/>
    </row>
    <row r="942" spans="10:13">
      <c r="J942" s="129"/>
      <c r="K942" s="129"/>
      <c r="L942" s="129"/>
      <c r="M942" s="129"/>
    </row>
    <row r="943" spans="10:13">
      <c r="J943" s="129"/>
      <c r="K943" s="129"/>
      <c r="L943" s="129"/>
      <c r="M943" s="129"/>
    </row>
    <row r="944" spans="10:13">
      <c r="J944" s="129"/>
      <c r="K944" s="129"/>
      <c r="L944" s="129"/>
      <c r="M944" s="129"/>
    </row>
    <row r="945" spans="10:13">
      <c r="J945" s="129"/>
      <c r="K945" s="129"/>
      <c r="L945" s="129"/>
      <c r="M945" s="129"/>
    </row>
    <row r="946" spans="10:13">
      <c r="J946" s="129"/>
      <c r="K946" s="129"/>
      <c r="L946" s="129"/>
      <c r="M946" s="129"/>
    </row>
    <row r="947" spans="10:13">
      <c r="J947" s="129"/>
      <c r="K947" s="129"/>
      <c r="L947" s="129"/>
      <c r="M947" s="129"/>
    </row>
    <row r="948" spans="10:13">
      <c r="J948" s="129"/>
      <c r="K948" s="129"/>
      <c r="L948" s="129"/>
      <c r="M948" s="129"/>
    </row>
    <row r="949" spans="10:13">
      <c r="J949" s="129"/>
      <c r="K949" s="129"/>
      <c r="L949" s="129"/>
      <c r="M949" s="129"/>
    </row>
    <row r="950" spans="10:13">
      <c r="J950" s="129"/>
      <c r="K950" s="129"/>
      <c r="L950" s="129"/>
      <c r="M950" s="129"/>
    </row>
    <row r="951" spans="10:13">
      <c r="J951" s="129"/>
      <c r="K951" s="129"/>
      <c r="L951" s="129"/>
      <c r="M951" s="129"/>
    </row>
    <row r="952" spans="10:13">
      <c r="J952" s="129"/>
      <c r="K952" s="129"/>
      <c r="L952" s="129"/>
      <c r="M952" s="129"/>
    </row>
    <row r="953" spans="10:13">
      <c r="J953" s="129"/>
      <c r="K953" s="129"/>
      <c r="L953" s="129"/>
      <c r="M953" s="129"/>
    </row>
    <row r="954" spans="10:13">
      <c r="J954" s="129"/>
      <c r="K954" s="129"/>
      <c r="L954" s="129"/>
      <c r="M954" s="129"/>
    </row>
    <row r="955" spans="10:13">
      <c r="J955" s="129"/>
      <c r="K955" s="129"/>
      <c r="L955" s="129"/>
      <c r="M955" s="129"/>
    </row>
    <row r="956" spans="10:13">
      <c r="J956" s="129"/>
      <c r="K956" s="129"/>
      <c r="L956" s="129"/>
      <c r="M956" s="129"/>
    </row>
    <row r="957" spans="10:13">
      <c r="J957" s="129"/>
      <c r="K957" s="129"/>
      <c r="L957" s="129"/>
      <c r="M957" s="129"/>
    </row>
    <row r="958" spans="10:13">
      <c r="J958" s="129"/>
      <c r="K958" s="129"/>
      <c r="L958" s="129"/>
      <c r="M958" s="129"/>
    </row>
    <row r="959" spans="10:13">
      <c r="J959" s="129"/>
      <c r="K959" s="129"/>
      <c r="L959" s="129"/>
      <c r="M959" s="129"/>
    </row>
    <row r="960" spans="10:13">
      <c r="J960" s="129"/>
      <c r="K960" s="129"/>
      <c r="L960" s="129"/>
      <c r="M960" s="129"/>
    </row>
    <row r="961" spans="10:13">
      <c r="J961" s="129"/>
      <c r="K961" s="129"/>
      <c r="L961" s="129"/>
      <c r="M961" s="129"/>
    </row>
    <row r="962" spans="10:13">
      <c r="J962" s="129"/>
      <c r="K962" s="129"/>
      <c r="L962" s="129"/>
      <c r="M962" s="129"/>
    </row>
    <row r="963" spans="10:13">
      <c r="J963" s="129"/>
      <c r="K963" s="129"/>
      <c r="L963" s="129"/>
      <c r="M963" s="129"/>
    </row>
    <row r="964" spans="10:13">
      <c r="J964" s="129"/>
      <c r="K964" s="129"/>
      <c r="L964" s="129"/>
      <c r="M964" s="129"/>
    </row>
    <row r="965" spans="10:13">
      <c r="J965" s="129"/>
      <c r="K965" s="129"/>
      <c r="L965" s="129"/>
      <c r="M965" s="129"/>
    </row>
    <row r="966" spans="10:13">
      <c r="J966" s="129"/>
      <c r="K966" s="129"/>
      <c r="L966" s="129"/>
      <c r="M966" s="129"/>
    </row>
    <row r="967" spans="10:13">
      <c r="J967" s="129"/>
      <c r="K967" s="129"/>
      <c r="L967" s="129"/>
      <c r="M967" s="129"/>
    </row>
    <row r="968" spans="10:13">
      <c r="J968" s="129"/>
      <c r="K968" s="129"/>
      <c r="L968" s="129"/>
      <c r="M968" s="129"/>
    </row>
    <row r="969" spans="10:13">
      <c r="J969" s="129"/>
      <c r="K969" s="129"/>
      <c r="L969" s="129"/>
      <c r="M969" s="129"/>
    </row>
    <row r="970" spans="10:13">
      <c r="J970" s="129"/>
      <c r="K970" s="129"/>
      <c r="L970" s="129"/>
      <c r="M970" s="129"/>
    </row>
    <row r="971" spans="10:13">
      <c r="J971" s="129"/>
      <c r="K971" s="129"/>
      <c r="L971" s="129"/>
      <c r="M971" s="129"/>
    </row>
    <row r="972" spans="10:13">
      <c r="J972" s="129"/>
      <c r="K972" s="129"/>
      <c r="L972" s="129"/>
      <c r="M972" s="129"/>
    </row>
    <row r="973" spans="10:13">
      <c r="J973" s="129"/>
      <c r="K973" s="129"/>
      <c r="L973" s="129"/>
      <c r="M973" s="129"/>
    </row>
    <row r="974" spans="10:13">
      <c r="J974" s="129"/>
      <c r="K974" s="129"/>
      <c r="L974" s="129"/>
      <c r="M974" s="129"/>
    </row>
    <row r="975" spans="10:13">
      <c r="J975" s="129"/>
      <c r="K975" s="129"/>
      <c r="L975" s="129"/>
      <c r="M975" s="129"/>
    </row>
    <row r="976" spans="10:13">
      <c r="J976" s="129"/>
      <c r="K976" s="129"/>
      <c r="L976" s="129"/>
      <c r="M976" s="129"/>
    </row>
    <row r="977" spans="10:13">
      <c r="J977" s="129"/>
      <c r="K977" s="129"/>
      <c r="L977" s="129"/>
      <c r="M977" s="129"/>
    </row>
    <row r="978" spans="10:13">
      <c r="J978" s="129"/>
      <c r="K978" s="129"/>
      <c r="L978" s="129"/>
      <c r="M978" s="129"/>
    </row>
    <row r="979" spans="10:13">
      <c r="J979" s="129"/>
      <c r="K979" s="129"/>
      <c r="L979" s="129"/>
      <c r="M979" s="129"/>
    </row>
    <row r="980" spans="10:13">
      <c r="J980" s="129"/>
      <c r="K980" s="129"/>
      <c r="L980" s="129"/>
      <c r="M980" s="129"/>
    </row>
    <row r="981" spans="10:13">
      <c r="J981" s="129"/>
      <c r="K981" s="129"/>
      <c r="L981" s="129"/>
      <c r="M981" s="129"/>
    </row>
    <row r="982" spans="10:13">
      <c r="J982" s="129"/>
      <c r="K982" s="129"/>
      <c r="L982" s="129"/>
      <c r="M982" s="129"/>
    </row>
    <row r="983" spans="10:13">
      <c r="J983" s="129"/>
      <c r="K983" s="129"/>
      <c r="L983" s="129"/>
      <c r="M983" s="129"/>
    </row>
    <row r="984" spans="10:13">
      <c r="J984" s="129"/>
      <c r="K984" s="129"/>
      <c r="L984" s="129"/>
      <c r="M984" s="129"/>
    </row>
    <row r="985" spans="10:13">
      <c r="J985" s="129"/>
      <c r="K985" s="129"/>
      <c r="L985" s="129"/>
      <c r="M985" s="129"/>
    </row>
    <row r="986" spans="10:13">
      <c r="J986" s="129"/>
      <c r="K986" s="129"/>
      <c r="L986" s="129"/>
      <c r="M986" s="129"/>
    </row>
    <row r="987" spans="10:13">
      <c r="J987" s="129"/>
      <c r="K987" s="129"/>
      <c r="L987" s="129"/>
      <c r="M987" s="129"/>
    </row>
    <row r="988" spans="10:13">
      <c r="J988" s="129"/>
      <c r="K988" s="129"/>
      <c r="L988" s="129"/>
      <c r="M988" s="129"/>
    </row>
  </sheetData>
  <sheetProtection selectLockedCells="1" selectUnlockedCells="1"/>
  <mergeCells count="10">
    <mergeCell ref="C13:J13"/>
    <mergeCell ref="J18:M18"/>
    <mergeCell ref="C36:E36"/>
    <mergeCell ref="B18:B19"/>
    <mergeCell ref="C18:C19"/>
    <mergeCell ref="D18:D19"/>
    <mergeCell ref="E18:E19"/>
    <mergeCell ref="F18:F19"/>
    <mergeCell ref="G18:G19"/>
    <mergeCell ref="H18:I18"/>
  </mergeCells>
  <printOptions horizontalCentered="1" verticalCentered="1"/>
  <pageMargins left="0.70866141732283472" right="0.70866141732283472" top="0.74803149606299213" bottom="0.74803149606299213" header="0.31496062992125984" footer="0.31496062992125984"/>
  <pageSetup scale="27"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5">
    <pageSetUpPr fitToPage="1"/>
  </sheetPr>
  <dimension ref="A1:ER1537"/>
  <sheetViews>
    <sheetView showGridLines="0" topLeftCell="A14" zoomScale="60" zoomScaleNormal="60" zoomScaleSheetLayoutView="106" workbookViewId="0">
      <selection activeCell="A52" sqref="A52"/>
    </sheetView>
  </sheetViews>
  <sheetFormatPr baseColWidth="10" defaultColWidth="11.44140625" defaultRowHeight="15"/>
  <cols>
    <col min="1" max="1" width="3.44140625" style="72" customWidth="1"/>
    <col min="2" max="2" width="11.88671875" style="74" customWidth="1"/>
    <col min="3" max="3" width="43.5546875" style="74" customWidth="1"/>
    <col min="4" max="4" width="18.109375" style="74" customWidth="1"/>
    <col min="5" max="5" width="16.44140625" style="74" customWidth="1"/>
    <col min="6" max="6" width="16.77734375" style="74" customWidth="1"/>
    <col min="7" max="7" width="24.109375" style="238" customWidth="1"/>
    <col min="8" max="8" width="16" style="74" customWidth="1"/>
    <col min="9" max="9" width="23" style="129" customWidth="1"/>
    <col min="10" max="10" width="45.5546875" style="72" customWidth="1"/>
    <col min="11" max="11" width="36.33203125" style="72" customWidth="1"/>
    <col min="12" max="12" width="33.44140625" style="72" customWidth="1"/>
    <col min="13" max="13" width="30.77734375" style="72" customWidth="1"/>
    <col min="14" max="148" width="11.44140625" style="72"/>
    <col min="149" max="16384" width="11.44140625" style="74"/>
  </cols>
  <sheetData>
    <row r="1" spans="2:10" s="72" customFormat="1">
      <c r="G1" s="235"/>
      <c r="I1" s="125"/>
    </row>
    <row r="2" spans="2:10" s="72" customFormat="1">
      <c r="G2" s="235"/>
      <c r="I2" s="125"/>
    </row>
    <row r="3" spans="2:10" s="72" customFormat="1">
      <c r="G3" s="235"/>
      <c r="I3" s="125"/>
    </row>
    <row r="4" spans="2:10" s="72" customFormat="1">
      <c r="G4" s="235"/>
      <c r="I4" s="125"/>
    </row>
    <row r="5" spans="2:10" s="72" customFormat="1">
      <c r="G5" s="235"/>
      <c r="I5" s="125"/>
    </row>
    <row r="6" spans="2:10" s="72" customFormat="1">
      <c r="G6" s="235"/>
      <c r="I6" s="125"/>
    </row>
    <row r="7" spans="2:10" s="72" customFormat="1">
      <c r="G7" s="235"/>
      <c r="I7" s="125"/>
    </row>
    <row r="8" spans="2:10" s="72" customFormat="1" ht="15.6" hidden="1" customHeight="1">
      <c r="G8" s="235"/>
      <c r="I8" s="125"/>
    </row>
    <row r="9" spans="2:10" s="72" customFormat="1">
      <c r="G9" s="235"/>
      <c r="I9" s="125"/>
    </row>
    <row r="10" spans="2:10" ht="15.6">
      <c r="B10" s="216" t="s">
        <v>377</v>
      </c>
      <c r="C10" s="217"/>
      <c r="D10" s="217"/>
      <c r="E10" s="217"/>
      <c r="F10" s="217"/>
      <c r="G10" s="236"/>
      <c r="H10" s="217"/>
      <c r="I10" s="217"/>
      <c r="J10" s="218"/>
    </row>
    <row r="11" spans="2:10" s="72" customFormat="1">
      <c r="G11" s="235"/>
      <c r="I11" s="125"/>
    </row>
    <row r="12" spans="2:10" ht="41.4" customHeight="1">
      <c r="B12" s="105" t="s">
        <v>327</v>
      </c>
      <c r="C12" s="209" t="s">
        <v>378</v>
      </c>
      <c r="D12" s="210"/>
      <c r="E12" s="210"/>
      <c r="F12" s="210"/>
      <c r="G12" s="213"/>
      <c r="H12" s="210"/>
      <c r="I12" s="211"/>
      <c r="J12" s="211"/>
    </row>
    <row r="13" spans="2:10" s="72" customFormat="1">
      <c r="G13" s="235"/>
      <c r="I13" s="125"/>
    </row>
    <row r="14" spans="2:10" s="72" customFormat="1">
      <c r="G14" s="235"/>
      <c r="I14" s="125"/>
    </row>
    <row r="15" spans="2:10" ht="39.75" customHeight="1">
      <c r="B15" s="209" t="s">
        <v>379</v>
      </c>
      <c r="C15" s="209"/>
      <c r="D15" s="210"/>
      <c r="E15" s="210"/>
      <c r="F15" s="210"/>
      <c r="G15" s="213"/>
      <c r="H15" s="210"/>
      <c r="I15" s="210"/>
      <c r="J15" s="218"/>
    </row>
    <row r="16" spans="2:10" s="72" customFormat="1">
      <c r="G16" s="235"/>
      <c r="I16" s="125"/>
    </row>
    <row r="17" spans="1:13" ht="15.6">
      <c r="B17" s="393" t="s">
        <v>125</v>
      </c>
      <c r="C17" s="393" t="s">
        <v>112</v>
      </c>
      <c r="D17" s="393" t="s">
        <v>126</v>
      </c>
      <c r="E17" s="393" t="s">
        <v>127</v>
      </c>
      <c r="F17" s="393" t="s">
        <v>128</v>
      </c>
      <c r="G17" s="406" t="s">
        <v>129</v>
      </c>
      <c r="H17" s="387" t="s">
        <v>130</v>
      </c>
      <c r="I17" s="387"/>
      <c r="J17" s="387" t="s">
        <v>131</v>
      </c>
      <c r="K17" s="387"/>
      <c r="L17" s="387"/>
      <c r="M17" s="387"/>
    </row>
    <row r="18" spans="1:13" ht="15.6">
      <c r="B18" s="393"/>
      <c r="C18" s="393"/>
      <c r="D18" s="393"/>
      <c r="E18" s="393"/>
      <c r="F18" s="393"/>
      <c r="G18" s="407"/>
      <c r="H18" s="107" t="s">
        <v>132</v>
      </c>
      <c r="I18" s="106" t="s">
        <v>133</v>
      </c>
      <c r="J18" s="107" t="s">
        <v>134</v>
      </c>
      <c r="K18" s="107" t="s">
        <v>135</v>
      </c>
      <c r="L18" s="107" t="s">
        <v>136</v>
      </c>
      <c r="M18" s="107" t="s">
        <v>137</v>
      </c>
    </row>
    <row r="19" spans="1:13" ht="19.8" customHeight="1">
      <c r="B19" s="108" t="s">
        <v>380</v>
      </c>
      <c r="C19" s="153" t="s">
        <v>381</v>
      </c>
      <c r="D19" s="150"/>
      <c r="E19" s="150"/>
      <c r="F19" s="150"/>
      <c r="G19" s="215"/>
      <c r="H19" s="150"/>
      <c r="I19" s="206"/>
      <c r="J19" s="150"/>
      <c r="K19" s="150"/>
      <c r="L19" s="150"/>
      <c r="M19" s="151"/>
    </row>
    <row r="20" spans="1:13" ht="165" hidden="1">
      <c r="B20" s="46">
        <v>1</v>
      </c>
      <c r="C20" s="81" t="s">
        <v>382</v>
      </c>
      <c r="D20" s="61" t="s">
        <v>383</v>
      </c>
      <c r="E20" s="114">
        <v>45658</v>
      </c>
      <c r="F20" s="114">
        <v>45838</v>
      </c>
      <c r="G20" s="214" t="s">
        <v>337</v>
      </c>
      <c r="H20" s="119" t="s">
        <v>143</v>
      </c>
      <c r="I20" s="119" t="s">
        <v>384</v>
      </c>
      <c r="J20" s="109" t="s">
        <v>385</v>
      </c>
      <c r="K20" s="109" t="s">
        <v>386</v>
      </c>
      <c r="L20" s="109" t="s">
        <v>151</v>
      </c>
      <c r="M20" s="109"/>
    </row>
    <row r="21" spans="1:13" ht="210" hidden="1">
      <c r="B21" s="46">
        <v>2</v>
      </c>
      <c r="C21" s="134" t="s">
        <v>387</v>
      </c>
      <c r="D21" s="110" t="s">
        <v>177</v>
      </c>
      <c r="E21" s="135">
        <v>45839</v>
      </c>
      <c r="F21" s="135">
        <v>45839</v>
      </c>
      <c r="G21" s="237" t="s">
        <v>388</v>
      </c>
      <c r="H21" s="119" t="s">
        <v>143</v>
      </c>
      <c r="I21" s="119" t="s">
        <v>389</v>
      </c>
      <c r="J21" s="109" t="s">
        <v>149</v>
      </c>
      <c r="K21" s="109" t="s">
        <v>149</v>
      </c>
      <c r="L21" s="109" t="s">
        <v>390</v>
      </c>
      <c r="M21" s="109"/>
    </row>
    <row r="22" spans="1:13" ht="101.4" customHeight="1">
      <c r="A22" s="319"/>
      <c r="B22" s="223">
        <v>3</v>
      </c>
      <c r="C22" s="134" t="s">
        <v>391</v>
      </c>
      <c r="D22" s="110" t="s">
        <v>177</v>
      </c>
      <c r="E22" s="135">
        <v>46204</v>
      </c>
      <c r="F22" s="135">
        <v>46387</v>
      </c>
      <c r="G22" s="214" t="s">
        <v>392</v>
      </c>
      <c r="H22" s="119" t="s">
        <v>143</v>
      </c>
      <c r="I22" s="119" t="s">
        <v>389</v>
      </c>
      <c r="J22" s="109" t="s">
        <v>149</v>
      </c>
      <c r="K22" s="109"/>
      <c r="L22" s="109"/>
      <c r="M22" s="109"/>
    </row>
    <row r="23" spans="1:13" ht="165.6" customHeight="1">
      <c r="B23" s="254">
        <v>4</v>
      </c>
      <c r="C23" s="134" t="s">
        <v>393</v>
      </c>
      <c r="D23" s="110" t="s">
        <v>177</v>
      </c>
      <c r="E23" s="135">
        <v>46054</v>
      </c>
      <c r="F23" s="135">
        <v>46203</v>
      </c>
      <c r="G23" s="214" t="s">
        <v>394</v>
      </c>
      <c r="H23" s="119" t="s">
        <v>143</v>
      </c>
      <c r="I23" s="119" t="s">
        <v>520</v>
      </c>
      <c r="J23" s="109" t="s">
        <v>519</v>
      </c>
      <c r="K23" s="109"/>
      <c r="L23" s="109"/>
      <c r="M23" s="109"/>
    </row>
    <row r="24" spans="1:13" ht="21.6" customHeight="1">
      <c r="B24" s="108" t="s">
        <v>395</v>
      </c>
      <c r="C24" s="153" t="s">
        <v>396</v>
      </c>
      <c r="D24" s="150"/>
      <c r="E24" s="150"/>
      <c r="F24" s="150"/>
      <c r="G24" s="215"/>
      <c r="H24" s="150"/>
      <c r="I24" s="206"/>
      <c r="J24" s="150"/>
      <c r="K24" s="150"/>
      <c r="L24" s="150"/>
      <c r="M24" s="151"/>
    </row>
    <row r="25" spans="1:13" ht="90" hidden="1">
      <c r="B25" s="46">
        <v>1</v>
      </c>
      <c r="C25" s="81" t="s">
        <v>397</v>
      </c>
      <c r="D25" s="61" t="s">
        <v>383</v>
      </c>
      <c r="E25" s="114">
        <v>45658</v>
      </c>
      <c r="F25" s="114">
        <v>45838</v>
      </c>
      <c r="G25" s="214" t="s">
        <v>337</v>
      </c>
      <c r="H25" s="119" t="s">
        <v>143</v>
      </c>
      <c r="I25" s="119" t="s">
        <v>384</v>
      </c>
      <c r="J25" s="109" t="s">
        <v>339</v>
      </c>
      <c r="K25" s="109" t="s">
        <v>398</v>
      </c>
      <c r="L25" s="109" t="s">
        <v>151</v>
      </c>
      <c r="M25" s="109"/>
    </row>
    <row r="26" spans="1:13" ht="4.8" hidden="1">
      <c r="B26" s="46">
        <v>2</v>
      </c>
      <c r="C26" s="134" t="s">
        <v>399</v>
      </c>
      <c r="D26" s="110" t="s">
        <v>177</v>
      </c>
      <c r="E26" s="111">
        <v>45870</v>
      </c>
      <c r="F26" s="111">
        <v>45899</v>
      </c>
      <c r="G26" s="91" t="s">
        <v>400</v>
      </c>
      <c r="H26" s="61" t="s">
        <v>143</v>
      </c>
      <c r="I26" s="119" t="s">
        <v>401</v>
      </c>
      <c r="J26" s="109" t="s">
        <v>149</v>
      </c>
      <c r="K26" s="109" t="s">
        <v>149</v>
      </c>
      <c r="L26" s="109" t="s">
        <v>402</v>
      </c>
      <c r="M26" s="109"/>
    </row>
    <row r="27" spans="1:13" ht="75">
      <c r="A27" s="319"/>
      <c r="B27" s="223">
        <v>3</v>
      </c>
      <c r="C27" s="91" t="s">
        <v>403</v>
      </c>
      <c r="D27" s="110" t="s">
        <v>177</v>
      </c>
      <c r="E27" s="111">
        <v>46204</v>
      </c>
      <c r="F27" s="111">
        <v>46387</v>
      </c>
      <c r="G27" s="91" t="s">
        <v>404</v>
      </c>
      <c r="H27" s="61" t="s">
        <v>143</v>
      </c>
      <c r="I27" s="119" t="s">
        <v>401</v>
      </c>
      <c r="J27" s="109" t="s">
        <v>149</v>
      </c>
      <c r="K27" s="109"/>
      <c r="L27" s="109"/>
      <c r="M27" s="109"/>
    </row>
    <row r="28" spans="1:13" ht="98.4" customHeight="1">
      <c r="B28" s="254">
        <v>4</v>
      </c>
      <c r="C28" s="134" t="s">
        <v>405</v>
      </c>
      <c r="D28" s="110" t="s">
        <v>177</v>
      </c>
      <c r="E28" s="111">
        <v>46054</v>
      </c>
      <c r="F28" s="111">
        <v>46203</v>
      </c>
      <c r="G28" s="91" t="s">
        <v>406</v>
      </c>
      <c r="H28" s="61" t="s">
        <v>143</v>
      </c>
      <c r="I28" s="119" t="s">
        <v>401</v>
      </c>
      <c r="J28" s="109" t="s">
        <v>521</v>
      </c>
      <c r="K28" s="109"/>
      <c r="L28" s="109"/>
      <c r="M28" s="109"/>
    </row>
    <row r="29" spans="1:13" s="72" customFormat="1">
      <c r="G29" s="235"/>
      <c r="I29" s="125"/>
    </row>
    <row r="30" spans="1:13">
      <c r="J30" s="129"/>
      <c r="K30" s="129"/>
      <c r="L30" s="129"/>
      <c r="M30" s="129"/>
    </row>
    <row r="31" spans="1:13" ht="15.6">
      <c r="C31" s="387" t="s">
        <v>197</v>
      </c>
      <c r="D31" s="387"/>
      <c r="E31" s="387"/>
      <c r="J31" s="129"/>
      <c r="K31" s="129"/>
      <c r="L31" s="129"/>
      <c r="M31" s="129"/>
    </row>
    <row r="32" spans="1:13" ht="15.6">
      <c r="C32" s="106" t="s">
        <v>198</v>
      </c>
      <c r="D32" s="107" t="s">
        <v>199</v>
      </c>
      <c r="E32" s="107" t="s">
        <v>200</v>
      </c>
      <c r="J32" s="129"/>
      <c r="K32" s="129"/>
      <c r="L32" s="129"/>
      <c r="M32" s="129"/>
    </row>
    <row r="33" spans="2:13" ht="105">
      <c r="C33" s="120" t="s">
        <v>407</v>
      </c>
      <c r="D33" s="101" t="s">
        <v>408</v>
      </c>
      <c r="E33" s="117">
        <v>1</v>
      </c>
      <c r="F33" s="129"/>
      <c r="J33" s="129"/>
      <c r="K33" s="129"/>
      <c r="L33" s="129"/>
      <c r="M33" s="129"/>
    </row>
    <row r="34" spans="2:13" ht="84" customHeight="1">
      <c r="C34" s="91" t="s">
        <v>409</v>
      </c>
      <c r="D34" s="101" t="s">
        <v>410</v>
      </c>
      <c r="E34" s="117">
        <v>1</v>
      </c>
      <c r="F34" s="129"/>
      <c r="J34" s="129"/>
      <c r="K34" s="129"/>
      <c r="L34" s="129"/>
      <c r="M34" s="129"/>
    </row>
    <row r="35" spans="2:13" s="72" customFormat="1">
      <c r="B35" s="74"/>
      <c r="C35" s="74"/>
      <c r="D35" s="74"/>
      <c r="E35" s="74"/>
      <c r="F35" s="74"/>
      <c r="G35" s="238"/>
      <c r="H35" s="74"/>
      <c r="I35" s="129"/>
      <c r="J35" s="129"/>
      <c r="K35" s="129"/>
      <c r="L35" s="129"/>
      <c r="M35" s="129"/>
    </row>
    <row r="36" spans="2:13">
      <c r="J36" s="129"/>
      <c r="K36" s="129"/>
      <c r="L36" s="129"/>
      <c r="M36" s="129"/>
    </row>
    <row r="37" spans="2:13">
      <c r="B37" s="72"/>
      <c r="C37" s="72"/>
      <c r="D37" s="72"/>
      <c r="E37" s="72"/>
      <c r="F37" s="72"/>
      <c r="G37" s="235"/>
      <c r="H37" s="72"/>
      <c r="I37" s="125"/>
    </row>
    <row r="38" spans="2:13">
      <c r="C38" s="95"/>
      <c r="D38" s="121" t="s">
        <v>271</v>
      </c>
      <c r="E38" s="95"/>
      <c r="J38" s="129"/>
      <c r="K38" s="129"/>
      <c r="L38" s="129"/>
      <c r="M38" s="129"/>
    </row>
    <row r="39" spans="2:13">
      <c r="C39" s="95"/>
      <c r="D39" s="121" t="s">
        <v>272</v>
      </c>
      <c r="E39" s="95" t="s">
        <v>273</v>
      </c>
      <c r="J39" s="129"/>
      <c r="K39" s="129"/>
      <c r="L39" s="129"/>
      <c r="M39" s="129"/>
    </row>
    <row r="40" spans="2:13">
      <c r="C40" s="95"/>
      <c r="D40" s="95"/>
      <c r="E40" s="95" t="s">
        <v>274</v>
      </c>
      <c r="J40" s="129"/>
      <c r="K40" s="129"/>
      <c r="L40" s="129"/>
      <c r="M40" s="129"/>
    </row>
    <row r="41" spans="2:13">
      <c r="C41" s="122"/>
      <c r="D41" s="95"/>
      <c r="E41" s="123"/>
      <c r="J41" s="129"/>
      <c r="K41" s="129"/>
      <c r="L41" s="129"/>
      <c r="M41" s="129"/>
    </row>
    <row r="42" spans="2:13">
      <c r="C42" s="95"/>
      <c r="D42" s="95"/>
      <c r="E42" s="123"/>
      <c r="J42" s="129"/>
      <c r="K42" s="129"/>
      <c r="L42" s="129"/>
      <c r="M42" s="129"/>
    </row>
    <row r="43" spans="2:13">
      <c r="C43" s="95"/>
      <c r="D43" s="95"/>
      <c r="E43" s="123"/>
      <c r="J43" s="129"/>
      <c r="K43" s="129"/>
      <c r="L43" s="129"/>
      <c r="M43" s="129"/>
    </row>
    <row r="44" spans="2:13">
      <c r="J44" s="129"/>
      <c r="K44" s="129"/>
      <c r="L44" s="129"/>
      <c r="M44" s="129"/>
    </row>
    <row r="45" spans="2:13" s="72" customFormat="1">
      <c r="G45" s="235"/>
      <c r="I45" s="125"/>
    </row>
    <row r="46" spans="2:13" s="72" customFormat="1">
      <c r="G46" s="235"/>
      <c r="I46" s="125"/>
    </row>
    <row r="47" spans="2:13">
      <c r="J47" s="129"/>
      <c r="K47" s="129"/>
      <c r="L47" s="129"/>
      <c r="M47" s="129"/>
    </row>
    <row r="48" spans="2:13">
      <c r="J48" s="129"/>
      <c r="K48" s="129"/>
      <c r="L48" s="129"/>
      <c r="M48" s="129"/>
    </row>
    <row r="49" spans="10:13">
      <c r="J49" s="129"/>
      <c r="K49" s="129"/>
      <c r="L49" s="129"/>
      <c r="M49" s="129"/>
    </row>
    <row r="50" spans="10:13">
      <c r="J50" s="129"/>
      <c r="K50" s="129"/>
      <c r="L50" s="129"/>
      <c r="M50" s="129"/>
    </row>
    <row r="51" spans="10:13">
      <c r="J51" s="129"/>
      <c r="K51" s="129"/>
      <c r="L51" s="129"/>
      <c r="M51" s="129"/>
    </row>
    <row r="52" spans="10:13">
      <c r="J52" s="129"/>
      <c r="K52" s="129"/>
      <c r="L52" s="129"/>
      <c r="M52" s="129"/>
    </row>
    <row r="53" spans="10:13">
      <c r="J53" s="129"/>
      <c r="K53" s="129"/>
      <c r="L53" s="129"/>
      <c r="M53" s="129"/>
    </row>
    <row r="54" spans="10:13">
      <c r="J54" s="129"/>
      <c r="K54" s="129"/>
      <c r="L54" s="129"/>
      <c r="M54" s="129"/>
    </row>
    <row r="55" spans="10:13">
      <c r="J55" s="129"/>
      <c r="K55" s="129"/>
      <c r="L55" s="129"/>
      <c r="M55" s="129"/>
    </row>
    <row r="56" spans="10:13">
      <c r="J56" s="129"/>
      <c r="K56" s="129"/>
      <c r="L56" s="129"/>
      <c r="M56" s="129"/>
    </row>
    <row r="57" spans="10:13">
      <c r="J57" s="129"/>
      <c r="K57" s="129"/>
      <c r="L57" s="129"/>
      <c r="M57" s="129"/>
    </row>
    <row r="58" spans="10:13">
      <c r="J58" s="129"/>
      <c r="K58" s="129"/>
      <c r="L58" s="129"/>
      <c r="M58" s="129"/>
    </row>
    <row r="59" spans="10:13">
      <c r="J59" s="129"/>
      <c r="K59" s="129"/>
      <c r="L59" s="129"/>
      <c r="M59" s="129"/>
    </row>
    <row r="60" spans="10:13">
      <c r="J60" s="129"/>
      <c r="K60" s="129"/>
      <c r="L60" s="129"/>
      <c r="M60" s="129"/>
    </row>
    <row r="61" spans="10:13">
      <c r="J61" s="129"/>
      <c r="K61" s="129"/>
      <c r="L61" s="129"/>
      <c r="M61" s="129"/>
    </row>
    <row r="62" spans="10:13">
      <c r="J62" s="129"/>
      <c r="K62" s="129"/>
      <c r="L62" s="129"/>
      <c r="M62" s="129"/>
    </row>
    <row r="63" spans="10:13">
      <c r="J63" s="129"/>
      <c r="K63" s="129"/>
      <c r="L63" s="129"/>
      <c r="M63" s="129"/>
    </row>
    <row r="64" spans="10:13">
      <c r="J64" s="129"/>
      <c r="K64" s="129"/>
      <c r="L64" s="129"/>
      <c r="M64" s="129"/>
    </row>
    <row r="65" spans="10:13">
      <c r="J65" s="129"/>
      <c r="K65" s="129"/>
      <c r="L65" s="129"/>
      <c r="M65" s="129"/>
    </row>
    <row r="66" spans="10:13">
      <c r="J66" s="129"/>
      <c r="K66" s="129"/>
      <c r="L66" s="129"/>
      <c r="M66" s="129"/>
    </row>
    <row r="67" spans="10:13">
      <c r="J67" s="129"/>
      <c r="K67" s="129"/>
      <c r="L67" s="129"/>
      <c r="M67" s="129"/>
    </row>
    <row r="68" spans="10:13">
      <c r="J68" s="129"/>
      <c r="K68" s="129"/>
      <c r="L68" s="129"/>
      <c r="M68" s="129"/>
    </row>
    <row r="69" spans="10:13">
      <c r="J69" s="129"/>
      <c r="K69" s="129"/>
      <c r="L69" s="129"/>
      <c r="M69" s="129"/>
    </row>
    <row r="70" spans="10:13">
      <c r="J70" s="129"/>
      <c r="K70" s="129"/>
      <c r="L70" s="129"/>
      <c r="M70" s="129"/>
    </row>
    <row r="71" spans="10:13">
      <c r="J71" s="129"/>
      <c r="K71" s="129"/>
      <c r="L71" s="129"/>
      <c r="M71" s="129"/>
    </row>
    <row r="72" spans="10:13">
      <c r="J72" s="129"/>
      <c r="K72" s="129"/>
      <c r="L72" s="129"/>
      <c r="M72" s="129"/>
    </row>
    <row r="73" spans="10:13">
      <c r="J73" s="129"/>
      <c r="K73" s="129"/>
      <c r="L73" s="129"/>
      <c r="M73" s="129"/>
    </row>
    <row r="74" spans="10:13">
      <c r="J74" s="129"/>
      <c r="K74" s="129"/>
      <c r="L74" s="129"/>
      <c r="M74" s="129"/>
    </row>
    <row r="75" spans="10:13">
      <c r="J75" s="129"/>
      <c r="K75" s="129"/>
      <c r="L75" s="129"/>
      <c r="M75" s="129"/>
    </row>
    <row r="76" spans="10:13">
      <c r="J76" s="129"/>
      <c r="K76" s="129"/>
      <c r="L76" s="129"/>
      <c r="M76" s="129"/>
    </row>
    <row r="77" spans="10:13">
      <c r="J77" s="129"/>
      <c r="K77" s="129"/>
      <c r="L77" s="129"/>
      <c r="M77" s="129"/>
    </row>
    <row r="78" spans="10:13">
      <c r="J78" s="129"/>
      <c r="K78" s="129"/>
      <c r="L78" s="129"/>
      <c r="M78" s="129"/>
    </row>
    <row r="79" spans="10:13">
      <c r="J79" s="129"/>
      <c r="K79" s="129"/>
      <c r="L79" s="129"/>
      <c r="M79" s="129"/>
    </row>
    <row r="80" spans="10:13">
      <c r="J80" s="129"/>
      <c r="K80" s="129"/>
      <c r="L80" s="129"/>
      <c r="M80" s="129"/>
    </row>
    <row r="81" spans="10:13">
      <c r="J81" s="129"/>
      <c r="K81" s="129"/>
      <c r="L81" s="129"/>
      <c r="M81" s="129"/>
    </row>
    <row r="82" spans="10:13">
      <c r="J82" s="129"/>
      <c r="K82" s="129"/>
      <c r="L82" s="129"/>
      <c r="M82" s="129"/>
    </row>
    <row r="83" spans="10:13">
      <c r="J83" s="129"/>
      <c r="K83" s="129"/>
      <c r="L83" s="129"/>
      <c r="M83" s="129"/>
    </row>
    <row r="84" spans="10:13">
      <c r="J84" s="129"/>
      <c r="K84" s="129"/>
      <c r="L84" s="129"/>
      <c r="M84" s="129"/>
    </row>
    <row r="85" spans="10:13">
      <c r="J85" s="129"/>
      <c r="K85" s="129"/>
      <c r="L85" s="129"/>
      <c r="M85" s="129"/>
    </row>
    <row r="86" spans="10:13">
      <c r="J86" s="129"/>
      <c r="K86" s="129"/>
      <c r="L86" s="129"/>
      <c r="M86" s="129"/>
    </row>
    <row r="87" spans="10:13">
      <c r="J87" s="129"/>
      <c r="K87" s="129"/>
      <c r="L87" s="129"/>
      <c r="M87" s="129"/>
    </row>
    <row r="88" spans="10:13">
      <c r="J88" s="129"/>
      <c r="K88" s="129"/>
      <c r="L88" s="129"/>
      <c r="M88" s="129"/>
    </row>
    <row r="89" spans="10:13">
      <c r="J89" s="129"/>
      <c r="K89" s="129"/>
      <c r="L89" s="129"/>
      <c r="M89" s="129"/>
    </row>
    <row r="90" spans="10:13">
      <c r="J90" s="129"/>
      <c r="K90" s="129"/>
      <c r="L90" s="129"/>
      <c r="M90" s="129"/>
    </row>
    <row r="91" spans="10:13">
      <c r="J91" s="129"/>
      <c r="K91" s="129"/>
      <c r="L91" s="129"/>
      <c r="M91" s="129"/>
    </row>
    <row r="92" spans="10:13">
      <c r="J92" s="129"/>
      <c r="K92" s="129"/>
      <c r="L92" s="129"/>
      <c r="M92" s="129"/>
    </row>
    <row r="93" spans="10:13">
      <c r="J93" s="129"/>
      <c r="K93" s="129"/>
      <c r="L93" s="129"/>
      <c r="M93" s="129"/>
    </row>
    <row r="94" spans="10:13">
      <c r="J94" s="129"/>
      <c r="K94" s="129"/>
      <c r="L94" s="129"/>
      <c r="M94" s="129"/>
    </row>
    <row r="95" spans="10:13">
      <c r="J95" s="129"/>
      <c r="K95" s="129"/>
      <c r="L95" s="129"/>
      <c r="M95" s="129"/>
    </row>
    <row r="96" spans="10:13">
      <c r="J96" s="129"/>
      <c r="K96" s="129"/>
      <c r="L96" s="129"/>
      <c r="M96" s="129"/>
    </row>
    <row r="97" spans="10:13">
      <c r="J97" s="129"/>
      <c r="K97" s="129"/>
      <c r="L97" s="129"/>
      <c r="M97" s="129"/>
    </row>
    <row r="98" spans="10:13">
      <c r="J98" s="129"/>
      <c r="K98" s="129"/>
      <c r="L98" s="129"/>
      <c r="M98" s="129"/>
    </row>
    <row r="99" spans="10:13">
      <c r="J99" s="129"/>
      <c r="K99" s="129"/>
      <c r="L99" s="129"/>
      <c r="M99" s="129"/>
    </row>
    <row r="100" spans="10:13">
      <c r="J100" s="129"/>
      <c r="K100" s="129"/>
      <c r="L100" s="129"/>
      <c r="M100" s="129"/>
    </row>
    <row r="101" spans="10:13">
      <c r="J101" s="129"/>
      <c r="K101" s="129"/>
      <c r="L101" s="129"/>
      <c r="M101" s="129"/>
    </row>
    <row r="102" spans="10:13">
      <c r="J102" s="129"/>
      <c r="K102" s="129"/>
      <c r="L102" s="129"/>
      <c r="M102" s="129"/>
    </row>
    <row r="103" spans="10:13">
      <c r="J103" s="129"/>
      <c r="K103" s="129"/>
      <c r="L103" s="129"/>
      <c r="M103" s="129"/>
    </row>
    <row r="104" spans="10:13">
      <c r="J104" s="129"/>
      <c r="K104" s="129"/>
      <c r="L104" s="129"/>
      <c r="M104" s="129"/>
    </row>
    <row r="105" spans="10:13">
      <c r="J105" s="129"/>
      <c r="K105" s="129"/>
      <c r="L105" s="129"/>
      <c r="M105" s="129"/>
    </row>
    <row r="106" spans="10:13">
      <c r="J106" s="129"/>
      <c r="K106" s="129"/>
      <c r="L106" s="129"/>
      <c r="M106" s="129"/>
    </row>
    <row r="107" spans="10:13">
      <c r="J107" s="129"/>
      <c r="K107" s="129"/>
      <c r="L107" s="129"/>
      <c r="M107" s="129"/>
    </row>
    <row r="108" spans="10:13">
      <c r="J108" s="129"/>
      <c r="K108" s="129"/>
      <c r="L108" s="129"/>
      <c r="M108" s="129"/>
    </row>
    <row r="109" spans="10:13">
      <c r="J109" s="129"/>
      <c r="K109" s="129"/>
      <c r="L109" s="129"/>
      <c r="M109" s="129"/>
    </row>
    <row r="110" spans="10:13">
      <c r="J110" s="129"/>
      <c r="K110" s="129"/>
      <c r="L110" s="129"/>
      <c r="M110" s="129"/>
    </row>
    <row r="111" spans="10:13">
      <c r="J111" s="129"/>
      <c r="K111" s="129"/>
      <c r="L111" s="129"/>
      <c r="M111" s="129"/>
    </row>
    <row r="112" spans="10:13">
      <c r="J112" s="129"/>
      <c r="K112" s="129"/>
      <c r="L112" s="129"/>
      <c r="M112" s="129"/>
    </row>
    <row r="113" spans="10:13">
      <c r="J113" s="129"/>
      <c r="K113" s="129"/>
      <c r="L113" s="129"/>
      <c r="M113" s="129"/>
    </row>
    <row r="114" spans="10:13">
      <c r="J114" s="129"/>
      <c r="K114" s="129"/>
      <c r="L114" s="129"/>
      <c r="M114" s="129"/>
    </row>
    <row r="115" spans="10:13">
      <c r="J115" s="129"/>
      <c r="K115" s="129"/>
      <c r="L115" s="129"/>
      <c r="M115" s="129"/>
    </row>
    <row r="116" spans="10:13">
      <c r="J116" s="129"/>
      <c r="K116" s="129"/>
      <c r="L116" s="129"/>
      <c r="M116" s="129"/>
    </row>
    <row r="117" spans="10:13">
      <c r="J117" s="129"/>
      <c r="K117" s="129"/>
      <c r="L117" s="129"/>
      <c r="M117" s="129"/>
    </row>
    <row r="118" spans="10:13">
      <c r="J118" s="129"/>
      <c r="K118" s="129"/>
      <c r="L118" s="129"/>
      <c r="M118" s="129"/>
    </row>
    <row r="119" spans="10:13">
      <c r="J119" s="129"/>
      <c r="K119" s="129"/>
      <c r="L119" s="129"/>
      <c r="M119" s="129"/>
    </row>
    <row r="120" spans="10:13">
      <c r="J120" s="129"/>
      <c r="K120" s="129"/>
      <c r="L120" s="129"/>
      <c r="M120" s="129"/>
    </row>
    <row r="121" spans="10:13">
      <c r="J121" s="129"/>
      <c r="K121" s="129"/>
      <c r="L121" s="129"/>
      <c r="M121" s="129"/>
    </row>
    <row r="122" spans="10:13">
      <c r="J122" s="129"/>
      <c r="K122" s="129"/>
      <c r="L122" s="129"/>
      <c r="M122" s="129"/>
    </row>
    <row r="123" spans="10:13">
      <c r="J123" s="129"/>
      <c r="K123" s="129"/>
      <c r="L123" s="129"/>
      <c r="M123" s="129"/>
    </row>
    <row r="124" spans="10:13">
      <c r="J124" s="129"/>
      <c r="K124" s="129"/>
      <c r="L124" s="129"/>
      <c r="M124" s="129"/>
    </row>
    <row r="125" spans="10:13">
      <c r="J125" s="129"/>
      <c r="K125" s="129"/>
      <c r="L125" s="129"/>
      <c r="M125" s="129"/>
    </row>
    <row r="126" spans="10:13">
      <c r="J126" s="129"/>
      <c r="K126" s="129"/>
      <c r="L126" s="129"/>
      <c r="M126" s="129"/>
    </row>
    <row r="127" spans="10:13">
      <c r="J127" s="129"/>
      <c r="K127" s="129"/>
      <c r="L127" s="129"/>
      <c r="M127" s="129"/>
    </row>
    <row r="128" spans="10:13">
      <c r="J128" s="129"/>
      <c r="K128" s="129"/>
      <c r="L128" s="129"/>
      <c r="M128" s="129"/>
    </row>
    <row r="129" spans="10:13">
      <c r="J129" s="129"/>
      <c r="K129" s="129"/>
      <c r="L129" s="129"/>
      <c r="M129" s="129"/>
    </row>
    <row r="130" spans="10:13">
      <c r="J130" s="129"/>
      <c r="K130" s="129"/>
      <c r="L130" s="129"/>
      <c r="M130" s="129"/>
    </row>
    <row r="131" spans="10:13">
      <c r="J131" s="129"/>
      <c r="K131" s="129"/>
      <c r="L131" s="129"/>
      <c r="M131" s="129"/>
    </row>
    <row r="132" spans="10:13">
      <c r="J132" s="129"/>
      <c r="K132" s="129"/>
      <c r="L132" s="129"/>
      <c r="M132" s="129"/>
    </row>
    <row r="133" spans="10:13">
      <c r="J133" s="129"/>
      <c r="K133" s="129"/>
      <c r="L133" s="129"/>
      <c r="M133" s="129"/>
    </row>
    <row r="134" spans="10:13">
      <c r="J134" s="129"/>
      <c r="K134" s="129"/>
      <c r="L134" s="129"/>
      <c r="M134" s="129"/>
    </row>
    <row r="135" spans="10:13">
      <c r="J135" s="129"/>
      <c r="K135" s="129"/>
      <c r="L135" s="129"/>
      <c r="M135" s="129"/>
    </row>
    <row r="136" spans="10:13">
      <c r="J136" s="129"/>
      <c r="K136" s="129"/>
      <c r="L136" s="129"/>
      <c r="M136" s="129"/>
    </row>
    <row r="137" spans="10:13">
      <c r="J137" s="129"/>
      <c r="K137" s="129"/>
      <c r="L137" s="129"/>
      <c r="M137" s="129"/>
    </row>
    <row r="138" spans="10:13">
      <c r="J138" s="129"/>
      <c r="K138" s="129"/>
      <c r="L138" s="129"/>
      <c r="M138" s="129"/>
    </row>
    <row r="139" spans="10:13">
      <c r="J139" s="129"/>
      <c r="K139" s="129"/>
      <c r="L139" s="129"/>
      <c r="M139" s="129"/>
    </row>
    <row r="140" spans="10:13">
      <c r="J140" s="129"/>
      <c r="K140" s="129"/>
      <c r="L140" s="129"/>
      <c r="M140" s="129"/>
    </row>
    <row r="141" spans="10:13">
      <c r="J141" s="129"/>
      <c r="K141" s="129"/>
      <c r="L141" s="129"/>
      <c r="M141" s="129"/>
    </row>
    <row r="142" spans="10:13">
      <c r="J142" s="129"/>
      <c r="K142" s="129"/>
      <c r="L142" s="129"/>
      <c r="M142" s="129"/>
    </row>
    <row r="143" spans="10:13">
      <c r="J143" s="129"/>
      <c r="K143" s="129"/>
      <c r="L143" s="129"/>
      <c r="M143" s="129"/>
    </row>
    <row r="144" spans="10:13">
      <c r="J144" s="129"/>
      <c r="K144" s="129"/>
      <c r="L144" s="129"/>
      <c r="M144" s="129"/>
    </row>
    <row r="145" spans="10:13">
      <c r="J145" s="129"/>
      <c r="K145" s="129"/>
      <c r="L145" s="129"/>
      <c r="M145" s="129"/>
    </row>
    <row r="146" spans="10:13">
      <c r="J146" s="129"/>
      <c r="K146" s="129"/>
      <c r="L146" s="129"/>
      <c r="M146" s="129"/>
    </row>
    <row r="147" spans="10:13">
      <c r="J147" s="129"/>
      <c r="K147" s="129"/>
      <c r="L147" s="129"/>
      <c r="M147" s="129"/>
    </row>
    <row r="148" spans="10:13">
      <c r="J148" s="129"/>
      <c r="K148" s="129"/>
      <c r="L148" s="129"/>
      <c r="M148" s="129"/>
    </row>
    <row r="149" spans="10:13">
      <c r="J149" s="129"/>
      <c r="K149" s="129"/>
      <c r="L149" s="129"/>
      <c r="M149" s="129"/>
    </row>
    <row r="150" spans="10:13">
      <c r="J150" s="129"/>
      <c r="K150" s="129"/>
      <c r="L150" s="129"/>
      <c r="M150" s="129"/>
    </row>
    <row r="151" spans="10:13">
      <c r="J151" s="129"/>
      <c r="K151" s="129"/>
      <c r="L151" s="129"/>
      <c r="M151" s="129"/>
    </row>
    <row r="152" spans="10:13">
      <c r="J152" s="129"/>
      <c r="K152" s="129"/>
      <c r="L152" s="129"/>
      <c r="M152" s="129"/>
    </row>
    <row r="153" spans="10:13">
      <c r="J153" s="129"/>
      <c r="K153" s="129"/>
      <c r="L153" s="129"/>
      <c r="M153" s="129"/>
    </row>
    <row r="154" spans="10:13">
      <c r="J154" s="129"/>
      <c r="K154" s="129"/>
      <c r="L154" s="129"/>
      <c r="M154" s="129"/>
    </row>
    <row r="155" spans="10:13">
      <c r="J155" s="129"/>
      <c r="K155" s="129"/>
      <c r="L155" s="129"/>
      <c r="M155" s="129"/>
    </row>
    <row r="156" spans="10:13">
      <c r="J156" s="129"/>
      <c r="K156" s="129"/>
      <c r="L156" s="129"/>
      <c r="M156" s="129"/>
    </row>
    <row r="157" spans="10:13">
      <c r="J157" s="129"/>
      <c r="K157" s="129"/>
      <c r="L157" s="129"/>
      <c r="M157" s="129"/>
    </row>
    <row r="158" spans="10:13">
      <c r="J158" s="129"/>
      <c r="K158" s="129"/>
      <c r="L158" s="129"/>
      <c r="M158" s="129"/>
    </row>
    <row r="159" spans="10:13">
      <c r="J159" s="129"/>
      <c r="K159" s="129"/>
      <c r="L159" s="129"/>
      <c r="M159" s="129"/>
    </row>
    <row r="160" spans="10:13">
      <c r="J160" s="129"/>
      <c r="K160" s="129"/>
      <c r="L160" s="129"/>
      <c r="M160" s="129"/>
    </row>
    <row r="161" spans="10:13">
      <c r="J161" s="129"/>
      <c r="K161" s="129"/>
      <c r="L161" s="129"/>
      <c r="M161" s="129"/>
    </row>
    <row r="162" spans="10:13">
      <c r="J162" s="129"/>
      <c r="K162" s="129"/>
      <c r="L162" s="129"/>
      <c r="M162" s="129"/>
    </row>
    <row r="163" spans="10:13">
      <c r="J163" s="129"/>
      <c r="K163" s="129"/>
      <c r="L163" s="129"/>
      <c r="M163" s="129"/>
    </row>
    <row r="164" spans="10:13">
      <c r="J164" s="129"/>
      <c r="K164" s="129"/>
      <c r="L164" s="129"/>
      <c r="M164" s="129"/>
    </row>
    <row r="165" spans="10:13">
      <c r="J165" s="129"/>
      <c r="K165" s="129"/>
      <c r="L165" s="129"/>
      <c r="M165" s="129"/>
    </row>
    <row r="166" spans="10:13">
      <c r="J166" s="129"/>
      <c r="K166" s="129"/>
      <c r="L166" s="129"/>
      <c r="M166" s="129"/>
    </row>
    <row r="167" spans="10:13">
      <c r="J167" s="129"/>
      <c r="K167" s="129"/>
      <c r="L167" s="129"/>
      <c r="M167" s="129"/>
    </row>
    <row r="168" spans="10:13">
      <c r="J168" s="129"/>
      <c r="K168" s="129"/>
      <c r="L168" s="129"/>
      <c r="M168" s="129"/>
    </row>
    <row r="169" spans="10:13">
      <c r="J169" s="129"/>
      <c r="K169" s="129"/>
      <c r="L169" s="129"/>
      <c r="M169" s="129"/>
    </row>
    <row r="170" spans="10:13">
      <c r="J170" s="129"/>
      <c r="K170" s="129"/>
      <c r="L170" s="129"/>
      <c r="M170" s="129"/>
    </row>
    <row r="171" spans="10:13">
      <c r="J171" s="129"/>
      <c r="K171" s="129"/>
      <c r="L171" s="129"/>
      <c r="M171" s="129"/>
    </row>
    <row r="172" spans="10:13">
      <c r="J172" s="129"/>
      <c r="K172" s="129"/>
      <c r="L172" s="129"/>
      <c r="M172" s="129"/>
    </row>
    <row r="173" spans="10:13">
      <c r="J173" s="129"/>
      <c r="K173" s="129"/>
      <c r="L173" s="129"/>
      <c r="M173" s="129"/>
    </row>
    <row r="174" spans="10:13">
      <c r="J174" s="129"/>
      <c r="K174" s="129"/>
      <c r="L174" s="129"/>
      <c r="M174" s="129"/>
    </row>
    <row r="175" spans="10:13">
      <c r="J175" s="129"/>
      <c r="K175" s="129"/>
      <c r="L175" s="129"/>
      <c r="M175" s="129"/>
    </row>
    <row r="176" spans="10:13">
      <c r="J176" s="129"/>
      <c r="K176" s="129"/>
      <c r="L176" s="129"/>
      <c r="M176" s="129"/>
    </row>
    <row r="177" spans="10:13">
      <c r="J177" s="129"/>
      <c r="K177" s="129"/>
      <c r="L177" s="129"/>
      <c r="M177" s="129"/>
    </row>
    <row r="178" spans="10:13">
      <c r="J178" s="129"/>
      <c r="K178" s="129"/>
      <c r="L178" s="129"/>
      <c r="M178" s="129"/>
    </row>
    <row r="179" spans="10:13">
      <c r="J179" s="129"/>
      <c r="K179" s="129"/>
      <c r="L179" s="129"/>
      <c r="M179" s="129"/>
    </row>
    <row r="180" spans="10:13">
      <c r="J180" s="129"/>
      <c r="K180" s="129"/>
      <c r="L180" s="129"/>
      <c r="M180" s="129"/>
    </row>
    <row r="181" spans="10:13">
      <c r="J181" s="129"/>
      <c r="K181" s="129"/>
      <c r="L181" s="129"/>
      <c r="M181" s="129"/>
    </row>
    <row r="182" spans="10:13">
      <c r="J182" s="129"/>
      <c r="K182" s="129"/>
      <c r="L182" s="129"/>
      <c r="M182" s="129"/>
    </row>
    <row r="183" spans="10:13">
      <c r="J183" s="129"/>
      <c r="K183" s="129"/>
      <c r="L183" s="129"/>
      <c r="M183" s="129"/>
    </row>
    <row r="184" spans="10:13">
      <c r="J184" s="129"/>
      <c r="K184" s="129"/>
      <c r="L184" s="129"/>
      <c r="M184" s="129"/>
    </row>
    <row r="185" spans="10:13">
      <c r="J185" s="129"/>
      <c r="K185" s="129"/>
      <c r="L185" s="129"/>
      <c r="M185" s="129"/>
    </row>
    <row r="186" spans="10:13">
      <c r="J186" s="129"/>
      <c r="K186" s="129"/>
      <c r="L186" s="129"/>
      <c r="M186" s="129"/>
    </row>
    <row r="187" spans="10:13">
      <c r="J187" s="129"/>
      <c r="K187" s="129"/>
      <c r="L187" s="129"/>
      <c r="M187" s="129"/>
    </row>
    <row r="188" spans="10:13">
      <c r="J188" s="129"/>
      <c r="K188" s="129"/>
      <c r="L188" s="129"/>
      <c r="M188" s="129"/>
    </row>
    <row r="189" spans="10:13">
      <c r="J189" s="129"/>
      <c r="K189" s="129"/>
      <c r="L189" s="129"/>
      <c r="M189" s="129"/>
    </row>
    <row r="190" spans="10:13">
      <c r="J190" s="129"/>
      <c r="K190" s="129"/>
      <c r="L190" s="129"/>
      <c r="M190" s="129"/>
    </row>
    <row r="191" spans="10:13">
      <c r="J191" s="129"/>
      <c r="K191" s="129"/>
      <c r="L191" s="129"/>
      <c r="M191" s="129"/>
    </row>
    <row r="192" spans="10:13">
      <c r="J192" s="129"/>
      <c r="K192" s="129"/>
      <c r="L192" s="129"/>
      <c r="M192" s="129"/>
    </row>
    <row r="193" spans="10:13">
      <c r="J193" s="129"/>
      <c r="K193" s="129"/>
      <c r="L193" s="129"/>
      <c r="M193" s="129"/>
    </row>
    <row r="194" spans="10:13">
      <c r="J194" s="129"/>
      <c r="K194" s="129"/>
      <c r="L194" s="129"/>
      <c r="M194" s="129"/>
    </row>
    <row r="195" spans="10:13">
      <c r="J195" s="129"/>
      <c r="K195" s="129"/>
      <c r="L195" s="129"/>
      <c r="M195" s="129"/>
    </row>
    <row r="196" spans="10:13">
      <c r="J196" s="129"/>
      <c r="K196" s="129"/>
      <c r="L196" s="129"/>
      <c r="M196" s="129"/>
    </row>
    <row r="197" spans="10:13">
      <c r="J197" s="129"/>
      <c r="K197" s="129"/>
      <c r="L197" s="129"/>
      <c r="M197" s="129"/>
    </row>
    <row r="198" spans="10:13">
      <c r="J198" s="129"/>
      <c r="K198" s="129"/>
      <c r="L198" s="129"/>
      <c r="M198" s="129"/>
    </row>
    <row r="199" spans="10:13">
      <c r="J199" s="129"/>
      <c r="K199" s="129"/>
      <c r="L199" s="129"/>
      <c r="M199" s="129"/>
    </row>
    <row r="200" spans="10:13">
      <c r="J200" s="129"/>
      <c r="K200" s="129"/>
      <c r="L200" s="129"/>
      <c r="M200" s="129"/>
    </row>
    <row r="201" spans="10:13">
      <c r="J201" s="129"/>
      <c r="K201" s="129"/>
      <c r="L201" s="129"/>
      <c r="M201" s="129"/>
    </row>
    <row r="202" spans="10:13">
      <c r="J202" s="129"/>
      <c r="K202" s="129"/>
      <c r="L202" s="129"/>
      <c r="M202" s="129"/>
    </row>
    <row r="203" spans="10:13">
      <c r="J203" s="129"/>
      <c r="K203" s="129"/>
      <c r="L203" s="129"/>
      <c r="M203" s="129"/>
    </row>
    <row r="204" spans="10:13">
      <c r="J204" s="129"/>
      <c r="K204" s="129"/>
      <c r="L204" s="129"/>
      <c r="M204" s="129"/>
    </row>
    <row r="205" spans="10:13">
      <c r="J205" s="129"/>
      <c r="K205" s="129"/>
      <c r="L205" s="129"/>
      <c r="M205" s="129"/>
    </row>
    <row r="206" spans="10:13">
      <c r="J206" s="129"/>
      <c r="K206" s="129"/>
      <c r="L206" s="129"/>
      <c r="M206" s="129"/>
    </row>
    <row r="207" spans="10:13">
      <c r="J207" s="129"/>
      <c r="K207" s="129"/>
      <c r="L207" s="129"/>
      <c r="M207" s="129"/>
    </row>
    <row r="208" spans="10:13">
      <c r="J208" s="129"/>
      <c r="K208" s="129"/>
      <c r="L208" s="129"/>
      <c r="M208" s="129"/>
    </row>
    <row r="209" spans="10:13">
      <c r="J209" s="129"/>
      <c r="K209" s="129"/>
      <c r="L209" s="129"/>
      <c r="M209" s="129"/>
    </row>
    <row r="210" spans="10:13">
      <c r="J210" s="129"/>
      <c r="K210" s="129"/>
      <c r="L210" s="129"/>
      <c r="M210" s="129"/>
    </row>
    <row r="211" spans="10:13">
      <c r="J211" s="129"/>
      <c r="K211" s="129"/>
      <c r="L211" s="129"/>
      <c r="M211" s="129"/>
    </row>
    <row r="212" spans="10:13">
      <c r="J212" s="129"/>
      <c r="K212" s="129"/>
      <c r="L212" s="129"/>
      <c r="M212" s="129"/>
    </row>
    <row r="213" spans="10:13">
      <c r="J213" s="129"/>
      <c r="K213" s="129"/>
      <c r="L213" s="129"/>
      <c r="M213" s="129"/>
    </row>
    <row r="214" spans="10:13">
      <c r="J214" s="129"/>
      <c r="K214" s="129"/>
      <c r="L214" s="129"/>
      <c r="M214" s="129"/>
    </row>
    <row r="215" spans="10:13">
      <c r="J215" s="129"/>
      <c r="K215" s="129"/>
      <c r="L215" s="129"/>
      <c r="M215" s="129"/>
    </row>
    <row r="216" spans="10:13">
      <c r="J216" s="129"/>
      <c r="K216" s="129"/>
      <c r="L216" s="129"/>
      <c r="M216" s="129"/>
    </row>
    <row r="217" spans="10:13">
      <c r="J217" s="129"/>
      <c r="K217" s="129"/>
      <c r="L217" s="129"/>
      <c r="M217" s="129"/>
    </row>
    <row r="218" spans="10:13">
      <c r="J218" s="129"/>
      <c r="K218" s="129"/>
      <c r="L218" s="129"/>
      <c r="M218" s="129"/>
    </row>
    <row r="219" spans="10:13">
      <c r="J219" s="129"/>
      <c r="K219" s="129"/>
      <c r="L219" s="129"/>
      <c r="M219" s="129"/>
    </row>
    <row r="220" spans="10:13">
      <c r="J220" s="129"/>
      <c r="K220" s="129"/>
      <c r="L220" s="129"/>
      <c r="M220" s="129"/>
    </row>
    <row r="221" spans="10:13">
      <c r="J221" s="129"/>
      <c r="K221" s="129"/>
      <c r="L221" s="129"/>
      <c r="M221" s="129"/>
    </row>
    <row r="222" spans="10:13">
      <c r="J222" s="129"/>
      <c r="K222" s="129"/>
      <c r="L222" s="129"/>
      <c r="M222" s="129"/>
    </row>
    <row r="223" spans="10:13">
      <c r="J223" s="129"/>
      <c r="K223" s="129"/>
      <c r="L223" s="129"/>
      <c r="M223" s="129"/>
    </row>
    <row r="224" spans="10:13">
      <c r="J224" s="129"/>
      <c r="K224" s="129"/>
      <c r="L224" s="129"/>
      <c r="M224" s="129"/>
    </row>
    <row r="225" spans="10:13">
      <c r="J225" s="129"/>
      <c r="K225" s="129"/>
      <c r="L225" s="129"/>
      <c r="M225" s="129"/>
    </row>
    <row r="226" spans="10:13">
      <c r="J226" s="129"/>
      <c r="K226" s="129"/>
      <c r="L226" s="129"/>
      <c r="M226" s="129"/>
    </row>
    <row r="227" spans="10:13">
      <c r="J227" s="129"/>
      <c r="K227" s="129"/>
      <c r="L227" s="129"/>
      <c r="M227" s="129"/>
    </row>
    <row r="228" spans="10:13">
      <c r="J228" s="129"/>
      <c r="K228" s="129"/>
      <c r="L228" s="129"/>
      <c r="M228" s="129"/>
    </row>
    <row r="229" spans="10:13">
      <c r="J229" s="129"/>
      <c r="K229" s="129"/>
      <c r="L229" s="129"/>
      <c r="M229" s="129"/>
    </row>
    <row r="230" spans="10:13">
      <c r="J230" s="129"/>
      <c r="K230" s="129"/>
      <c r="L230" s="129"/>
      <c r="M230" s="129"/>
    </row>
    <row r="231" spans="10:13">
      <c r="J231" s="129"/>
      <c r="K231" s="129"/>
      <c r="L231" s="129"/>
      <c r="M231" s="129"/>
    </row>
    <row r="232" spans="10:13">
      <c r="J232" s="129"/>
      <c r="K232" s="129"/>
      <c r="L232" s="129"/>
      <c r="M232" s="129"/>
    </row>
    <row r="233" spans="10:13">
      <c r="J233" s="129"/>
      <c r="K233" s="129"/>
      <c r="L233" s="129"/>
      <c r="M233" s="129"/>
    </row>
    <row r="234" spans="10:13">
      <c r="J234" s="129"/>
      <c r="K234" s="129"/>
      <c r="L234" s="129"/>
      <c r="M234" s="129"/>
    </row>
    <row r="235" spans="10:13">
      <c r="J235" s="129"/>
      <c r="K235" s="129"/>
      <c r="L235" s="129"/>
      <c r="M235" s="129"/>
    </row>
    <row r="236" spans="10:13">
      <c r="J236" s="129"/>
      <c r="K236" s="129"/>
      <c r="L236" s="129"/>
      <c r="M236" s="129"/>
    </row>
    <row r="237" spans="10:13">
      <c r="J237" s="129"/>
      <c r="K237" s="129"/>
      <c r="L237" s="129"/>
      <c r="M237" s="129"/>
    </row>
    <row r="238" spans="10:13">
      <c r="J238" s="129"/>
      <c r="K238" s="129"/>
      <c r="L238" s="129"/>
      <c r="M238" s="129"/>
    </row>
    <row r="239" spans="10:13">
      <c r="J239" s="129"/>
      <c r="K239" s="129"/>
      <c r="L239" s="129"/>
      <c r="M239" s="129"/>
    </row>
    <row r="240" spans="10:13">
      <c r="J240" s="129"/>
      <c r="K240" s="129"/>
      <c r="L240" s="129"/>
      <c r="M240" s="129"/>
    </row>
    <row r="241" spans="10:13">
      <c r="J241" s="129"/>
      <c r="K241" s="129"/>
      <c r="L241" s="129"/>
      <c r="M241" s="129"/>
    </row>
    <row r="242" spans="10:13">
      <c r="J242" s="129"/>
      <c r="K242" s="129"/>
      <c r="L242" s="129"/>
      <c r="M242" s="129"/>
    </row>
    <row r="243" spans="10:13">
      <c r="J243" s="129"/>
      <c r="K243" s="129"/>
      <c r="L243" s="129"/>
      <c r="M243" s="129"/>
    </row>
    <row r="244" spans="10:13">
      <c r="J244" s="129"/>
      <c r="K244" s="129"/>
      <c r="L244" s="129"/>
      <c r="M244" s="129"/>
    </row>
    <row r="245" spans="10:13">
      <c r="J245" s="129"/>
      <c r="K245" s="129"/>
      <c r="L245" s="129"/>
      <c r="M245" s="129"/>
    </row>
    <row r="246" spans="10:13">
      <c r="J246" s="129"/>
      <c r="K246" s="129"/>
      <c r="L246" s="129"/>
      <c r="M246" s="129"/>
    </row>
    <row r="247" spans="10:13">
      <c r="J247" s="129"/>
      <c r="K247" s="129"/>
      <c r="L247" s="129"/>
      <c r="M247" s="129"/>
    </row>
    <row r="248" spans="10:13">
      <c r="J248" s="129"/>
      <c r="K248" s="129"/>
      <c r="L248" s="129"/>
      <c r="M248" s="129"/>
    </row>
    <row r="249" spans="10:13">
      <c r="J249" s="129"/>
      <c r="K249" s="129"/>
      <c r="L249" s="129"/>
      <c r="M249" s="129"/>
    </row>
    <row r="250" spans="10:13">
      <c r="J250" s="129"/>
      <c r="K250" s="129"/>
      <c r="L250" s="129"/>
      <c r="M250" s="129"/>
    </row>
    <row r="251" spans="10:13">
      <c r="J251" s="129"/>
      <c r="K251" s="129"/>
      <c r="L251" s="129"/>
      <c r="M251" s="129"/>
    </row>
    <row r="252" spans="10:13">
      <c r="J252" s="129"/>
      <c r="K252" s="129"/>
      <c r="L252" s="129"/>
      <c r="M252" s="129"/>
    </row>
    <row r="253" spans="10:13">
      <c r="J253" s="129"/>
      <c r="K253" s="129"/>
      <c r="L253" s="129"/>
      <c r="M253" s="129"/>
    </row>
    <row r="254" spans="10:13">
      <c r="J254" s="129"/>
      <c r="K254" s="129"/>
      <c r="L254" s="129"/>
      <c r="M254" s="129"/>
    </row>
    <row r="255" spans="10:13">
      <c r="J255" s="129"/>
      <c r="K255" s="129"/>
      <c r="L255" s="129"/>
      <c r="M255" s="129"/>
    </row>
    <row r="256" spans="10:13">
      <c r="J256" s="129"/>
      <c r="K256" s="129"/>
      <c r="L256" s="129"/>
      <c r="M256" s="129"/>
    </row>
    <row r="257" spans="10:13">
      <c r="J257" s="129"/>
      <c r="K257" s="129"/>
      <c r="L257" s="129"/>
      <c r="M257" s="129"/>
    </row>
    <row r="258" spans="10:13">
      <c r="J258" s="129"/>
      <c r="K258" s="129"/>
      <c r="L258" s="129"/>
      <c r="M258" s="129"/>
    </row>
    <row r="259" spans="10:13">
      <c r="J259" s="129"/>
      <c r="K259" s="129"/>
      <c r="L259" s="129"/>
      <c r="M259" s="129"/>
    </row>
    <row r="260" spans="10:13">
      <c r="J260" s="129"/>
      <c r="K260" s="129"/>
      <c r="L260" s="129"/>
      <c r="M260" s="129"/>
    </row>
    <row r="261" spans="10:13">
      <c r="J261" s="129"/>
      <c r="K261" s="129"/>
      <c r="L261" s="129"/>
      <c r="M261" s="129"/>
    </row>
    <row r="262" spans="10:13">
      <c r="J262" s="129"/>
      <c r="K262" s="129"/>
      <c r="L262" s="129"/>
      <c r="M262" s="129"/>
    </row>
    <row r="263" spans="10:13">
      <c r="J263" s="129"/>
      <c r="K263" s="129"/>
      <c r="L263" s="129"/>
      <c r="M263" s="129"/>
    </row>
    <row r="264" spans="10:13">
      <c r="J264" s="129"/>
      <c r="K264" s="129"/>
      <c r="L264" s="129"/>
      <c r="M264" s="129"/>
    </row>
    <row r="265" spans="10:13">
      <c r="J265" s="129"/>
      <c r="K265" s="129"/>
      <c r="L265" s="129"/>
      <c r="M265" s="129"/>
    </row>
    <row r="266" spans="10:13">
      <c r="J266" s="129"/>
      <c r="K266" s="129"/>
      <c r="L266" s="129"/>
      <c r="M266" s="129"/>
    </row>
    <row r="267" spans="10:13">
      <c r="J267" s="129"/>
      <c r="K267" s="129"/>
      <c r="L267" s="129"/>
      <c r="M267" s="129"/>
    </row>
    <row r="268" spans="10:13">
      <c r="J268" s="129"/>
      <c r="K268" s="129"/>
      <c r="L268" s="129"/>
      <c r="M268" s="129"/>
    </row>
    <row r="269" spans="10:13">
      <c r="J269" s="129"/>
      <c r="K269" s="129"/>
      <c r="L269" s="129"/>
      <c r="M269" s="129"/>
    </row>
    <row r="270" spans="10:13">
      <c r="J270" s="129"/>
      <c r="K270" s="129"/>
      <c r="L270" s="129"/>
      <c r="M270" s="129"/>
    </row>
    <row r="271" spans="10:13">
      <c r="J271" s="129"/>
      <c r="K271" s="129"/>
      <c r="L271" s="129"/>
      <c r="M271" s="129"/>
    </row>
    <row r="272" spans="10:13">
      <c r="J272" s="129"/>
      <c r="K272" s="129"/>
      <c r="L272" s="129"/>
      <c r="M272" s="129"/>
    </row>
    <row r="273" spans="10:13">
      <c r="J273" s="129"/>
      <c r="K273" s="129"/>
      <c r="L273" s="129"/>
      <c r="M273" s="129"/>
    </row>
    <row r="274" spans="10:13">
      <c r="J274" s="129"/>
      <c r="K274" s="129"/>
      <c r="L274" s="129"/>
      <c r="M274" s="129"/>
    </row>
    <row r="275" spans="10:13">
      <c r="J275" s="129"/>
      <c r="K275" s="129"/>
      <c r="L275" s="129"/>
      <c r="M275" s="129"/>
    </row>
    <row r="276" spans="10:13">
      <c r="J276" s="129"/>
      <c r="K276" s="129"/>
      <c r="L276" s="129"/>
      <c r="M276" s="129"/>
    </row>
    <row r="277" spans="10:13">
      <c r="J277" s="129"/>
      <c r="K277" s="129"/>
      <c r="L277" s="129"/>
      <c r="M277" s="129"/>
    </row>
    <row r="278" spans="10:13">
      <c r="J278" s="129"/>
      <c r="K278" s="129"/>
      <c r="L278" s="129"/>
      <c r="M278" s="129"/>
    </row>
    <row r="279" spans="10:13">
      <c r="J279" s="129"/>
      <c r="K279" s="129"/>
      <c r="L279" s="129"/>
      <c r="M279" s="129"/>
    </row>
    <row r="280" spans="10:13">
      <c r="J280" s="129"/>
      <c r="K280" s="129"/>
      <c r="L280" s="129"/>
      <c r="M280" s="129"/>
    </row>
    <row r="281" spans="10:13">
      <c r="J281" s="129"/>
      <c r="K281" s="129"/>
      <c r="L281" s="129"/>
      <c r="M281" s="129"/>
    </row>
    <row r="282" spans="10:13">
      <c r="J282" s="129"/>
      <c r="K282" s="129"/>
      <c r="L282" s="129"/>
      <c r="M282" s="129"/>
    </row>
    <row r="283" spans="10:13">
      <c r="J283" s="129"/>
      <c r="K283" s="129"/>
      <c r="L283" s="129"/>
      <c r="M283" s="129"/>
    </row>
    <row r="284" spans="10:13">
      <c r="J284" s="129"/>
      <c r="K284" s="129"/>
      <c r="L284" s="129"/>
      <c r="M284" s="129"/>
    </row>
    <row r="285" spans="10:13">
      <c r="J285" s="129"/>
      <c r="K285" s="129"/>
      <c r="L285" s="129"/>
      <c r="M285" s="129"/>
    </row>
    <row r="286" spans="10:13">
      <c r="J286" s="129"/>
      <c r="K286" s="129"/>
      <c r="L286" s="129"/>
      <c r="M286" s="129"/>
    </row>
    <row r="287" spans="10:13">
      <c r="J287" s="129"/>
      <c r="K287" s="129"/>
      <c r="L287" s="129"/>
      <c r="M287" s="129"/>
    </row>
    <row r="288" spans="10:13">
      <c r="J288" s="129"/>
      <c r="K288" s="129"/>
      <c r="L288" s="129"/>
      <c r="M288" s="129"/>
    </row>
    <row r="289" spans="10:13">
      <c r="J289" s="129"/>
      <c r="K289" s="129"/>
      <c r="L289" s="129"/>
      <c r="M289" s="129"/>
    </row>
    <row r="290" spans="10:13">
      <c r="J290" s="129"/>
      <c r="K290" s="129"/>
      <c r="L290" s="129"/>
      <c r="M290" s="129"/>
    </row>
    <row r="291" spans="10:13">
      <c r="J291" s="129"/>
      <c r="K291" s="129"/>
      <c r="L291" s="129"/>
      <c r="M291" s="129"/>
    </row>
    <row r="292" spans="10:13">
      <c r="J292" s="129"/>
      <c r="K292" s="129"/>
      <c r="L292" s="129"/>
      <c r="M292" s="129"/>
    </row>
    <row r="293" spans="10:13">
      <c r="J293" s="129"/>
      <c r="K293" s="129"/>
      <c r="L293" s="129"/>
      <c r="M293" s="129"/>
    </row>
    <row r="294" spans="10:13">
      <c r="J294" s="129"/>
      <c r="K294" s="129"/>
      <c r="L294" s="129"/>
      <c r="M294" s="129"/>
    </row>
    <row r="295" spans="10:13">
      <c r="J295" s="129"/>
      <c r="K295" s="129"/>
      <c r="L295" s="129"/>
      <c r="M295" s="129"/>
    </row>
    <row r="296" spans="10:13">
      <c r="J296" s="129"/>
      <c r="K296" s="129"/>
      <c r="L296" s="129"/>
      <c r="M296" s="129"/>
    </row>
    <row r="297" spans="10:13">
      <c r="J297" s="129"/>
      <c r="K297" s="129"/>
      <c r="L297" s="129"/>
      <c r="M297" s="129"/>
    </row>
    <row r="298" spans="10:13">
      <c r="J298" s="129"/>
      <c r="K298" s="129"/>
      <c r="L298" s="129"/>
      <c r="M298" s="129"/>
    </row>
    <row r="299" spans="10:13">
      <c r="J299" s="129"/>
      <c r="K299" s="129"/>
      <c r="L299" s="129"/>
      <c r="M299" s="129"/>
    </row>
    <row r="300" spans="10:13">
      <c r="J300" s="129"/>
      <c r="K300" s="129"/>
      <c r="L300" s="129"/>
      <c r="M300" s="129"/>
    </row>
    <row r="301" spans="10:13">
      <c r="J301" s="129"/>
      <c r="K301" s="129"/>
      <c r="L301" s="129"/>
      <c r="M301" s="129"/>
    </row>
    <row r="302" spans="10:13">
      <c r="J302" s="129"/>
      <c r="K302" s="129"/>
      <c r="L302" s="129"/>
      <c r="M302" s="129"/>
    </row>
    <row r="303" spans="10:13">
      <c r="J303" s="129"/>
      <c r="K303" s="129"/>
      <c r="L303" s="129"/>
      <c r="M303" s="129"/>
    </row>
    <row r="304" spans="10:13">
      <c r="J304" s="129"/>
      <c r="K304" s="129"/>
      <c r="L304" s="129"/>
      <c r="M304" s="129"/>
    </row>
    <row r="305" spans="10:13">
      <c r="J305" s="129"/>
      <c r="K305" s="129"/>
      <c r="L305" s="129"/>
      <c r="M305" s="129"/>
    </row>
    <row r="306" spans="10:13">
      <c r="J306" s="129"/>
      <c r="K306" s="129"/>
      <c r="L306" s="129"/>
      <c r="M306" s="129"/>
    </row>
    <row r="307" spans="10:13">
      <c r="J307" s="129"/>
      <c r="K307" s="129"/>
      <c r="L307" s="129"/>
      <c r="M307" s="129"/>
    </row>
    <row r="308" spans="10:13">
      <c r="J308" s="129"/>
      <c r="K308" s="129"/>
      <c r="L308" s="129"/>
      <c r="M308" s="129"/>
    </row>
    <row r="309" spans="10:13">
      <c r="J309" s="129"/>
      <c r="K309" s="129"/>
      <c r="L309" s="129"/>
      <c r="M309" s="129"/>
    </row>
    <row r="310" spans="10:13">
      <c r="J310" s="129"/>
      <c r="K310" s="129"/>
      <c r="L310" s="129"/>
      <c r="M310" s="129"/>
    </row>
    <row r="311" spans="10:13">
      <c r="J311" s="129"/>
      <c r="K311" s="129"/>
      <c r="L311" s="129"/>
      <c r="M311" s="129"/>
    </row>
    <row r="312" spans="10:13">
      <c r="J312" s="129"/>
      <c r="K312" s="129"/>
      <c r="L312" s="129"/>
      <c r="M312" s="129"/>
    </row>
    <row r="313" spans="10:13">
      <c r="J313" s="129"/>
      <c r="K313" s="129"/>
      <c r="L313" s="129"/>
      <c r="M313" s="129"/>
    </row>
    <row r="314" spans="10:13">
      <c r="J314" s="129"/>
      <c r="K314" s="129"/>
      <c r="L314" s="129"/>
      <c r="M314" s="129"/>
    </row>
    <row r="315" spans="10:13">
      <c r="J315" s="129"/>
      <c r="K315" s="129"/>
      <c r="L315" s="129"/>
      <c r="M315" s="129"/>
    </row>
    <row r="316" spans="10:13">
      <c r="J316" s="129"/>
      <c r="K316" s="129"/>
      <c r="L316" s="129"/>
      <c r="M316" s="129"/>
    </row>
    <row r="317" spans="10:13">
      <c r="J317" s="129"/>
      <c r="K317" s="129"/>
      <c r="L317" s="129"/>
      <c r="M317" s="129"/>
    </row>
    <row r="318" spans="10:13">
      <c r="J318" s="129"/>
      <c r="K318" s="129"/>
      <c r="L318" s="129"/>
      <c r="M318" s="129"/>
    </row>
    <row r="319" spans="10:13">
      <c r="J319" s="129"/>
      <c r="K319" s="129"/>
      <c r="L319" s="129"/>
      <c r="M319" s="129"/>
    </row>
    <row r="320" spans="10:13">
      <c r="J320" s="129"/>
      <c r="K320" s="129"/>
      <c r="L320" s="129"/>
      <c r="M320" s="129"/>
    </row>
    <row r="321" spans="10:13">
      <c r="J321" s="129"/>
      <c r="K321" s="129"/>
      <c r="L321" s="129"/>
      <c r="M321" s="129"/>
    </row>
    <row r="322" spans="10:13">
      <c r="J322" s="129"/>
      <c r="K322" s="129"/>
      <c r="L322" s="129"/>
      <c r="M322" s="129"/>
    </row>
    <row r="323" spans="10:13">
      <c r="J323" s="129"/>
      <c r="K323" s="129"/>
      <c r="L323" s="129"/>
      <c r="M323" s="129"/>
    </row>
    <row r="324" spans="10:13">
      <c r="J324" s="129"/>
      <c r="K324" s="129"/>
      <c r="L324" s="129"/>
      <c r="M324" s="129"/>
    </row>
    <row r="325" spans="10:13">
      <c r="J325" s="129"/>
      <c r="K325" s="129"/>
      <c r="L325" s="129"/>
      <c r="M325" s="129"/>
    </row>
    <row r="326" spans="10:13">
      <c r="J326" s="129"/>
      <c r="K326" s="129"/>
      <c r="L326" s="129"/>
      <c r="M326" s="129"/>
    </row>
    <row r="327" spans="10:13">
      <c r="J327" s="129"/>
      <c r="K327" s="129"/>
      <c r="L327" s="129"/>
      <c r="M327" s="129"/>
    </row>
    <row r="328" spans="10:13">
      <c r="J328" s="129"/>
      <c r="K328" s="129"/>
      <c r="L328" s="129"/>
      <c r="M328" s="129"/>
    </row>
    <row r="329" spans="10:13">
      <c r="J329" s="129"/>
      <c r="K329" s="129"/>
      <c r="L329" s="129"/>
      <c r="M329" s="129"/>
    </row>
    <row r="330" spans="10:13">
      <c r="J330" s="129"/>
      <c r="K330" s="129"/>
      <c r="L330" s="129"/>
      <c r="M330" s="129"/>
    </row>
    <row r="331" spans="10:13">
      <c r="J331" s="129"/>
      <c r="K331" s="129"/>
      <c r="L331" s="129"/>
      <c r="M331" s="129"/>
    </row>
    <row r="332" spans="10:13">
      <c r="J332" s="129"/>
      <c r="K332" s="129"/>
      <c r="L332" s="129"/>
      <c r="M332" s="129"/>
    </row>
    <row r="333" spans="10:13">
      <c r="J333" s="129"/>
      <c r="K333" s="129"/>
      <c r="L333" s="129"/>
      <c r="M333" s="129"/>
    </row>
    <row r="334" spans="10:13">
      <c r="J334" s="129"/>
      <c r="K334" s="129"/>
      <c r="L334" s="129"/>
      <c r="M334" s="129"/>
    </row>
    <row r="335" spans="10:13">
      <c r="J335" s="129"/>
      <c r="K335" s="129"/>
      <c r="L335" s="129"/>
      <c r="M335" s="129"/>
    </row>
    <row r="336" spans="10:13">
      <c r="J336" s="129"/>
      <c r="K336" s="129"/>
      <c r="L336" s="129"/>
      <c r="M336" s="129"/>
    </row>
    <row r="337" spans="10:13">
      <c r="J337" s="129"/>
      <c r="K337" s="129"/>
      <c r="L337" s="129"/>
      <c r="M337" s="129"/>
    </row>
    <row r="338" spans="10:13">
      <c r="J338" s="129"/>
      <c r="K338" s="129"/>
      <c r="L338" s="129"/>
      <c r="M338" s="129"/>
    </row>
    <row r="339" spans="10:13">
      <c r="J339" s="129"/>
      <c r="K339" s="129"/>
      <c r="L339" s="129"/>
      <c r="M339" s="129"/>
    </row>
    <row r="340" spans="10:13">
      <c r="J340" s="129"/>
      <c r="K340" s="129"/>
      <c r="L340" s="129"/>
      <c r="M340" s="129"/>
    </row>
    <row r="341" spans="10:13">
      <c r="J341" s="129"/>
      <c r="K341" s="129"/>
      <c r="L341" s="129"/>
      <c r="M341" s="129"/>
    </row>
    <row r="342" spans="10:13">
      <c r="J342" s="129"/>
      <c r="K342" s="129"/>
      <c r="L342" s="129"/>
      <c r="M342" s="129"/>
    </row>
    <row r="343" spans="10:13">
      <c r="J343" s="129"/>
      <c r="K343" s="129"/>
      <c r="L343" s="129"/>
      <c r="M343" s="129"/>
    </row>
    <row r="344" spans="10:13">
      <c r="J344" s="129"/>
      <c r="K344" s="129"/>
      <c r="L344" s="129"/>
      <c r="M344" s="129"/>
    </row>
    <row r="345" spans="10:13">
      <c r="J345" s="129"/>
      <c r="K345" s="129"/>
      <c r="L345" s="129"/>
      <c r="M345" s="129"/>
    </row>
    <row r="346" spans="10:13">
      <c r="J346" s="129"/>
      <c r="K346" s="129"/>
      <c r="L346" s="129"/>
      <c r="M346" s="129"/>
    </row>
    <row r="347" spans="10:13">
      <c r="J347" s="129"/>
      <c r="K347" s="129"/>
      <c r="L347" s="129"/>
      <c r="M347" s="129"/>
    </row>
    <row r="348" spans="10:13">
      <c r="J348" s="129"/>
      <c r="K348" s="129"/>
      <c r="L348" s="129"/>
      <c r="M348" s="129"/>
    </row>
    <row r="349" spans="10:13">
      <c r="J349" s="129"/>
      <c r="K349" s="129"/>
      <c r="L349" s="129"/>
      <c r="M349" s="129"/>
    </row>
    <row r="350" spans="10:13">
      <c r="J350" s="129"/>
      <c r="K350" s="129"/>
      <c r="L350" s="129"/>
      <c r="M350" s="129"/>
    </row>
    <row r="351" spans="10:13">
      <c r="J351" s="129"/>
      <c r="K351" s="129"/>
      <c r="L351" s="129"/>
      <c r="M351" s="129"/>
    </row>
    <row r="352" spans="10:13">
      <c r="J352" s="129"/>
      <c r="K352" s="129"/>
      <c r="L352" s="129"/>
      <c r="M352" s="129"/>
    </row>
    <row r="353" spans="10:13">
      <c r="J353" s="129"/>
      <c r="K353" s="129"/>
      <c r="L353" s="129"/>
      <c r="M353" s="129"/>
    </row>
    <row r="354" spans="10:13">
      <c r="J354" s="129"/>
      <c r="K354" s="129"/>
      <c r="L354" s="129"/>
      <c r="M354" s="129"/>
    </row>
    <row r="355" spans="10:13">
      <c r="J355" s="129"/>
      <c r="K355" s="129"/>
      <c r="L355" s="129"/>
      <c r="M355" s="129"/>
    </row>
    <row r="356" spans="10:13">
      <c r="J356" s="129"/>
      <c r="K356" s="129"/>
      <c r="L356" s="129"/>
      <c r="M356" s="129"/>
    </row>
    <row r="357" spans="10:13">
      <c r="J357" s="129"/>
      <c r="K357" s="129"/>
      <c r="L357" s="129"/>
      <c r="M357" s="129"/>
    </row>
    <row r="358" spans="10:13">
      <c r="J358" s="129"/>
      <c r="K358" s="129"/>
      <c r="L358" s="129"/>
      <c r="M358" s="129"/>
    </row>
    <row r="359" spans="10:13">
      <c r="J359" s="129"/>
      <c r="K359" s="129"/>
      <c r="L359" s="129"/>
      <c r="M359" s="129"/>
    </row>
    <row r="360" spans="10:13">
      <c r="J360" s="129"/>
      <c r="K360" s="129"/>
      <c r="L360" s="129"/>
      <c r="M360" s="129"/>
    </row>
    <row r="361" spans="10:13">
      <c r="J361" s="129"/>
      <c r="K361" s="129"/>
      <c r="L361" s="129"/>
      <c r="M361" s="129"/>
    </row>
    <row r="362" spans="10:13">
      <c r="J362" s="129"/>
      <c r="K362" s="129"/>
      <c r="L362" s="129"/>
      <c r="M362" s="129"/>
    </row>
    <row r="363" spans="10:13">
      <c r="J363" s="129"/>
      <c r="K363" s="129"/>
      <c r="L363" s="129"/>
      <c r="M363" s="129"/>
    </row>
    <row r="364" spans="10:13">
      <c r="J364" s="129"/>
      <c r="K364" s="129"/>
      <c r="L364" s="129"/>
      <c r="M364" s="129"/>
    </row>
    <row r="365" spans="10:13">
      <c r="J365" s="129"/>
      <c r="K365" s="129"/>
      <c r="L365" s="129"/>
      <c r="M365" s="129"/>
    </row>
    <row r="366" spans="10:13">
      <c r="J366" s="129"/>
      <c r="K366" s="129"/>
      <c r="L366" s="129"/>
      <c r="M366" s="129"/>
    </row>
    <row r="367" spans="10:13">
      <c r="J367" s="129"/>
      <c r="K367" s="129"/>
      <c r="L367" s="129"/>
      <c r="M367" s="129"/>
    </row>
    <row r="368" spans="10:13">
      <c r="J368" s="129"/>
      <c r="K368" s="129"/>
      <c r="L368" s="129"/>
      <c r="M368" s="129"/>
    </row>
    <row r="369" spans="10:13">
      <c r="J369" s="129"/>
      <c r="K369" s="129"/>
      <c r="L369" s="129"/>
      <c r="M369" s="129"/>
    </row>
    <row r="370" spans="10:13">
      <c r="J370" s="129"/>
      <c r="K370" s="129"/>
      <c r="L370" s="129"/>
      <c r="M370" s="129"/>
    </row>
    <row r="371" spans="10:13">
      <c r="J371" s="129"/>
      <c r="K371" s="129"/>
      <c r="L371" s="129"/>
      <c r="M371" s="129"/>
    </row>
    <row r="372" spans="10:13">
      <c r="J372" s="129"/>
      <c r="K372" s="129"/>
      <c r="L372" s="129"/>
      <c r="M372" s="129"/>
    </row>
    <row r="373" spans="10:13">
      <c r="J373" s="129"/>
      <c r="K373" s="129"/>
      <c r="L373" s="129"/>
      <c r="M373" s="129"/>
    </row>
    <row r="374" spans="10:13">
      <c r="J374" s="129"/>
      <c r="K374" s="129"/>
      <c r="L374" s="129"/>
      <c r="M374" s="129"/>
    </row>
    <row r="375" spans="10:13">
      <c r="J375" s="129"/>
      <c r="K375" s="129"/>
      <c r="L375" s="129"/>
      <c r="M375" s="129"/>
    </row>
    <row r="376" spans="10:13">
      <c r="J376" s="129"/>
      <c r="K376" s="129"/>
      <c r="L376" s="129"/>
      <c r="M376" s="129"/>
    </row>
    <row r="377" spans="10:13">
      <c r="J377" s="129"/>
      <c r="K377" s="129"/>
      <c r="L377" s="129"/>
      <c r="M377" s="129"/>
    </row>
    <row r="378" spans="10:13">
      <c r="J378" s="129"/>
      <c r="K378" s="129"/>
      <c r="L378" s="129"/>
      <c r="M378" s="129"/>
    </row>
    <row r="379" spans="10:13">
      <c r="J379" s="129"/>
      <c r="K379" s="129"/>
      <c r="L379" s="129"/>
      <c r="M379" s="129"/>
    </row>
    <row r="380" spans="10:13">
      <c r="J380" s="129"/>
      <c r="K380" s="129"/>
      <c r="L380" s="129"/>
      <c r="M380" s="129"/>
    </row>
    <row r="381" spans="10:13">
      <c r="J381" s="129"/>
      <c r="K381" s="129"/>
      <c r="L381" s="129"/>
      <c r="M381" s="129"/>
    </row>
    <row r="382" spans="10:13">
      <c r="J382" s="129"/>
      <c r="K382" s="129"/>
      <c r="L382" s="129"/>
      <c r="M382" s="129"/>
    </row>
    <row r="383" spans="10:13">
      <c r="J383" s="129"/>
      <c r="K383" s="129"/>
      <c r="L383" s="129"/>
      <c r="M383" s="129"/>
    </row>
    <row r="384" spans="10:13">
      <c r="J384" s="129"/>
      <c r="K384" s="129"/>
      <c r="L384" s="129"/>
      <c r="M384" s="129"/>
    </row>
    <row r="385" spans="10:13">
      <c r="J385" s="129"/>
      <c r="K385" s="129"/>
      <c r="L385" s="129"/>
      <c r="M385" s="129"/>
    </row>
    <row r="386" spans="10:13">
      <c r="J386" s="129"/>
      <c r="K386" s="129"/>
      <c r="L386" s="129"/>
      <c r="M386" s="129"/>
    </row>
    <row r="387" spans="10:13">
      <c r="J387" s="129"/>
      <c r="K387" s="129"/>
      <c r="L387" s="129"/>
      <c r="M387" s="129"/>
    </row>
    <row r="388" spans="10:13">
      <c r="J388" s="129"/>
      <c r="K388" s="129"/>
      <c r="L388" s="129"/>
      <c r="M388" s="129"/>
    </row>
    <row r="389" spans="10:13">
      <c r="J389" s="129"/>
      <c r="K389" s="129"/>
      <c r="L389" s="129"/>
      <c r="M389" s="129"/>
    </row>
    <row r="390" spans="10:13">
      <c r="J390" s="129"/>
      <c r="K390" s="129"/>
      <c r="L390" s="129"/>
      <c r="M390" s="129"/>
    </row>
    <row r="391" spans="10:13">
      <c r="J391" s="129"/>
      <c r="K391" s="129"/>
      <c r="L391" s="129"/>
      <c r="M391" s="129"/>
    </row>
    <row r="392" spans="10:13">
      <c r="J392" s="129"/>
      <c r="K392" s="129"/>
      <c r="L392" s="129"/>
      <c r="M392" s="129"/>
    </row>
    <row r="393" spans="10:13">
      <c r="J393" s="129"/>
      <c r="K393" s="129"/>
      <c r="L393" s="129"/>
      <c r="M393" s="129"/>
    </row>
    <row r="394" spans="10:13">
      <c r="J394" s="129"/>
      <c r="K394" s="129"/>
      <c r="L394" s="129"/>
      <c r="M394" s="129"/>
    </row>
    <row r="395" spans="10:13">
      <c r="J395" s="129"/>
      <c r="K395" s="129"/>
      <c r="L395" s="129"/>
      <c r="M395" s="129"/>
    </row>
    <row r="396" spans="10:13">
      <c r="J396" s="129"/>
      <c r="K396" s="129"/>
      <c r="L396" s="129"/>
      <c r="M396" s="129"/>
    </row>
    <row r="397" spans="10:13">
      <c r="J397" s="129"/>
      <c r="K397" s="129"/>
      <c r="L397" s="129"/>
      <c r="M397" s="129"/>
    </row>
    <row r="398" spans="10:13">
      <c r="J398" s="129"/>
      <c r="K398" s="129"/>
      <c r="L398" s="129"/>
      <c r="M398" s="129"/>
    </row>
    <row r="399" spans="10:13">
      <c r="J399" s="129"/>
      <c r="K399" s="129"/>
      <c r="L399" s="129"/>
      <c r="M399" s="129"/>
    </row>
    <row r="400" spans="10:13">
      <c r="J400" s="129"/>
      <c r="K400" s="129"/>
      <c r="L400" s="129"/>
      <c r="M400" s="129"/>
    </row>
    <row r="401" spans="10:13">
      <c r="J401" s="129"/>
      <c r="K401" s="129"/>
      <c r="L401" s="129"/>
      <c r="M401" s="129"/>
    </row>
    <row r="402" spans="10:13">
      <c r="J402" s="129"/>
      <c r="K402" s="129"/>
      <c r="L402" s="129"/>
      <c r="M402" s="129"/>
    </row>
    <row r="403" spans="10:13">
      <c r="J403" s="129"/>
      <c r="K403" s="129"/>
      <c r="L403" s="129"/>
      <c r="M403" s="129"/>
    </row>
    <row r="404" spans="10:13">
      <c r="J404" s="129"/>
      <c r="K404" s="129"/>
      <c r="L404" s="129"/>
      <c r="M404" s="129"/>
    </row>
    <row r="405" spans="10:13">
      <c r="J405" s="129"/>
      <c r="K405" s="129"/>
      <c r="L405" s="129"/>
      <c r="M405" s="129"/>
    </row>
    <row r="406" spans="10:13">
      <c r="J406" s="129"/>
      <c r="K406" s="129"/>
      <c r="L406" s="129"/>
      <c r="M406" s="129"/>
    </row>
    <row r="407" spans="10:13">
      <c r="J407" s="129"/>
      <c r="K407" s="129"/>
      <c r="L407" s="129"/>
      <c r="M407" s="129"/>
    </row>
    <row r="408" spans="10:13">
      <c r="J408" s="129"/>
      <c r="K408" s="129"/>
      <c r="L408" s="129"/>
      <c r="M408" s="129"/>
    </row>
    <row r="409" spans="10:13">
      <c r="J409" s="129"/>
      <c r="K409" s="129"/>
      <c r="L409" s="129"/>
      <c r="M409" s="129"/>
    </row>
    <row r="410" spans="10:13">
      <c r="J410" s="129"/>
      <c r="K410" s="129"/>
      <c r="L410" s="129"/>
      <c r="M410" s="129"/>
    </row>
    <row r="411" spans="10:13">
      <c r="J411" s="129"/>
      <c r="K411" s="129"/>
      <c r="L411" s="129"/>
      <c r="M411" s="129"/>
    </row>
    <row r="412" spans="10:13">
      <c r="J412" s="129"/>
      <c r="K412" s="129"/>
      <c r="L412" s="129"/>
      <c r="M412" s="129"/>
    </row>
    <row r="413" spans="10:13">
      <c r="J413" s="129"/>
      <c r="K413" s="129"/>
      <c r="L413" s="129"/>
      <c r="M413" s="129"/>
    </row>
    <row r="414" spans="10:13">
      <c r="J414" s="129"/>
      <c r="K414" s="129"/>
      <c r="L414" s="129"/>
      <c r="M414" s="129"/>
    </row>
    <row r="415" spans="10:13">
      <c r="J415" s="129"/>
      <c r="K415" s="129"/>
      <c r="L415" s="129"/>
      <c r="M415" s="129"/>
    </row>
    <row r="416" spans="10:13">
      <c r="J416" s="129"/>
      <c r="K416" s="129"/>
      <c r="L416" s="129"/>
      <c r="M416" s="129"/>
    </row>
    <row r="417" spans="10:13">
      <c r="J417" s="129"/>
      <c r="K417" s="129"/>
      <c r="L417" s="129"/>
      <c r="M417" s="129"/>
    </row>
    <row r="418" spans="10:13">
      <c r="J418" s="129"/>
      <c r="K418" s="129"/>
      <c r="L418" s="129"/>
      <c r="M418" s="129"/>
    </row>
    <row r="419" spans="10:13">
      <c r="J419" s="129"/>
      <c r="K419" s="129"/>
      <c r="L419" s="129"/>
      <c r="M419" s="129"/>
    </row>
    <row r="420" spans="10:13">
      <c r="J420" s="129"/>
      <c r="K420" s="129"/>
      <c r="L420" s="129"/>
      <c r="M420" s="129"/>
    </row>
    <row r="421" spans="10:13">
      <c r="J421" s="129"/>
      <c r="K421" s="129"/>
      <c r="L421" s="129"/>
      <c r="M421" s="129"/>
    </row>
    <row r="422" spans="10:13">
      <c r="J422" s="129"/>
      <c r="K422" s="129"/>
      <c r="L422" s="129"/>
      <c r="M422" s="129"/>
    </row>
    <row r="423" spans="10:13">
      <c r="J423" s="129"/>
      <c r="K423" s="129"/>
      <c r="L423" s="129"/>
      <c r="M423" s="129"/>
    </row>
    <row r="424" spans="10:13">
      <c r="J424" s="129"/>
      <c r="K424" s="129"/>
      <c r="L424" s="129"/>
      <c r="M424" s="129"/>
    </row>
    <row r="425" spans="10:13">
      <c r="J425" s="129"/>
      <c r="K425" s="129"/>
      <c r="L425" s="129"/>
      <c r="M425" s="129"/>
    </row>
    <row r="426" spans="10:13">
      <c r="J426" s="129"/>
      <c r="K426" s="129"/>
      <c r="L426" s="129"/>
      <c r="M426" s="129"/>
    </row>
    <row r="427" spans="10:13">
      <c r="J427" s="129"/>
      <c r="K427" s="129"/>
      <c r="L427" s="129"/>
      <c r="M427" s="129"/>
    </row>
    <row r="428" spans="10:13">
      <c r="J428" s="129"/>
      <c r="K428" s="129"/>
      <c r="L428" s="129"/>
      <c r="M428" s="129"/>
    </row>
    <row r="429" spans="10:13">
      <c r="J429" s="129"/>
      <c r="K429" s="129"/>
      <c r="L429" s="129"/>
      <c r="M429" s="129"/>
    </row>
    <row r="430" spans="10:13">
      <c r="J430" s="129"/>
      <c r="K430" s="129"/>
      <c r="L430" s="129"/>
      <c r="M430" s="129"/>
    </row>
    <row r="431" spans="10:13">
      <c r="J431" s="129"/>
      <c r="K431" s="129"/>
      <c r="L431" s="129"/>
      <c r="M431" s="129"/>
    </row>
    <row r="432" spans="10:13">
      <c r="J432" s="129"/>
      <c r="K432" s="129"/>
      <c r="L432" s="129"/>
      <c r="M432" s="129"/>
    </row>
    <row r="433" spans="10:13">
      <c r="J433" s="129"/>
      <c r="K433" s="129"/>
      <c r="L433" s="129"/>
      <c r="M433" s="129"/>
    </row>
    <row r="434" spans="10:13">
      <c r="J434" s="129"/>
      <c r="K434" s="129"/>
      <c r="L434" s="129"/>
      <c r="M434" s="129"/>
    </row>
    <row r="435" spans="10:13">
      <c r="J435" s="129"/>
      <c r="K435" s="129"/>
      <c r="L435" s="129"/>
      <c r="M435" s="129"/>
    </row>
    <row r="436" spans="10:13">
      <c r="J436" s="129"/>
      <c r="K436" s="129"/>
      <c r="L436" s="129"/>
      <c r="M436" s="129"/>
    </row>
    <row r="437" spans="10:13">
      <c r="J437" s="129"/>
      <c r="K437" s="129"/>
      <c r="L437" s="129"/>
      <c r="M437" s="129"/>
    </row>
    <row r="438" spans="10:13">
      <c r="J438" s="129"/>
      <c r="K438" s="129"/>
      <c r="L438" s="129"/>
      <c r="M438" s="129"/>
    </row>
    <row r="439" spans="10:13">
      <c r="J439" s="129"/>
      <c r="K439" s="129"/>
      <c r="L439" s="129"/>
      <c r="M439" s="129"/>
    </row>
    <row r="440" spans="10:13">
      <c r="J440" s="129"/>
      <c r="K440" s="129"/>
      <c r="L440" s="129"/>
      <c r="M440" s="129"/>
    </row>
    <row r="441" spans="10:13">
      <c r="J441" s="129"/>
      <c r="K441" s="129"/>
      <c r="L441" s="129"/>
      <c r="M441" s="129"/>
    </row>
    <row r="442" spans="10:13">
      <c r="J442" s="129"/>
      <c r="K442" s="129"/>
      <c r="L442" s="129"/>
      <c r="M442" s="129"/>
    </row>
    <row r="443" spans="10:13">
      <c r="J443" s="129"/>
      <c r="K443" s="129"/>
      <c r="L443" s="129"/>
      <c r="M443" s="129"/>
    </row>
    <row r="444" spans="10:13">
      <c r="J444" s="129"/>
      <c r="K444" s="129"/>
      <c r="L444" s="129"/>
      <c r="M444" s="129"/>
    </row>
    <row r="445" spans="10:13">
      <c r="J445" s="129"/>
      <c r="K445" s="129"/>
      <c r="L445" s="129"/>
      <c r="M445" s="129"/>
    </row>
    <row r="446" spans="10:13">
      <c r="J446" s="129"/>
      <c r="K446" s="129"/>
      <c r="L446" s="129"/>
      <c r="M446" s="129"/>
    </row>
    <row r="447" spans="10:13">
      <c r="J447" s="129"/>
      <c r="K447" s="129"/>
      <c r="L447" s="129"/>
      <c r="M447" s="129"/>
    </row>
    <row r="448" spans="10:13">
      <c r="J448" s="129"/>
      <c r="K448" s="129"/>
      <c r="L448" s="129"/>
      <c r="M448" s="129"/>
    </row>
    <row r="449" spans="10:13">
      <c r="J449" s="129"/>
      <c r="K449" s="129"/>
      <c r="L449" s="129"/>
      <c r="M449" s="129"/>
    </row>
    <row r="450" spans="10:13">
      <c r="J450" s="129"/>
      <c r="K450" s="129"/>
      <c r="L450" s="129"/>
      <c r="M450" s="129"/>
    </row>
    <row r="451" spans="10:13">
      <c r="J451" s="129"/>
      <c r="K451" s="129"/>
      <c r="L451" s="129"/>
      <c r="M451" s="129"/>
    </row>
    <row r="452" spans="10:13">
      <c r="J452" s="129"/>
      <c r="K452" s="129"/>
      <c r="L452" s="129"/>
      <c r="M452" s="129"/>
    </row>
    <row r="453" spans="10:13">
      <c r="J453" s="129"/>
      <c r="K453" s="129"/>
      <c r="L453" s="129"/>
      <c r="M453" s="129"/>
    </row>
    <row r="454" spans="10:13">
      <c r="J454" s="129"/>
      <c r="K454" s="129"/>
      <c r="L454" s="129"/>
      <c r="M454" s="129"/>
    </row>
    <row r="455" spans="10:13">
      <c r="J455" s="129"/>
      <c r="K455" s="129"/>
      <c r="L455" s="129"/>
      <c r="M455" s="129"/>
    </row>
    <row r="456" spans="10:13">
      <c r="J456" s="129"/>
      <c r="K456" s="129"/>
      <c r="L456" s="129"/>
      <c r="M456" s="129"/>
    </row>
    <row r="457" spans="10:13">
      <c r="J457" s="129"/>
      <c r="K457" s="129"/>
      <c r="L457" s="129"/>
      <c r="M457" s="129"/>
    </row>
    <row r="458" spans="10:13">
      <c r="J458" s="129"/>
      <c r="K458" s="129"/>
      <c r="L458" s="129"/>
      <c r="M458" s="129"/>
    </row>
    <row r="459" spans="10:13">
      <c r="J459" s="129"/>
      <c r="K459" s="129"/>
      <c r="L459" s="129"/>
      <c r="M459" s="129"/>
    </row>
    <row r="460" spans="10:13">
      <c r="J460" s="129"/>
      <c r="K460" s="129"/>
      <c r="L460" s="129"/>
      <c r="M460" s="129"/>
    </row>
    <row r="461" spans="10:13">
      <c r="J461" s="129"/>
      <c r="K461" s="129"/>
      <c r="L461" s="129"/>
      <c r="M461" s="129"/>
    </row>
    <row r="462" spans="10:13">
      <c r="J462" s="129"/>
      <c r="K462" s="129"/>
      <c r="L462" s="129"/>
      <c r="M462" s="129"/>
    </row>
    <row r="463" spans="10:13">
      <c r="J463" s="129"/>
      <c r="K463" s="129"/>
      <c r="L463" s="129"/>
      <c r="M463" s="129"/>
    </row>
    <row r="464" spans="10:13">
      <c r="J464" s="129"/>
      <c r="K464" s="129"/>
      <c r="L464" s="129"/>
      <c r="M464" s="129"/>
    </row>
    <row r="465" spans="10:13">
      <c r="J465" s="129"/>
      <c r="K465" s="129"/>
      <c r="L465" s="129"/>
      <c r="M465" s="129"/>
    </row>
    <row r="466" spans="10:13">
      <c r="J466" s="129"/>
      <c r="K466" s="129"/>
      <c r="L466" s="129"/>
      <c r="M466" s="129"/>
    </row>
    <row r="467" spans="10:13">
      <c r="J467" s="129"/>
      <c r="K467" s="129"/>
      <c r="L467" s="129"/>
      <c r="M467" s="129"/>
    </row>
    <row r="468" spans="10:13">
      <c r="J468" s="129"/>
      <c r="K468" s="129"/>
      <c r="L468" s="129"/>
      <c r="M468" s="129"/>
    </row>
    <row r="469" spans="10:13">
      <c r="J469" s="129"/>
      <c r="K469" s="129"/>
      <c r="L469" s="129"/>
      <c r="M469" s="129"/>
    </row>
    <row r="470" spans="10:13">
      <c r="J470" s="129"/>
      <c r="K470" s="129"/>
      <c r="L470" s="129"/>
      <c r="M470" s="129"/>
    </row>
    <row r="471" spans="10:13">
      <c r="J471" s="129"/>
      <c r="K471" s="129"/>
      <c r="L471" s="129"/>
      <c r="M471" s="129"/>
    </row>
    <row r="472" spans="10:13">
      <c r="J472" s="129"/>
      <c r="K472" s="129"/>
      <c r="L472" s="129"/>
      <c r="M472" s="129"/>
    </row>
    <row r="473" spans="10:13">
      <c r="J473" s="129"/>
      <c r="K473" s="129"/>
      <c r="L473" s="129"/>
      <c r="M473" s="129"/>
    </row>
    <row r="474" spans="10:13">
      <c r="J474" s="129"/>
      <c r="K474" s="129"/>
      <c r="L474" s="129"/>
      <c r="M474" s="129"/>
    </row>
    <row r="475" spans="10:13">
      <c r="J475" s="129"/>
      <c r="K475" s="129"/>
      <c r="L475" s="129"/>
      <c r="M475" s="129"/>
    </row>
    <row r="476" spans="10:13">
      <c r="J476" s="129"/>
      <c r="K476" s="129"/>
      <c r="L476" s="129"/>
      <c r="M476" s="129"/>
    </row>
    <row r="477" spans="10:13">
      <c r="J477" s="129"/>
      <c r="K477" s="129"/>
      <c r="L477" s="129"/>
      <c r="M477" s="129"/>
    </row>
    <row r="478" spans="10:13">
      <c r="J478" s="129"/>
      <c r="K478" s="129"/>
      <c r="L478" s="129"/>
      <c r="M478" s="129"/>
    </row>
    <row r="479" spans="10:13">
      <c r="J479" s="129"/>
      <c r="K479" s="129"/>
      <c r="L479" s="129"/>
      <c r="M479" s="129"/>
    </row>
    <row r="480" spans="10:13">
      <c r="J480" s="129"/>
      <c r="K480" s="129"/>
      <c r="L480" s="129"/>
      <c r="M480" s="129"/>
    </row>
    <row r="481" spans="10:13">
      <c r="J481" s="129"/>
      <c r="K481" s="129"/>
      <c r="L481" s="129"/>
      <c r="M481" s="129"/>
    </row>
    <row r="482" spans="10:13">
      <c r="J482" s="129"/>
      <c r="K482" s="129"/>
      <c r="L482" s="129"/>
      <c r="M482" s="129"/>
    </row>
    <row r="483" spans="10:13">
      <c r="J483" s="129"/>
      <c r="K483" s="129"/>
      <c r="L483" s="129"/>
      <c r="M483" s="129"/>
    </row>
    <row r="484" spans="10:13">
      <c r="J484" s="129"/>
      <c r="K484" s="129"/>
      <c r="L484" s="129"/>
      <c r="M484" s="129"/>
    </row>
    <row r="485" spans="10:13">
      <c r="J485" s="129"/>
      <c r="K485" s="129"/>
      <c r="L485" s="129"/>
      <c r="M485" s="129"/>
    </row>
    <row r="486" spans="10:13">
      <c r="J486" s="129"/>
      <c r="K486" s="129"/>
      <c r="L486" s="129"/>
      <c r="M486" s="129"/>
    </row>
    <row r="487" spans="10:13">
      <c r="J487" s="129"/>
      <c r="K487" s="129"/>
      <c r="L487" s="129"/>
      <c r="M487" s="129"/>
    </row>
    <row r="488" spans="10:13">
      <c r="J488" s="129"/>
      <c r="K488" s="129"/>
      <c r="L488" s="129"/>
      <c r="M488" s="129"/>
    </row>
    <row r="489" spans="10:13">
      <c r="J489" s="129"/>
      <c r="K489" s="129"/>
      <c r="L489" s="129"/>
      <c r="M489" s="129"/>
    </row>
    <row r="490" spans="10:13">
      <c r="J490" s="129"/>
      <c r="K490" s="129"/>
      <c r="L490" s="129"/>
      <c r="M490" s="129"/>
    </row>
    <row r="491" spans="10:13">
      <c r="J491" s="129"/>
      <c r="K491" s="129"/>
      <c r="L491" s="129"/>
      <c r="M491" s="129"/>
    </row>
    <row r="492" spans="10:13">
      <c r="J492" s="129"/>
      <c r="K492" s="129"/>
      <c r="L492" s="129"/>
      <c r="M492" s="129"/>
    </row>
    <row r="493" spans="10:13">
      <c r="J493" s="129"/>
      <c r="K493" s="129"/>
      <c r="L493" s="129"/>
      <c r="M493" s="129"/>
    </row>
    <row r="494" spans="10:13">
      <c r="J494" s="129"/>
      <c r="K494" s="129"/>
      <c r="L494" s="129"/>
      <c r="M494" s="129"/>
    </row>
    <row r="495" spans="10:13">
      <c r="J495" s="129"/>
      <c r="K495" s="129"/>
      <c r="L495" s="129"/>
      <c r="M495" s="129"/>
    </row>
    <row r="496" spans="10:13">
      <c r="J496" s="129"/>
      <c r="K496" s="129"/>
      <c r="L496" s="129"/>
      <c r="M496" s="129"/>
    </row>
    <row r="497" spans="10:13">
      <c r="J497" s="129"/>
      <c r="K497" s="129"/>
      <c r="L497" s="129"/>
      <c r="M497" s="129"/>
    </row>
    <row r="498" spans="10:13">
      <c r="J498" s="129"/>
      <c r="K498" s="129"/>
      <c r="L498" s="129"/>
      <c r="M498" s="129"/>
    </row>
    <row r="499" spans="10:13">
      <c r="J499" s="129"/>
      <c r="K499" s="129"/>
      <c r="L499" s="129"/>
      <c r="M499" s="129"/>
    </row>
    <row r="500" spans="10:13">
      <c r="J500" s="129"/>
      <c r="K500" s="129"/>
      <c r="L500" s="129"/>
      <c r="M500" s="129"/>
    </row>
    <row r="501" spans="10:13">
      <c r="J501" s="129"/>
      <c r="K501" s="129"/>
      <c r="L501" s="129"/>
      <c r="M501" s="129"/>
    </row>
    <row r="502" spans="10:13">
      <c r="J502" s="129"/>
      <c r="K502" s="129"/>
      <c r="L502" s="129"/>
      <c r="M502" s="129"/>
    </row>
    <row r="503" spans="10:13">
      <c r="J503" s="129"/>
      <c r="K503" s="129"/>
      <c r="L503" s="129"/>
      <c r="M503" s="129"/>
    </row>
    <row r="504" spans="10:13">
      <c r="J504" s="129"/>
      <c r="K504" s="129"/>
      <c r="L504" s="129"/>
      <c r="M504" s="129"/>
    </row>
    <row r="505" spans="10:13">
      <c r="J505" s="129"/>
      <c r="K505" s="129"/>
      <c r="L505" s="129"/>
      <c r="M505" s="129"/>
    </row>
    <row r="506" spans="10:13">
      <c r="J506" s="129"/>
      <c r="K506" s="129"/>
      <c r="L506" s="129"/>
      <c r="M506" s="129"/>
    </row>
    <row r="507" spans="10:13">
      <c r="J507" s="129"/>
      <c r="K507" s="129"/>
      <c r="L507" s="129"/>
      <c r="M507" s="129"/>
    </row>
    <row r="508" spans="10:13">
      <c r="J508" s="129"/>
      <c r="K508" s="129"/>
      <c r="L508" s="129"/>
      <c r="M508" s="129"/>
    </row>
    <row r="509" spans="10:13">
      <c r="J509" s="129"/>
      <c r="K509" s="129"/>
      <c r="L509" s="129"/>
      <c r="M509" s="129"/>
    </row>
    <row r="510" spans="10:13">
      <c r="J510" s="129"/>
      <c r="K510" s="129"/>
      <c r="L510" s="129"/>
      <c r="M510" s="129"/>
    </row>
    <row r="511" spans="10:13">
      <c r="J511" s="129"/>
      <c r="K511" s="129"/>
      <c r="L511" s="129"/>
      <c r="M511" s="129"/>
    </row>
    <row r="512" spans="10:13">
      <c r="J512" s="129"/>
      <c r="K512" s="129"/>
      <c r="L512" s="129"/>
      <c r="M512" s="129"/>
    </row>
    <row r="513" spans="10:13">
      <c r="J513" s="129"/>
      <c r="K513" s="129"/>
      <c r="L513" s="129"/>
      <c r="M513" s="129"/>
    </row>
    <row r="514" spans="10:13">
      <c r="J514" s="129"/>
      <c r="K514" s="129"/>
      <c r="L514" s="129"/>
      <c r="M514" s="129"/>
    </row>
    <row r="515" spans="10:13">
      <c r="J515" s="129"/>
      <c r="K515" s="129"/>
      <c r="L515" s="129"/>
      <c r="M515" s="129"/>
    </row>
    <row r="516" spans="10:13">
      <c r="J516" s="129"/>
      <c r="K516" s="129"/>
      <c r="L516" s="129"/>
      <c r="M516" s="129"/>
    </row>
    <row r="517" spans="10:13">
      <c r="J517" s="129"/>
      <c r="K517" s="129"/>
      <c r="L517" s="129"/>
      <c r="M517" s="129"/>
    </row>
    <row r="518" spans="10:13">
      <c r="J518" s="129"/>
      <c r="K518" s="129"/>
      <c r="L518" s="129"/>
      <c r="M518" s="129"/>
    </row>
    <row r="519" spans="10:13">
      <c r="J519" s="129"/>
      <c r="K519" s="129"/>
      <c r="L519" s="129"/>
      <c r="M519" s="129"/>
    </row>
    <row r="520" spans="10:13">
      <c r="J520" s="129"/>
      <c r="K520" s="129"/>
      <c r="L520" s="129"/>
      <c r="M520" s="129"/>
    </row>
    <row r="521" spans="10:13">
      <c r="J521" s="129"/>
      <c r="K521" s="129"/>
      <c r="L521" s="129"/>
      <c r="M521" s="129"/>
    </row>
    <row r="522" spans="10:13">
      <c r="J522" s="129"/>
      <c r="K522" s="129"/>
      <c r="L522" s="129"/>
      <c r="M522" s="129"/>
    </row>
    <row r="523" spans="10:13">
      <c r="J523" s="129"/>
      <c r="K523" s="129"/>
      <c r="L523" s="129"/>
      <c r="M523" s="129"/>
    </row>
    <row r="524" spans="10:13">
      <c r="J524" s="129"/>
      <c r="K524" s="129"/>
      <c r="L524" s="129"/>
      <c r="M524" s="129"/>
    </row>
    <row r="525" spans="10:13">
      <c r="J525" s="129"/>
      <c r="K525" s="129"/>
      <c r="L525" s="129"/>
      <c r="M525" s="129"/>
    </row>
    <row r="526" spans="10:13">
      <c r="J526" s="129"/>
      <c r="K526" s="129"/>
      <c r="L526" s="129"/>
      <c r="M526" s="129"/>
    </row>
    <row r="527" spans="10:13">
      <c r="J527" s="129"/>
      <c r="K527" s="129"/>
      <c r="L527" s="129"/>
      <c r="M527" s="129"/>
    </row>
    <row r="528" spans="10:13">
      <c r="J528" s="129"/>
      <c r="K528" s="129"/>
      <c r="L528" s="129"/>
      <c r="M528" s="129"/>
    </row>
    <row r="529" spans="10:13">
      <c r="J529" s="129"/>
      <c r="K529" s="129"/>
      <c r="L529" s="129"/>
      <c r="M529" s="129"/>
    </row>
    <row r="530" spans="10:13">
      <c r="J530" s="129"/>
      <c r="K530" s="129"/>
      <c r="L530" s="129"/>
      <c r="M530" s="129"/>
    </row>
    <row r="531" spans="10:13">
      <c r="J531" s="129"/>
      <c r="K531" s="129"/>
      <c r="L531" s="129"/>
      <c r="M531" s="129"/>
    </row>
    <row r="532" spans="10:13">
      <c r="J532" s="129"/>
      <c r="K532" s="129"/>
      <c r="L532" s="129"/>
      <c r="M532" s="129"/>
    </row>
    <row r="533" spans="10:13">
      <c r="J533" s="129"/>
      <c r="K533" s="129"/>
      <c r="L533" s="129"/>
      <c r="M533" s="129"/>
    </row>
    <row r="534" spans="10:13">
      <c r="J534" s="129"/>
      <c r="K534" s="129"/>
      <c r="L534" s="129"/>
      <c r="M534" s="129"/>
    </row>
    <row r="535" spans="10:13">
      <c r="J535" s="129"/>
      <c r="K535" s="129"/>
      <c r="L535" s="129"/>
      <c r="M535" s="129"/>
    </row>
    <row r="536" spans="10:13">
      <c r="J536" s="129"/>
      <c r="K536" s="129"/>
      <c r="L536" s="129"/>
      <c r="M536" s="129"/>
    </row>
    <row r="537" spans="10:13">
      <c r="J537" s="129"/>
      <c r="K537" s="129"/>
      <c r="L537" s="129"/>
      <c r="M537" s="129"/>
    </row>
    <row r="538" spans="10:13">
      <c r="J538" s="129"/>
      <c r="K538" s="129"/>
      <c r="L538" s="129"/>
      <c r="M538" s="129"/>
    </row>
    <row r="539" spans="10:13">
      <c r="J539" s="129"/>
      <c r="K539" s="129"/>
      <c r="L539" s="129"/>
      <c r="M539" s="129"/>
    </row>
    <row r="540" spans="10:13">
      <c r="J540" s="129"/>
      <c r="K540" s="129"/>
      <c r="L540" s="129"/>
      <c r="M540" s="129"/>
    </row>
    <row r="541" spans="10:13">
      <c r="J541" s="129"/>
      <c r="K541" s="129"/>
      <c r="L541" s="129"/>
      <c r="M541" s="129"/>
    </row>
    <row r="542" spans="10:13">
      <c r="J542" s="129"/>
      <c r="K542" s="129"/>
      <c r="L542" s="129"/>
      <c r="M542" s="129"/>
    </row>
    <row r="543" spans="10:13">
      <c r="J543" s="129"/>
      <c r="K543" s="129"/>
      <c r="L543" s="129"/>
      <c r="M543" s="129"/>
    </row>
    <row r="544" spans="10:13">
      <c r="J544" s="129"/>
      <c r="K544" s="129"/>
      <c r="L544" s="129"/>
      <c r="M544" s="129"/>
    </row>
    <row r="545" spans="10:13">
      <c r="J545" s="129"/>
      <c r="K545" s="129"/>
      <c r="L545" s="129"/>
      <c r="M545" s="129"/>
    </row>
    <row r="546" spans="10:13">
      <c r="J546" s="129"/>
      <c r="K546" s="129"/>
      <c r="L546" s="129"/>
      <c r="M546" s="129"/>
    </row>
    <row r="547" spans="10:13">
      <c r="J547" s="129"/>
      <c r="K547" s="129"/>
      <c r="L547" s="129"/>
      <c r="M547" s="129"/>
    </row>
    <row r="548" spans="10:13">
      <c r="J548" s="129"/>
      <c r="K548" s="129"/>
      <c r="L548" s="129"/>
      <c r="M548" s="129"/>
    </row>
    <row r="549" spans="10:13">
      <c r="J549" s="129"/>
      <c r="K549" s="129"/>
      <c r="L549" s="129"/>
      <c r="M549" s="129"/>
    </row>
    <row r="550" spans="10:13">
      <c r="J550" s="129"/>
      <c r="K550" s="129"/>
      <c r="L550" s="129"/>
      <c r="M550" s="129"/>
    </row>
    <row r="551" spans="10:13">
      <c r="J551" s="129"/>
      <c r="K551" s="129"/>
      <c r="L551" s="129"/>
      <c r="M551" s="129"/>
    </row>
    <row r="552" spans="10:13">
      <c r="J552" s="129"/>
      <c r="K552" s="129"/>
      <c r="L552" s="129"/>
      <c r="M552" s="129"/>
    </row>
    <row r="553" spans="10:13">
      <c r="J553" s="129"/>
      <c r="K553" s="129"/>
      <c r="L553" s="129"/>
      <c r="M553" s="129"/>
    </row>
    <row r="554" spans="10:13">
      <c r="J554" s="129"/>
      <c r="K554" s="129"/>
      <c r="L554" s="129"/>
      <c r="M554" s="129"/>
    </row>
    <row r="555" spans="10:13">
      <c r="J555" s="129"/>
      <c r="K555" s="129"/>
      <c r="L555" s="129"/>
      <c r="M555" s="129"/>
    </row>
    <row r="556" spans="10:13">
      <c r="J556" s="129"/>
      <c r="K556" s="129"/>
      <c r="L556" s="129"/>
      <c r="M556" s="129"/>
    </row>
    <row r="557" spans="10:13">
      <c r="J557" s="129"/>
      <c r="K557" s="129"/>
      <c r="L557" s="129"/>
      <c r="M557" s="129"/>
    </row>
    <row r="558" spans="10:13">
      <c r="J558" s="129"/>
      <c r="K558" s="129"/>
      <c r="L558" s="129"/>
      <c r="M558" s="129"/>
    </row>
    <row r="559" spans="10:13">
      <c r="J559" s="129"/>
      <c r="K559" s="129"/>
      <c r="L559" s="129"/>
      <c r="M559" s="129"/>
    </row>
    <row r="560" spans="10:13">
      <c r="J560" s="129"/>
      <c r="K560" s="129"/>
      <c r="L560" s="129"/>
      <c r="M560" s="129"/>
    </row>
    <row r="561" spans="10:13">
      <c r="J561" s="129"/>
      <c r="K561" s="129"/>
      <c r="L561" s="129"/>
      <c r="M561" s="129"/>
    </row>
    <row r="562" spans="10:13">
      <c r="J562" s="129"/>
      <c r="K562" s="129"/>
      <c r="L562" s="129"/>
      <c r="M562" s="129"/>
    </row>
    <row r="563" spans="10:13">
      <c r="J563" s="129"/>
      <c r="K563" s="129"/>
      <c r="L563" s="129"/>
      <c r="M563" s="129"/>
    </row>
    <row r="564" spans="10:13">
      <c r="J564" s="129"/>
      <c r="K564" s="129"/>
      <c r="L564" s="129"/>
      <c r="M564" s="129"/>
    </row>
    <row r="565" spans="10:13">
      <c r="J565" s="129"/>
      <c r="K565" s="129"/>
      <c r="L565" s="129"/>
      <c r="M565" s="129"/>
    </row>
    <row r="566" spans="10:13">
      <c r="J566" s="129"/>
      <c r="K566" s="129"/>
      <c r="L566" s="129"/>
      <c r="M566" s="129"/>
    </row>
    <row r="567" spans="10:13">
      <c r="J567" s="129"/>
      <c r="K567" s="129"/>
      <c r="L567" s="129"/>
      <c r="M567" s="129"/>
    </row>
    <row r="568" spans="10:13">
      <c r="J568" s="129"/>
      <c r="K568" s="129"/>
      <c r="L568" s="129"/>
      <c r="M568" s="129"/>
    </row>
    <row r="569" spans="10:13">
      <c r="J569" s="129"/>
      <c r="K569" s="129"/>
      <c r="L569" s="129"/>
      <c r="M569" s="129"/>
    </row>
    <row r="570" spans="10:13">
      <c r="J570" s="129"/>
      <c r="K570" s="129"/>
      <c r="L570" s="129"/>
      <c r="M570" s="129"/>
    </row>
    <row r="571" spans="10:13">
      <c r="J571" s="129"/>
      <c r="K571" s="129"/>
      <c r="L571" s="129"/>
      <c r="M571" s="129"/>
    </row>
    <row r="572" spans="10:13">
      <c r="J572" s="129"/>
      <c r="K572" s="129"/>
      <c r="L572" s="129"/>
      <c r="M572" s="129"/>
    </row>
    <row r="573" spans="10:13">
      <c r="J573" s="129"/>
      <c r="K573" s="129"/>
      <c r="L573" s="129"/>
      <c r="M573" s="129"/>
    </row>
    <row r="574" spans="10:13">
      <c r="J574" s="129"/>
      <c r="K574" s="129"/>
      <c r="L574" s="129"/>
      <c r="M574" s="129"/>
    </row>
    <row r="575" spans="10:13">
      <c r="J575" s="129"/>
      <c r="K575" s="129"/>
      <c r="L575" s="129"/>
      <c r="M575" s="129"/>
    </row>
    <row r="576" spans="10:13">
      <c r="J576" s="129"/>
      <c r="K576" s="129"/>
      <c r="L576" s="129"/>
      <c r="M576" s="129"/>
    </row>
    <row r="577" spans="10:13">
      <c r="J577" s="129"/>
      <c r="K577" s="129"/>
      <c r="L577" s="129"/>
      <c r="M577" s="129"/>
    </row>
    <row r="578" spans="10:13">
      <c r="J578" s="129"/>
      <c r="K578" s="129"/>
      <c r="L578" s="129"/>
      <c r="M578" s="129"/>
    </row>
    <row r="579" spans="10:13">
      <c r="J579" s="129"/>
      <c r="K579" s="129"/>
      <c r="L579" s="129"/>
      <c r="M579" s="129"/>
    </row>
    <row r="580" spans="10:13">
      <c r="J580" s="129"/>
      <c r="K580" s="129"/>
      <c r="L580" s="129"/>
      <c r="M580" s="129"/>
    </row>
    <row r="581" spans="10:13">
      <c r="J581" s="129"/>
      <c r="K581" s="129"/>
      <c r="L581" s="129"/>
      <c r="M581" s="129"/>
    </row>
    <row r="582" spans="10:13">
      <c r="J582" s="129"/>
      <c r="K582" s="129"/>
      <c r="L582" s="129"/>
      <c r="M582" s="129"/>
    </row>
    <row r="583" spans="10:13">
      <c r="J583" s="129"/>
      <c r="K583" s="129"/>
      <c r="L583" s="129"/>
      <c r="M583" s="129"/>
    </row>
    <row r="584" spans="10:13">
      <c r="J584" s="129"/>
      <c r="K584" s="129"/>
      <c r="L584" s="129"/>
      <c r="M584" s="129"/>
    </row>
    <row r="585" spans="10:13">
      <c r="J585" s="129"/>
      <c r="K585" s="129"/>
      <c r="L585" s="129"/>
      <c r="M585" s="129"/>
    </row>
    <row r="586" spans="10:13">
      <c r="J586" s="129"/>
      <c r="K586" s="129"/>
      <c r="L586" s="129"/>
      <c r="M586" s="129"/>
    </row>
    <row r="587" spans="10:13">
      <c r="J587" s="129"/>
      <c r="K587" s="129"/>
      <c r="L587" s="129"/>
      <c r="M587" s="129"/>
    </row>
    <row r="588" spans="10:13">
      <c r="J588" s="129"/>
      <c r="K588" s="129"/>
      <c r="L588" s="129"/>
      <c r="M588" s="129"/>
    </row>
    <row r="589" spans="10:13">
      <c r="J589" s="129"/>
      <c r="K589" s="129"/>
      <c r="L589" s="129"/>
      <c r="M589" s="129"/>
    </row>
    <row r="590" spans="10:13">
      <c r="J590" s="129"/>
      <c r="K590" s="129"/>
      <c r="L590" s="129"/>
      <c r="M590" s="129"/>
    </row>
    <row r="591" spans="10:13">
      <c r="J591" s="129"/>
      <c r="K591" s="129"/>
      <c r="L591" s="129"/>
      <c r="M591" s="129"/>
    </row>
    <row r="592" spans="10:13">
      <c r="J592" s="129"/>
      <c r="K592" s="129"/>
      <c r="L592" s="129"/>
      <c r="M592" s="129"/>
    </row>
    <row r="593" spans="10:13">
      <c r="J593" s="129"/>
      <c r="K593" s="129"/>
      <c r="L593" s="129"/>
      <c r="M593" s="129"/>
    </row>
    <row r="594" spans="10:13">
      <c r="J594" s="129"/>
      <c r="K594" s="129"/>
      <c r="L594" s="129"/>
      <c r="M594" s="129"/>
    </row>
    <row r="595" spans="10:13">
      <c r="J595" s="129"/>
      <c r="K595" s="129"/>
      <c r="L595" s="129"/>
      <c r="M595" s="129"/>
    </row>
    <row r="596" spans="10:13">
      <c r="J596" s="129"/>
      <c r="K596" s="129"/>
      <c r="L596" s="129"/>
      <c r="M596" s="129"/>
    </row>
    <row r="597" spans="10:13">
      <c r="J597" s="129"/>
      <c r="K597" s="129"/>
      <c r="L597" s="129"/>
      <c r="M597" s="129"/>
    </row>
    <row r="598" spans="10:13">
      <c r="J598" s="129"/>
      <c r="K598" s="129"/>
      <c r="L598" s="129"/>
      <c r="M598" s="129"/>
    </row>
    <row r="599" spans="10:13">
      <c r="J599" s="129"/>
      <c r="K599" s="129"/>
      <c r="L599" s="129"/>
      <c r="M599" s="129"/>
    </row>
    <row r="600" spans="10:13">
      <c r="J600" s="129"/>
      <c r="K600" s="129"/>
      <c r="L600" s="129"/>
      <c r="M600" s="129"/>
    </row>
    <row r="601" spans="10:13">
      <c r="J601" s="129"/>
      <c r="K601" s="129"/>
      <c r="L601" s="129"/>
      <c r="M601" s="129"/>
    </row>
    <row r="602" spans="10:13">
      <c r="J602" s="129"/>
      <c r="K602" s="129"/>
      <c r="L602" s="129"/>
      <c r="M602" s="129"/>
    </row>
    <row r="603" spans="10:13">
      <c r="J603" s="129"/>
      <c r="K603" s="129"/>
      <c r="L603" s="129"/>
      <c r="M603" s="129"/>
    </row>
    <row r="604" spans="10:13">
      <c r="J604" s="129"/>
      <c r="K604" s="129"/>
      <c r="L604" s="129"/>
      <c r="M604" s="129"/>
    </row>
    <row r="605" spans="10:13">
      <c r="J605" s="129"/>
      <c r="K605" s="129"/>
      <c r="L605" s="129"/>
      <c r="M605" s="129"/>
    </row>
    <row r="606" spans="10:13">
      <c r="J606" s="129"/>
      <c r="K606" s="129"/>
      <c r="L606" s="129"/>
      <c r="M606" s="129"/>
    </row>
    <row r="607" spans="10:13">
      <c r="J607" s="129"/>
      <c r="K607" s="129"/>
      <c r="L607" s="129"/>
      <c r="M607" s="129"/>
    </row>
    <row r="608" spans="10:13">
      <c r="J608" s="129"/>
      <c r="K608" s="129"/>
      <c r="L608" s="129"/>
      <c r="M608" s="129"/>
    </row>
    <row r="609" spans="10:13">
      <c r="J609" s="129"/>
      <c r="K609" s="129"/>
      <c r="L609" s="129"/>
      <c r="M609" s="129"/>
    </row>
    <row r="610" spans="10:13">
      <c r="J610" s="129"/>
      <c r="K610" s="129"/>
      <c r="L610" s="129"/>
      <c r="M610" s="129"/>
    </row>
    <row r="611" spans="10:13">
      <c r="J611" s="129"/>
      <c r="K611" s="129"/>
      <c r="L611" s="129"/>
      <c r="M611" s="129"/>
    </row>
    <row r="612" spans="10:13">
      <c r="J612" s="129"/>
      <c r="K612" s="129"/>
      <c r="L612" s="129"/>
      <c r="M612" s="129"/>
    </row>
    <row r="613" spans="10:13">
      <c r="J613" s="129"/>
      <c r="K613" s="129"/>
      <c r="L613" s="129"/>
      <c r="M613" s="129"/>
    </row>
    <row r="614" spans="10:13">
      <c r="J614" s="129"/>
      <c r="K614" s="129"/>
      <c r="L614" s="129"/>
      <c r="M614" s="129"/>
    </row>
    <row r="615" spans="10:13">
      <c r="J615" s="129"/>
      <c r="K615" s="129"/>
      <c r="L615" s="129"/>
      <c r="M615" s="129"/>
    </row>
    <row r="616" spans="10:13">
      <c r="J616" s="129"/>
      <c r="K616" s="129"/>
      <c r="L616" s="129"/>
      <c r="M616" s="129"/>
    </row>
    <row r="617" spans="10:13">
      <c r="J617" s="129"/>
      <c r="K617" s="129"/>
      <c r="L617" s="129"/>
      <c r="M617" s="129"/>
    </row>
    <row r="618" spans="10:13">
      <c r="J618" s="129"/>
      <c r="K618" s="129"/>
      <c r="L618" s="129"/>
      <c r="M618" s="129"/>
    </row>
    <row r="619" spans="10:13">
      <c r="J619" s="129"/>
      <c r="K619" s="129"/>
      <c r="L619" s="129"/>
      <c r="M619" s="129"/>
    </row>
    <row r="620" spans="10:13">
      <c r="J620" s="129"/>
      <c r="K620" s="129"/>
      <c r="L620" s="129"/>
      <c r="M620" s="129"/>
    </row>
    <row r="621" spans="10:13">
      <c r="J621" s="129"/>
      <c r="K621" s="129"/>
      <c r="L621" s="129"/>
      <c r="M621" s="129"/>
    </row>
    <row r="622" spans="10:13">
      <c r="J622" s="129"/>
      <c r="K622" s="129"/>
      <c r="L622" s="129"/>
      <c r="M622" s="129"/>
    </row>
    <row r="623" spans="10:13">
      <c r="J623" s="129"/>
      <c r="K623" s="129"/>
      <c r="L623" s="129"/>
      <c r="M623" s="129"/>
    </row>
    <row r="624" spans="10:13">
      <c r="J624" s="129"/>
      <c r="K624" s="129"/>
      <c r="L624" s="129"/>
      <c r="M624" s="129"/>
    </row>
    <row r="625" spans="10:13">
      <c r="J625" s="129"/>
      <c r="K625" s="129"/>
      <c r="L625" s="129"/>
      <c r="M625" s="129"/>
    </row>
    <row r="626" spans="10:13">
      <c r="J626" s="129"/>
      <c r="K626" s="129"/>
      <c r="L626" s="129"/>
      <c r="M626" s="129"/>
    </row>
    <row r="627" spans="10:13">
      <c r="J627" s="129"/>
      <c r="K627" s="129"/>
      <c r="L627" s="129"/>
      <c r="M627" s="129"/>
    </row>
    <row r="628" spans="10:13">
      <c r="J628" s="129"/>
      <c r="K628" s="129"/>
      <c r="L628" s="129"/>
      <c r="M628" s="129"/>
    </row>
    <row r="629" spans="10:13">
      <c r="J629" s="129"/>
      <c r="K629" s="129"/>
      <c r="L629" s="129"/>
      <c r="M629" s="129"/>
    </row>
    <row r="630" spans="10:13">
      <c r="J630" s="129"/>
      <c r="K630" s="129"/>
      <c r="L630" s="129"/>
      <c r="M630" s="129"/>
    </row>
    <row r="631" spans="10:13">
      <c r="J631" s="129"/>
      <c r="K631" s="129"/>
      <c r="L631" s="129"/>
      <c r="M631" s="129"/>
    </row>
    <row r="632" spans="10:13">
      <c r="J632" s="129"/>
      <c r="K632" s="129"/>
      <c r="L632" s="129"/>
      <c r="M632" s="129"/>
    </row>
    <row r="633" spans="10:13">
      <c r="J633" s="129"/>
      <c r="K633" s="129"/>
      <c r="L633" s="129"/>
      <c r="M633" s="129"/>
    </row>
    <row r="634" spans="10:13">
      <c r="J634" s="129"/>
      <c r="K634" s="129"/>
      <c r="L634" s="129"/>
      <c r="M634" s="129"/>
    </row>
    <row r="635" spans="10:13">
      <c r="J635" s="129"/>
      <c r="K635" s="129"/>
      <c r="L635" s="129"/>
      <c r="M635" s="129"/>
    </row>
    <row r="636" spans="10:13">
      <c r="J636" s="129"/>
      <c r="K636" s="129"/>
      <c r="L636" s="129"/>
      <c r="M636" s="129"/>
    </row>
    <row r="637" spans="10:13">
      <c r="J637" s="129"/>
      <c r="K637" s="129"/>
      <c r="L637" s="129"/>
      <c r="M637" s="129"/>
    </row>
    <row r="638" spans="10:13">
      <c r="J638" s="129"/>
      <c r="K638" s="129"/>
      <c r="L638" s="129"/>
      <c r="M638" s="129"/>
    </row>
    <row r="639" spans="10:13">
      <c r="J639" s="129"/>
      <c r="K639" s="129"/>
      <c r="L639" s="129"/>
      <c r="M639" s="129"/>
    </row>
    <row r="640" spans="10:13">
      <c r="J640" s="129"/>
      <c r="K640" s="129"/>
      <c r="L640" s="129"/>
      <c r="M640" s="129"/>
    </row>
    <row r="641" spans="10:13">
      <c r="J641" s="129"/>
      <c r="K641" s="129"/>
      <c r="L641" s="129"/>
      <c r="M641" s="129"/>
    </row>
    <row r="642" spans="10:13">
      <c r="J642" s="129"/>
      <c r="K642" s="129"/>
      <c r="L642" s="129"/>
      <c r="M642" s="129"/>
    </row>
    <row r="643" spans="10:13">
      <c r="J643" s="129"/>
      <c r="K643" s="129"/>
      <c r="L643" s="129"/>
      <c r="M643" s="129"/>
    </row>
    <row r="644" spans="10:13">
      <c r="J644" s="129"/>
      <c r="K644" s="129"/>
      <c r="L644" s="129"/>
      <c r="M644" s="129"/>
    </row>
    <row r="645" spans="10:13">
      <c r="J645" s="129"/>
      <c r="K645" s="129"/>
      <c r="L645" s="129"/>
      <c r="M645" s="129"/>
    </row>
    <row r="646" spans="10:13">
      <c r="J646" s="129"/>
      <c r="K646" s="129"/>
      <c r="L646" s="129"/>
      <c r="M646" s="129"/>
    </row>
    <row r="647" spans="10:13">
      <c r="J647" s="129"/>
      <c r="K647" s="129"/>
      <c r="L647" s="129"/>
      <c r="M647" s="129"/>
    </row>
    <row r="648" spans="10:13">
      <c r="J648" s="129"/>
      <c r="K648" s="129"/>
      <c r="L648" s="129"/>
      <c r="M648" s="129"/>
    </row>
    <row r="649" spans="10:13">
      <c r="J649" s="129"/>
      <c r="K649" s="129"/>
      <c r="L649" s="129"/>
      <c r="M649" s="129"/>
    </row>
    <row r="650" spans="10:13">
      <c r="J650" s="129"/>
      <c r="K650" s="129"/>
      <c r="L650" s="129"/>
      <c r="M650" s="129"/>
    </row>
    <row r="651" spans="10:13">
      <c r="J651" s="129"/>
      <c r="K651" s="129"/>
      <c r="L651" s="129"/>
      <c r="M651" s="129"/>
    </row>
    <row r="652" spans="10:13">
      <c r="J652" s="129"/>
      <c r="K652" s="129"/>
      <c r="L652" s="129"/>
      <c r="M652" s="129"/>
    </row>
    <row r="653" spans="10:13">
      <c r="J653" s="129"/>
      <c r="K653" s="129"/>
      <c r="L653" s="129"/>
      <c r="M653" s="129"/>
    </row>
    <row r="654" spans="10:13">
      <c r="J654" s="129"/>
      <c r="K654" s="129"/>
      <c r="L654" s="129"/>
      <c r="M654" s="129"/>
    </row>
    <row r="655" spans="10:13">
      <c r="J655" s="129"/>
      <c r="K655" s="129"/>
      <c r="L655" s="129"/>
      <c r="M655" s="129"/>
    </row>
    <row r="656" spans="10:13">
      <c r="J656" s="129"/>
      <c r="K656" s="129"/>
      <c r="L656" s="129"/>
      <c r="M656" s="129"/>
    </row>
    <row r="657" spans="10:13">
      <c r="J657" s="129"/>
      <c r="K657" s="129"/>
      <c r="L657" s="129"/>
      <c r="M657" s="129"/>
    </row>
    <row r="658" spans="10:13">
      <c r="J658" s="129"/>
      <c r="K658" s="129"/>
      <c r="L658" s="129"/>
      <c r="M658" s="129"/>
    </row>
    <row r="659" spans="10:13">
      <c r="J659" s="129"/>
      <c r="K659" s="129"/>
      <c r="L659" s="129"/>
      <c r="M659" s="129"/>
    </row>
    <row r="660" spans="10:13">
      <c r="J660" s="129"/>
      <c r="K660" s="129"/>
      <c r="L660" s="129"/>
      <c r="M660" s="129"/>
    </row>
    <row r="661" spans="10:13">
      <c r="J661" s="129"/>
      <c r="K661" s="129"/>
      <c r="L661" s="129"/>
      <c r="M661" s="129"/>
    </row>
    <row r="662" spans="10:13">
      <c r="J662" s="129"/>
      <c r="K662" s="129"/>
      <c r="L662" s="129"/>
      <c r="M662" s="129"/>
    </row>
    <row r="663" spans="10:13">
      <c r="J663" s="129"/>
      <c r="K663" s="129"/>
      <c r="L663" s="129"/>
      <c r="M663" s="129"/>
    </row>
    <row r="664" spans="10:13">
      <c r="J664" s="129"/>
      <c r="K664" s="129"/>
      <c r="L664" s="129"/>
      <c r="M664" s="129"/>
    </row>
    <row r="665" spans="10:13">
      <c r="J665" s="129"/>
      <c r="K665" s="129"/>
      <c r="L665" s="129"/>
      <c r="M665" s="129"/>
    </row>
    <row r="666" spans="10:13">
      <c r="J666" s="129"/>
      <c r="K666" s="129"/>
      <c r="L666" s="129"/>
      <c r="M666" s="129"/>
    </row>
    <row r="667" spans="10:13">
      <c r="J667" s="129"/>
      <c r="K667" s="129"/>
      <c r="L667" s="129"/>
      <c r="M667" s="129"/>
    </row>
    <row r="668" spans="10:13">
      <c r="J668" s="129"/>
      <c r="K668" s="129"/>
      <c r="L668" s="129"/>
      <c r="M668" s="129"/>
    </row>
    <row r="669" spans="10:13">
      <c r="J669" s="129"/>
      <c r="K669" s="129"/>
      <c r="L669" s="129"/>
      <c r="M669" s="129"/>
    </row>
    <row r="670" spans="10:13">
      <c r="J670" s="129"/>
      <c r="K670" s="129"/>
      <c r="L670" s="129"/>
      <c r="M670" s="129"/>
    </row>
    <row r="671" spans="10:13">
      <c r="J671" s="129"/>
      <c r="K671" s="129"/>
      <c r="L671" s="129"/>
      <c r="M671" s="129"/>
    </row>
    <row r="672" spans="10:13">
      <c r="J672" s="129"/>
      <c r="K672" s="129"/>
      <c r="L672" s="129"/>
      <c r="M672" s="129"/>
    </row>
    <row r="673" spans="10:13">
      <c r="J673" s="129"/>
      <c r="K673" s="129"/>
      <c r="L673" s="129"/>
      <c r="M673" s="129"/>
    </row>
    <row r="674" spans="10:13">
      <c r="J674" s="129"/>
      <c r="K674" s="129"/>
      <c r="L674" s="129"/>
      <c r="M674" s="129"/>
    </row>
    <row r="675" spans="10:13">
      <c r="J675" s="129"/>
      <c r="K675" s="129"/>
      <c r="L675" s="129"/>
      <c r="M675" s="129"/>
    </row>
    <row r="676" spans="10:13">
      <c r="J676" s="129"/>
      <c r="K676" s="129"/>
      <c r="L676" s="129"/>
      <c r="M676" s="129"/>
    </row>
    <row r="677" spans="10:13">
      <c r="J677" s="129"/>
      <c r="K677" s="129"/>
      <c r="L677" s="129"/>
      <c r="M677" s="129"/>
    </row>
    <row r="678" spans="10:13">
      <c r="J678" s="129"/>
      <c r="K678" s="129"/>
      <c r="L678" s="129"/>
      <c r="M678" s="129"/>
    </row>
    <row r="679" spans="10:13">
      <c r="J679" s="129"/>
      <c r="K679" s="129"/>
      <c r="L679" s="129"/>
      <c r="M679" s="129"/>
    </row>
    <row r="680" spans="10:13">
      <c r="J680" s="129"/>
      <c r="K680" s="129"/>
      <c r="L680" s="129"/>
      <c r="M680" s="129"/>
    </row>
    <row r="681" spans="10:13">
      <c r="J681" s="129"/>
      <c r="K681" s="129"/>
      <c r="L681" s="129"/>
      <c r="M681" s="129"/>
    </row>
    <row r="682" spans="10:13">
      <c r="J682" s="129"/>
      <c r="K682" s="129"/>
      <c r="L682" s="129"/>
      <c r="M682" s="129"/>
    </row>
    <row r="683" spans="10:13">
      <c r="J683" s="129"/>
      <c r="K683" s="129"/>
      <c r="L683" s="129"/>
      <c r="M683" s="129"/>
    </row>
    <row r="684" spans="10:13">
      <c r="J684" s="129"/>
      <c r="K684" s="129"/>
      <c r="L684" s="129"/>
      <c r="M684" s="129"/>
    </row>
    <row r="685" spans="10:13">
      <c r="J685" s="129"/>
      <c r="K685" s="129"/>
      <c r="L685" s="129"/>
      <c r="M685" s="129"/>
    </row>
    <row r="686" spans="10:13">
      <c r="J686" s="129"/>
      <c r="K686" s="129"/>
      <c r="L686" s="129"/>
      <c r="M686" s="129"/>
    </row>
    <row r="687" spans="10:13">
      <c r="J687" s="129"/>
      <c r="K687" s="129"/>
      <c r="L687" s="129"/>
      <c r="M687" s="129"/>
    </row>
    <row r="688" spans="10:13">
      <c r="J688" s="129"/>
      <c r="K688" s="129"/>
      <c r="L688" s="129"/>
      <c r="M688" s="129"/>
    </row>
    <row r="689" spans="10:13">
      <c r="J689" s="129"/>
      <c r="K689" s="129"/>
      <c r="L689" s="129"/>
      <c r="M689" s="129"/>
    </row>
    <row r="690" spans="10:13">
      <c r="J690" s="129"/>
      <c r="K690" s="129"/>
      <c r="L690" s="129"/>
      <c r="M690" s="129"/>
    </row>
    <row r="691" spans="10:13">
      <c r="J691" s="129"/>
      <c r="K691" s="129"/>
      <c r="L691" s="129"/>
      <c r="M691" s="129"/>
    </row>
    <row r="692" spans="10:13">
      <c r="J692" s="129"/>
      <c r="K692" s="129"/>
      <c r="L692" s="129"/>
      <c r="M692" s="129"/>
    </row>
    <row r="693" spans="10:13">
      <c r="J693" s="129"/>
      <c r="K693" s="129"/>
      <c r="L693" s="129"/>
      <c r="M693" s="129"/>
    </row>
    <row r="694" spans="10:13">
      <c r="J694" s="129"/>
      <c r="K694" s="129"/>
      <c r="L694" s="129"/>
      <c r="M694" s="129"/>
    </row>
    <row r="695" spans="10:13">
      <c r="J695" s="129"/>
      <c r="K695" s="129"/>
      <c r="L695" s="129"/>
      <c r="M695" s="129"/>
    </row>
    <row r="696" spans="10:13">
      <c r="J696" s="129"/>
      <c r="K696" s="129"/>
      <c r="L696" s="129"/>
      <c r="M696" s="129"/>
    </row>
    <row r="697" spans="10:13">
      <c r="J697" s="129"/>
      <c r="K697" s="129"/>
      <c r="L697" s="129"/>
      <c r="M697" s="129"/>
    </row>
    <row r="698" spans="10:13">
      <c r="J698" s="129"/>
      <c r="K698" s="129"/>
      <c r="L698" s="129"/>
      <c r="M698" s="129"/>
    </row>
    <row r="699" spans="10:13">
      <c r="J699" s="129"/>
      <c r="K699" s="129"/>
      <c r="L699" s="129"/>
      <c r="M699" s="129"/>
    </row>
    <row r="700" spans="10:13">
      <c r="J700" s="129"/>
      <c r="K700" s="129"/>
      <c r="L700" s="129"/>
      <c r="M700" s="129"/>
    </row>
    <row r="701" spans="10:13">
      <c r="J701" s="129"/>
      <c r="K701" s="129"/>
      <c r="L701" s="129"/>
      <c r="M701" s="129"/>
    </row>
    <row r="702" spans="10:13">
      <c r="J702" s="129"/>
      <c r="K702" s="129"/>
      <c r="L702" s="129"/>
      <c r="M702" s="129"/>
    </row>
    <row r="703" spans="10:13">
      <c r="J703" s="129"/>
      <c r="K703" s="129"/>
      <c r="L703" s="129"/>
      <c r="M703" s="129"/>
    </row>
    <row r="704" spans="10:13">
      <c r="J704" s="129"/>
      <c r="K704" s="129"/>
      <c r="L704" s="129"/>
      <c r="M704" s="129"/>
    </row>
    <row r="705" spans="10:13">
      <c r="J705" s="129"/>
      <c r="K705" s="129"/>
      <c r="L705" s="129"/>
      <c r="M705" s="129"/>
    </row>
    <row r="706" spans="10:13">
      <c r="J706" s="129"/>
      <c r="K706" s="129"/>
      <c r="L706" s="129"/>
      <c r="M706" s="129"/>
    </row>
    <row r="707" spans="10:13">
      <c r="J707" s="129"/>
      <c r="K707" s="129"/>
      <c r="L707" s="129"/>
      <c r="M707" s="129"/>
    </row>
    <row r="708" spans="10:13">
      <c r="J708" s="129"/>
      <c r="K708" s="129"/>
      <c r="L708" s="129"/>
      <c r="M708" s="129"/>
    </row>
    <row r="709" spans="10:13">
      <c r="J709" s="129"/>
      <c r="K709" s="129"/>
      <c r="L709" s="129"/>
      <c r="M709" s="129"/>
    </row>
    <row r="710" spans="10:13">
      <c r="J710" s="129"/>
      <c r="K710" s="129"/>
      <c r="L710" s="129"/>
      <c r="M710" s="129"/>
    </row>
    <row r="711" spans="10:13">
      <c r="J711" s="129"/>
      <c r="K711" s="129"/>
      <c r="L711" s="129"/>
      <c r="M711" s="129"/>
    </row>
    <row r="712" spans="10:13">
      <c r="J712" s="129"/>
      <c r="K712" s="129"/>
      <c r="L712" s="129"/>
      <c r="M712" s="129"/>
    </row>
    <row r="713" spans="10:13">
      <c r="J713" s="129"/>
      <c r="K713" s="129"/>
      <c r="L713" s="129"/>
      <c r="M713" s="129"/>
    </row>
    <row r="714" spans="10:13">
      <c r="J714" s="129"/>
      <c r="K714" s="129"/>
      <c r="L714" s="129"/>
      <c r="M714" s="129"/>
    </row>
    <row r="715" spans="10:13">
      <c r="J715" s="129"/>
      <c r="K715" s="129"/>
      <c r="L715" s="129"/>
      <c r="M715" s="129"/>
    </row>
    <row r="716" spans="10:13">
      <c r="J716" s="129"/>
      <c r="K716" s="129"/>
      <c r="L716" s="129"/>
      <c r="M716" s="129"/>
    </row>
    <row r="717" spans="10:13">
      <c r="J717" s="129"/>
      <c r="K717" s="129"/>
      <c r="L717" s="129"/>
      <c r="M717" s="129"/>
    </row>
    <row r="718" spans="10:13">
      <c r="J718" s="129"/>
      <c r="K718" s="129"/>
      <c r="L718" s="129"/>
      <c r="M718" s="129"/>
    </row>
    <row r="719" spans="10:13">
      <c r="J719" s="129"/>
      <c r="K719" s="129"/>
      <c r="L719" s="129"/>
      <c r="M719" s="129"/>
    </row>
    <row r="720" spans="10:13">
      <c r="J720" s="129"/>
      <c r="K720" s="129"/>
      <c r="L720" s="129"/>
      <c r="M720" s="129"/>
    </row>
    <row r="721" spans="10:13">
      <c r="J721" s="129"/>
      <c r="K721" s="129"/>
      <c r="L721" s="129"/>
      <c r="M721" s="129"/>
    </row>
    <row r="722" spans="10:13">
      <c r="J722" s="129"/>
      <c r="K722" s="129"/>
      <c r="L722" s="129"/>
      <c r="M722" s="129"/>
    </row>
    <row r="723" spans="10:13">
      <c r="J723" s="129"/>
      <c r="K723" s="129"/>
      <c r="L723" s="129"/>
      <c r="M723" s="129"/>
    </row>
    <row r="724" spans="10:13">
      <c r="J724" s="129"/>
      <c r="K724" s="129"/>
      <c r="L724" s="129"/>
      <c r="M724" s="129"/>
    </row>
    <row r="725" spans="10:13">
      <c r="J725" s="129"/>
      <c r="K725" s="129"/>
      <c r="L725" s="129"/>
      <c r="M725" s="129"/>
    </row>
    <row r="726" spans="10:13">
      <c r="J726" s="129"/>
      <c r="K726" s="129"/>
      <c r="L726" s="129"/>
      <c r="M726" s="129"/>
    </row>
    <row r="727" spans="10:13">
      <c r="J727" s="129"/>
      <c r="K727" s="129"/>
      <c r="L727" s="129"/>
      <c r="M727" s="129"/>
    </row>
    <row r="728" spans="10:13">
      <c r="J728" s="129"/>
      <c r="K728" s="129"/>
      <c r="L728" s="129"/>
      <c r="M728" s="129"/>
    </row>
    <row r="729" spans="10:13">
      <c r="J729" s="129"/>
      <c r="K729" s="129"/>
      <c r="L729" s="129"/>
      <c r="M729" s="129"/>
    </row>
    <row r="730" spans="10:13">
      <c r="J730" s="129"/>
      <c r="K730" s="129"/>
      <c r="L730" s="129"/>
      <c r="M730" s="129"/>
    </row>
    <row r="731" spans="10:13">
      <c r="J731" s="129"/>
      <c r="K731" s="129"/>
      <c r="L731" s="129"/>
      <c r="M731" s="129"/>
    </row>
    <row r="732" spans="10:13">
      <c r="J732" s="129"/>
      <c r="K732" s="129"/>
      <c r="L732" s="129"/>
      <c r="M732" s="129"/>
    </row>
    <row r="733" spans="10:13">
      <c r="J733" s="129"/>
      <c r="K733" s="129"/>
      <c r="L733" s="129"/>
      <c r="M733" s="129"/>
    </row>
    <row r="734" spans="10:13">
      <c r="J734" s="129"/>
      <c r="K734" s="129"/>
      <c r="L734" s="129"/>
      <c r="M734" s="129"/>
    </row>
    <row r="735" spans="10:13">
      <c r="J735" s="129"/>
      <c r="K735" s="129"/>
      <c r="L735" s="129"/>
      <c r="M735" s="129"/>
    </row>
    <row r="736" spans="10:13">
      <c r="J736" s="129"/>
      <c r="K736" s="129"/>
      <c r="L736" s="129"/>
      <c r="M736" s="129"/>
    </row>
    <row r="737" spans="10:13">
      <c r="J737" s="129"/>
      <c r="K737" s="129"/>
      <c r="L737" s="129"/>
      <c r="M737" s="129"/>
    </row>
    <row r="738" spans="10:13">
      <c r="J738" s="129"/>
      <c r="K738" s="129"/>
      <c r="L738" s="129"/>
      <c r="M738" s="129"/>
    </row>
    <row r="739" spans="10:13">
      <c r="J739" s="129"/>
      <c r="K739" s="129"/>
      <c r="L739" s="129"/>
      <c r="M739" s="129"/>
    </row>
    <row r="740" spans="10:13">
      <c r="J740" s="129"/>
      <c r="K740" s="129"/>
      <c r="L740" s="129"/>
      <c r="M740" s="129"/>
    </row>
    <row r="741" spans="10:13">
      <c r="J741" s="129"/>
      <c r="K741" s="129"/>
      <c r="L741" s="129"/>
      <c r="M741" s="129"/>
    </row>
    <row r="742" spans="10:13">
      <c r="J742" s="129"/>
      <c r="K742" s="129"/>
      <c r="L742" s="129"/>
      <c r="M742" s="129"/>
    </row>
    <row r="743" spans="10:13">
      <c r="J743" s="129"/>
      <c r="K743" s="129"/>
      <c r="L743" s="129"/>
      <c r="M743" s="129"/>
    </row>
    <row r="744" spans="10:13">
      <c r="J744" s="129"/>
      <c r="K744" s="129"/>
      <c r="L744" s="129"/>
      <c r="M744" s="129"/>
    </row>
    <row r="745" spans="10:13">
      <c r="J745" s="129"/>
      <c r="K745" s="129"/>
      <c r="L745" s="129"/>
      <c r="M745" s="129"/>
    </row>
    <row r="746" spans="10:13">
      <c r="J746" s="129"/>
      <c r="K746" s="129"/>
      <c r="L746" s="129"/>
      <c r="M746" s="129"/>
    </row>
    <row r="747" spans="10:13">
      <c r="J747" s="129"/>
      <c r="K747" s="129"/>
      <c r="L747" s="129"/>
      <c r="M747" s="129"/>
    </row>
    <row r="748" spans="10:13">
      <c r="J748" s="129"/>
      <c r="K748" s="129"/>
      <c r="L748" s="129"/>
      <c r="M748" s="129"/>
    </row>
    <row r="749" spans="10:13">
      <c r="J749" s="129"/>
      <c r="K749" s="129"/>
      <c r="L749" s="129"/>
      <c r="M749" s="129"/>
    </row>
    <row r="750" spans="10:13">
      <c r="J750" s="129"/>
      <c r="K750" s="129"/>
      <c r="L750" s="129"/>
      <c r="M750" s="129"/>
    </row>
    <row r="751" spans="10:13">
      <c r="J751" s="129"/>
      <c r="K751" s="129"/>
      <c r="L751" s="129"/>
      <c r="M751" s="129"/>
    </row>
    <row r="752" spans="10:13">
      <c r="J752" s="129"/>
      <c r="K752" s="129"/>
      <c r="L752" s="129"/>
      <c r="M752" s="129"/>
    </row>
    <row r="753" spans="10:13">
      <c r="J753" s="129"/>
      <c r="K753" s="129"/>
      <c r="L753" s="129"/>
      <c r="M753" s="129"/>
    </row>
    <row r="754" spans="10:13">
      <c r="J754" s="129"/>
      <c r="K754" s="129"/>
      <c r="L754" s="129"/>
      <c r="M754" s="129"/>
    </row>
    <row r="755" spans="10:13">
      <c r="J755" s="129"/>
      <c r="K755" s="129"/>
      <c r="L755" s="129"/>
      <c r="M755" s="129"/>
    </row>
    <row r="756" spans="10:13">
      <c r="J756" s="129"/>
      <c r="K756" s="129"/>
      <c r="L756" s="129"/>
      <c r="M756" s="129"/>
    </row>
    <row r="757" spans="10:13">
      <c r="J757" s="129"/>
      <c r="K757" s="129"/>
      <c r="L757" s="129"/>
      <c r="M757" s="129"/>
    </row>
    <row r="758" spans="10:13">
      <c r="J758" s="129"/>
      <c r="K758" s="129"/>
      <c r="L758" s="129"/>
      <c r="M758" s="129"/>
    </row>
    <row r="759" spans="10:13">
      <c r="J759" s="129"/>
      <c r="K759" s="129"/>
      <c r="L759" s="129"/>
      <c r="M759" s="129"/>
    </row>
    <row r="760" spans="10:13">
      <c r="J760" s="129"/>
      <c r="K760" s="129"/>
      <c r="L760" s="129"/>
      <c r="M760" s="129"/>
    </row>
    <row r="761" spans="10:13">
      <c r="J761" s="129"/>
      <c r="K761" s="129"/>
      <c r="L761" s="129"/>
      <c r="M761" s="129"/>
    </row>
    <row r="762" spans="10:13">
      <c r="J762" s="129"/>
      <c r="K762" s="129"/>
      <c r="L762" s="129"/>
      <c r="M762" s="129"/>
    </row>
    <row r="763" spans="10:13">
      <c r="J763" s="129"/>
      <c r="K763" s="129"/>
      <c r="L763" s="129"/>
      <c r="M763" s="129"/>
    </row>
    <row r="764" spans="10:13">
      <c r="J764" s="129"/>
      <c r="K764" s="129"/>
      <c r="L764" s="129"/>
      <c r="M764" s="129"/>
    </row>
    <row r="765" spans="10:13">
      <c r="J765" s="129"/>
      <c r="K765" s="129"/>
      <c r="L765" s="129"/>
      <c r="M765" s="129"/>
    </row>
    <row r="766" spans="10:13">
      <c r="J766" s="129"/>
      <c r="K766" s="129"/>
      <c r="L766" s="129"/>
      <c r="M766" s="129"/>
    </row>
    <row r="767" spans="10:13">
      <c r="J767" s="129"/>
      <c r="K767" s="129"/>
      <c r="L767" s="129"/>
      <c r="M767" s="129"/>
    </row>
    <row r="768" spans="10:13">
      <c r="J768" s="129"/>
      <c r="K768" s="129"/>
      <c r="L768" s="129"/>
      <c r="M768" s="129"/>
    </row>
    <row r="769" spans="10:13">
      <c r="J769" s="129"/>
      <c r="K769" s="129"/>
      <c r="L769" s="129"/>
      <c r="M769" s="129"/>
    </row>
    <row r="770" spans="10:13">
      <c r="J770" s="129"/>
      <c r="K770" s="129"/>
      <c r="L770" s="129"/>
      <c r="M770" s="129"/>
    </row>
    <row r="771" spans="10:13">
      <c r="J771" s="129"/>
      <c r="K771" s="129"/>
      <c r="L771" s="129"/>
      <c r="M771" s="129"/>
    </row>
    <row r="772" spans="10:13">
      <c r="J772" s="129"/>
      <c r="K772" s="129"/>
      <c r="L772" s="129"/>
      <c r="M772" s="129"/>
    </row>
    <row r="773" spans="10:13">
      <c r="J773" s="129"/>
      <c r="K773" s="129"/>
      <c r="L773" s="129"/>
      <c r="M773" s="129"/>
    </row>
    <row r="774" spans="10:13">
      <c r="J774" s="129"/>
      <c r="K774" s="129"/>
      <c r="L774" s="129"/>
      <c r="M774" s="129"/>
    </row>
    <row r="775" spans="10:13">
      <c r="J775" s="129"/>
      <c r="K775" s="129"/>
      <c r="L775" s="129"/>
      <c r="M775" s="129"/>
    </row>
    <row r="776" spans="10:13">
      <c r="J776" s="129"/>
      <c r="K776" s="129"/>
      <c r="L776" s="129"/>
      <c r="M776" s="129"/>
    </row>
    <row r="777" spans="10:13">
      <c r="J777" s="129"/>
      <c r="K777" s="129"/>
      <c r="L777" s="129"/>
      <c r="M777" s="129"/>
    </row>
    <row r="778" spans="10:13">
      <c r="J778" s="129"/>
      <c r="K778" s="129"/>
      <c r="L778" s="129"/>
      <c r="M778" s="129"/>
    </row>
    <row r="779" spans="10:13">
      <c r="J779" s="129"/>
      <c r="K779" s="129"/>
      <c r="L779" s="129"/>
      <c r="M779" s="129"/>
    </row>
    <row r="780" spans="10:13">
      <c r="J780" s="129"/>
      <c r="K780" s="129"/>
      <c r="L780" s="129"/>
      <c r="M780" s="129"/>
    </row>
    <row r="781" spans="10:13">
      <c r="J781" s="129"/>
      <c r="K781" s="129"/>
      <c r="L781" s="129"/>
      <c r="M781" s="129"/>
    </row>
    <row r="782" spans="10:13">
      <c r="J782" s="129"/>
      <c r="K782" s="129"/>
      <c r="L782" s="129"/>
      <c r="M782" s="129"/>
    </row>
    <row r="783" spans="10:13">
      <c r="J783" s="129"/>
      <c r="K783" s="129"/>
      <c r="L783" s="129"/>
      <c r="M783" s="129"/>
    </row>
    <row r="784" spans="10:13">
      <c r="J784" s="129"/>
      <c r="K784" s="129"/>
      <c r="L784" s="129"/>
      <c r="M784" s="129"/>
    </row>
    <row r="785" spans="10:13">
      <c r="J785" s="129"/>
      <c r="K785" s="129"/>
      <c r="L785" s="129"/>
      <c r="M785" s="129"/>
    </row>
    <row r="786" spans="10:13">
      <c r="J786" s="129"/>
      <c r="K786" s="129"/>
      <c r="L786" s="129"/>
      <c r="M786" s="129"/>
    </row>
    <row r="787" spans="10:13">
      <c r="J787" s="129"/>
      <c r="K787" s="129"/>
      <c r="L787" s="129"/>
      <c r="M787" s="129"/>
    </row>
    <row r="788" spans="10:13">
      <c r="J788" s="129"/>
      <c r="K788" s="129"/>
      <c r="L788" s="129"/>
      <c r="M788" s="129"/>
    </row>
    <row r="789" spans="10:13">
      <c r="J789" s="129"/>
      <c r="K789" s="129"/>
      <c r="L789" s="129"/>
      <c r="M789" s="129"/>
    </row>
    <row r="790" spans="10:13">
      <c r="J790" s="129"/>
      <c r="K790" s="129"/>
      <c r="L790" s="129"/>
      <c r="M790" s="129"/>
    </row>
    <row r="791" spans="10:13">
      <c r="J791" s="129"/>
      <c r="K791" s="129"/>
      <c r="L791" s="129"/>
      <c r="M791" s="129"/>
    </row>
    <row r="792" spans="10:13">
      <c r="J792" s="129"/>
      <c r="K792" s="129"/>
      <c r="L792" s="129"/>
      <c r="M792" s="129"/>
    </row>
    <row r="793" spans="10:13">
      <c r="J793" s="129"/>
      <c r="K793" s="129"/>
      <c r="L793" s="129"/>
      <c r="M793" s="129"/>
    </row>
    <row r="794" spans="10:13">
      <c r="J794" s="129"/>
      <c r="K794" s="129"/>
      <c r="L794" s="129"/>
      <c r="M794" s="129"/>
    </row>
    <row r="795" spans="10:13">
      <c r="J795" s="129"/>
      <c r="K795" s="129"/>
      <c r="L795" s="129"/>
      <c r="M795" s="129"/>
    </row>
    <row r="796" spans="10:13">
      <c r="J796" s="129"/>
      <c r="K796" s="129"/>
      <c r="L796" s="129"/>
      <c r="M796" s="129"/>
    </row>
    <row r="797" spans="10:13">
      <c r="J797" s="129"/>
      <c r="K797" s="129"/>
      <c r="L797" s="129"/>
      <c r="M797" s="129"/>
    </row>
    <row r="798" spans="10:13">
      <c r="J798" s="129"/>
      <c r="K798" s="129"/>
      <c r="L798" s="129"/>
      <c r="M798" s="129"/>
    </row>
    <row r="799" spans="10:13">
      <c r="J799" s="129"/>
      <c r="K799" s="129"/>
      <c r="L799" s="129"/>
      <c r="M799" s="129"/>
    </row>
    <row r="800" spans="10:13">
      <c r="J800" s="129"/>
      <c r="K800" s="129"/>
      <c r="L800" s="129"/>
      <c r="M800" s="129"/>
    </row>
    <row r="801" spans="10:13">
      <c r="J801" s="129"/>
      <c r="K801" s="129"/>
      <c r="L801" s="129"/>
      <c r="M801" s="129"/>
    </row>
    <row r="802" spans="10:13">
      <c r="J802" s="129"/>
      <c r="K802" s="129"/>
      <c r="L802" s="129"/>
      <c r="M802" s="129"/>
    </row>
    <row r="803" spans="10:13">
      <c r="J803" s="129"/>
      <c r="K803" s="129"/>
      <c r="L803" s="129"/>
      <c r="M803" s="129"/>
    </row>
    <row r="804" spans="10:13">
      <c r="J804" s="129"/>
      <c r="K804" s="129"/>
      <c r="L804" s="129"/>
      <c r="M804" s="129"/>
    </row>
    <row r="805" spans="10:13">
      <c r="J805" s="129"/>
      <c r="K805" s="129"/>
      <c r="L805" s="129"/>
      <c r="M805" s="129"/>
    </row>
    <row r="806" spans="10:13">
      <c r="J806" s="129"/>
      <c r="K806" s="129"/>
      <c r="L806" s="129"/>
      <c r="M806" s="129"/>
    </row>
    <row r="807" spans="10:13">
      <c r="J807" s="129"/>
      <c r="K807" s="129"/>
      <c r="L807" s="129"/>
      <c r="M807" s="129"/>
    </row>
    <row r="808" spans="10:13">
      <c r="J808" s="129"/>
      <c r="K808" s="129"/>
      <c r="L808" s="129"/>
      <c r="M808" s="129"/>
    </row>
    <row r="809" spans="10:13">
      <c r="J809" s="129"/>
      <c r="K809" s="129"/>
      <c r="L809" s="129"/>
      <c r="M809" s="129"/>
    </row>
    <row r="810" spans="10:13">
      <c r="J810" s="129"/>
      <c r="K810" s="129"/>
      <c r="L810" s="129"/>
      <c r="M810" s="129"/>
    </row>
    <row r="811" spans="10:13">
      <c r="J811" s="129"/>
      <c r="K811" s="129"/>
      <c r="L811" s="129"/>
      <c r="M811" s="129"/>
    </row>
    <row r="812" spans="10:13">
      <c r="J812" s="129"/>
      <c r="K812" s="129"/>
      <c r="L812" s="129"/>
      <c r="M812" s="129"/>
    </row>
    <row r="813" spans="10:13">
      <c r="J813" s="129"/>
      <c r="K813" s="129"/>
      <c r="L813" s="129"/>
      <c r="M813" s="129"/>
    </row>
    <row r="814" spans="10:13">
      <c r="J814" s="129"/>
      <c r="K814" s="129"/>
      <c r="L814" s="129"/>
      <c r="M814" s="129"/>
    </row>
    <row r="815" spans="10:13">
      <c r="J815" s="129"/>
      <c r="K815" s="129"/>
      <c r="L815" s="129"/>
      <c r="M815" s="129"/>
    </row>
    <row r="816" spans="10:13">
      <c r="J816" s="129"/>
      <c r="K816" s="129"/>
      <c r="L816" s="129"/>
      <c r="M816" s="129"/>
    </row>
    <row r="817" spans="10:13">
      <c r="J817" s="129"/>
      <c r="K817" s="129"/>
      <c r="L817" s="129"/>
      <c r="M817" s="129"/>
    </row>
    <row r="818" spans="10:13">
      <c r="J818" s="129"/>
      <c r="K818" s="129"/>
      <c r="L818" s="129"/>
      <c r="M818" s="129"/>
    </row>
    <row r="819" spans="10:13">
      <c r="J819" s="129"/>
      <c r="K819" s="129"/>
      <c r="L819" s="129"/>
      <c r="M819" s="129"/>
    </row>
    <row r="820" spans="10:13">
      <c r="J820" s="129"/>
      <c r="K820" s="129"/>
      <c r="L820" s="129"/>
      <c r="M820" s="129"/>
    </row>
    <row r="821" spans="10:13">
      <c r="J821" s="129"/>
      <c r="K821" s="129"/>
      <c r="L821" s="129"/>
      <c r="M821" s="129"/>
    </row>
    <row r="822" spans="10:13">
      <c r="J822" s="129"/>
      <c r="K822" s="129"/>
      <c r="L822" s="129"/>
      <c r="M822" s="129"/>
    </row>
    <row r="823" spans="10:13">
      <c r="J823" s="129"/>
      <c r="K823" s="129"/>
      <c r="L823" s="129"/>
      <c r="M823" s="129"/>
    </row>
    <row r="824" spans="10:13">
      <c r="J824" s="129"/>
      <c r="K824" s="129"/>
      <c r="L824" s="129"/>
      <c r="M824" s="129"/>
    </row>
    <row r="825" spans="10:13">
      <c r="J825" s="129"/>
      <c r="K825" s="129"/>
      <c r="L825" s="129"/>
      <c r="M825" s="129"/>
    </row>
    <row r="826" spans="10:13">
      <c r="J826" s="129"/>
      <c r="K826" s="129"/>
      <c r="L826" s="129"/>
      <c r="M826" s="129"/>
    </row>
    <row r="827" spans="10:13">
      <c r="J827" s="129"/>
      <c r="K827" s="129"/>
      <c r="L827" s="129"/>
      <c r="M827" s="129"/>
    </row>
    <row r="828" spans="10:13">
      <c r="J828" s="129"/>
      <c r="K828" s="129"/>
      <c r="L828" s="129"/>
      <c r="M828" s="129"/>
    </row>
    <row r="829" spans="10:13">
      <c r="J829" s="129"/>
      <c r="K829" s="129"/>
      <c r="L829" s="129"/>
      <c r="M829" s="129"/>
    </row>
    <row r="830" spans="10:13">
      <c r="J830" s="129"/>
      <c r="K830" s="129"/>
      <c r="L830" s="129"/>
      <c r="M830" s="129"/>
    </row>
    <row r="831" spans="10:13">
      <c r="J831" s="129"/>
      <c r="K831" s="129"/>
      <c r="L831" s="129"/>
      <c r="M831" s="129"/>
    </row>
    <row r="832" spans="10:13">
      <c r="J832" s="129"/>
      <c r="K832" s="129"/>
      <c r="L832" s="129"/>
      <c r="M832" s="129"/>
    </row>
    <row r="833" spans="10:13">
      <c r="J833" s="129"/>
      <c r="K833" s="129"/>
      <c r="L833" s="129"/>
      <c r="M833" s="129"/>
    </row>
    <row r="834" spans="10:13">
      <c r="J834" s="129"/>
      <c r="K834" s="129"/>
      <c r="L834" s="129"/>
      <c r="M834" s="129"/>
    </row>
    <row r="835" spans="10:13">
      <c r="J835" s="129"/>
      <c r="K835" s="129"/>
      <c r="L835" s="129"/>
      <c r="M835" s="129"/>
    </row>
    <row r="836" spans="10:13">
      <c r="J836" s="129"/>
      <c r="K836" s="129"/>
      <c r="L836" s="129"/>
      <c r="M836" s="129"/>
    </row>
    <row r="837" spans="10:13">
      <c r="J837" s="129"/>
      <c r="K837" s="129"/>
      <c r="L837" s="129"/>
      <c r="M837" s="129"/>
    </row>
    <row r="838" spans="10:13">
      <c r="J838" s="129"/>
      <c r="K838" s="129"/>
      <c r="L838" s="129"/>
      <c r="M838" s="129"/>
    </row>
    <row r="839" spans="10:13">
      <c r="J839" s="129"/>
      <c r="K839" s="129"/>
      <c r="L839" s="129"/>
      <c r="M839" s="129"/>
    </row>
    <row r="840" spans="10:13">
      <c r="J840" s="129"/>
      <c r="K840" s="129"/>
      <c r="L840" s="129"/>
      <c r="M840" s="129"/>
    </row>
    <row r="841" spans="10:13">
      <c r="J841" s="129"/>
      <c r="K841" s="129"/>
      <c r="L841" s="129"/>
      <c r="M841" s="129"/>
    </row>
    <row r="842" spans="10:13">
      <c r="J842" s="129"/>
      <c r="K842" s="129"/>
      <c r="L842" s="129"/>
      <c r="M842" s="129"/>
    </row>
    <row r="843" spans="10:13">
      <c r="J843" s="129"/>
      <c r="K843" s="129"/>
      <c r="L843" s="129"/>
      <c r="M843" s="129"/>
    </row>
    <row r="844" spans="10:13">
      <c r="J844" s="129"/>
      <c r="K844" s="129"/>
      <c r="L844" s="129"/>
      <c r="M844" s="129"/>
    </row>
    <row r="845" spans="10:13">
      <c r="J845" s="129"/>
      <c r="K845" s="129"/>
      <c r="L845" s="129"/>
      <c r="M845" s="129"/>
    </row>
    <row r="846" spans="10:13">
      <c r="J846" s="129"/>
      <c r="K846" s="129"/>
      <c r="L846" s="129"/>
      <c r="M846" s="129"/>
    </row>
    <row r="847" spans="10:13">
      <c r="J847" s="129"/>
      <c r="K847" s="129"/>
      <c r="L847" s="129"/>
      <c r="M847" s="129"/>
    </row>
    <row r="848" spans="10:13">
      <c r="J848" s="129"/>
      <c r="K848" s="129"/>
      <c r="L848" s="129"/>
      <c r="M848" s="129"/>
    </row>
    <row r="849" spans="10:13">
      <c r="J849" s="129"/>
      <c r="K849" s="129"/>
      <c r="L849" s="129"/>
      <c r="M849" s="129"/>
    </row>
    <row r="850" spans="10:13">
      <c r="J850" s="129"/>
      <c r="K850" s="129"/>
      <c r="L850" s="129"/>
      <c r="M850" s="129"/>
    </row>
    <row r="851" spans="10:13">
      <c r="J851" s="129"/>
      <c r="K851" s="129"/>
      <c r="L851" s="129"/>
      <c r="M851" s="129"/>
    </row>
    <row r="852" spans="10:13">
      <c r="J852" s="129"/>
      <c r="K852" s="129"/>
      <c r="L852" s="129"/>
      <c r="M852" s="129"/>
    </row>
    <row r="853" spans="10:13">
      <c r="J853" s="129"/>
      <c r="K853" s="129"/>
      <c r="L853" s="129"/>
      <c r="M853" s="129"/>
    </row>
    <row r="854" spans="10:13">
      <c r="J854" s="129"/>
      <c r="K854" s="129"/>
      <c r="L854" s="129"/>
      <c r="M854" s="129"/>
    </row>
    <row r="855" spans="10:13">
      <c r="J855" s="129"/>
      <c r="K855" s="129"/>
      <c r="L855" s="129"/>
      <c r="M855" s="129"/>
    </row>
    <row r="856" spans="10:13">
      <c r="J856" s="129"/>
      <c r="K856" s="129"/>
      <c r="L856" s="129"/>
      <c r="M856" s="129"/>
    </row>
    <row r="857" spans="10:13">
      <c r="J857" s="129"/>
      <c r="K857" s="129"/>
      <c r="L857" s="129"/>
      <c r="M857" s="129"/>
    </row>
    <row r="858" spans="10:13">
      <c r="J858" s="129"/>
      <c r="K858" s="129"/>
      <c r="L858" s="129"/>
      <c r="M858" s="129"/>
    </row>
    <row r="859" spans="10:13">
      <c r="J859" s="129"/>
      <c r="K859" s="129"/>
      <c r="L859" s="129"/>
      <c r="M859" s="129"/>
    </row>
    <row r="860" spans="10:13">
      <c r="J860" s="129"/>
      <c r="K860" s="129"/>
      <c r="L860" s="129"/>
      <c r="M860" s="129"/>
    </row>
    <row r="861" spans="10:13">
      <c r="J861" s="129"/>
      <c r="K861" s="129"/>
      <c r="L861" s="129"/>
      <c r="M861" s="129"/>
    </row>
    <row r="862" spans="10:13">
      <c r="J862" s="129"/>
      <c r="K862" s="129"/>
      <c r="L862" s="129"/>
      <c r="M862" s="129"/>
    </row>
    <row r="863" spans="10:13">
      <c r="J863" s="129"/>
      <c r="K863" s="129"/>
      <c r="L863" s="129"/>
      <c r="M863" s="129"/>
    </row>
    <row r="864" spans="10:13">
      <c r="J864" s="129"/>
      <c r="K864" s="129"/>
      <c r="L864" s="129"/>
      <c r="M864" s="129"/>
    </row>
    <row r="865" spans="10:13">
      <c r="J865" s="129"/>
      <c r="K865" s="129"/>
      <c r="L865" s="129"/>
      <c r="M865" s="129"/>
    </row>
    <row r="866" spans="10:13">
      <c r="J866" s="129"/>
      <c r="K866" s="129"/>
      <c r="L866" s="129"/>
      <c r="M866" s="129"/>
    </row>
    <row r="867" spans="10:13">
      <c r="J867" s="129"/>
      <c r="K867" s="129"/>
      <c r="L867" s="129"/>
      <c r="M867" s="129"/>
    </row>
    <row r="868" spans="10:13">
      <c r="J868" s="129"/>
      <c r="K868" s="129"/>
      <c r="L868" s="129"/>
      <c r="M868" s="129"/>
    </row>
    <row r="869" spans="10:13">
      <c r="J869" s="129"/>
      <c r="K869" s="129"/>
      <c r="L869" s="129"/>
      <c r="M869" s="129"/>
    </row>
    <row r="870" spans="10:13">
      <c r="J870" s="129"/>
      <c r="K870" s="129"/>
      <c r="L870" s="129"/>
      <c r="M870" s="129"/>
    </row>
    <row r="871" spans="10:13">
      <c r="J871" s="129"/>
      <c r="K871" s="129"/>
      <c r="L871" s="129"/>
      <c r="M871" s="129"/>
    </row>
    <row r="872" spans="10:13">
      <c r="J872" s="129"/>
      <c r="K872" s="129"/>
      <c r="L872" s="129"/>
      <c r="M872" s="129"/>
    </row>
    <row r="873" spans="10:13">
      <c r="J873" s="129"/>
      <c r="K873" s="129"/>
      <c r="L873" s="129"/>
      <c r="M873" s="129"/>
    </row>
    <row r="874" spans="10:13">
      <c r="J874" s="129"/>
      <c r="K874" s="129"/>
      <c r="L874" s="129"/>
      <c r="M874" s="129"/>
    </row>
    <row r="875" spans="10:13">
      <c r="J875" s="129"/>
      <c r="K875" s="129"/>
      <c r="L875" s="129"/>
      <c r="M875" s="129"/>
    </row>
    <row r="876" spans="10:13">
      <c r="J876" s="129"/>
      <c r="K876" s="129"/>
      <c r="L876" s="129"/>
      <c r="M876" s="129"/>
    </row>
    <row r="877" spans="10:13">
      <c r="J877" s="129"/>
      <c r="K877" s="129"/>
      <c r="L877" s="129"/>
      <c r="M877" s="129"/>
    </row>
    <row r="878" spans="10:13">
      <c r="J878" s="129"/>
      <c r="K878" s="129"/>
      <c r="L878" s="129"/>
      <c r="M878" s="129"/>
    </row>
    <row r="879" spans="10:13">
      <c r="J879" s="129"/>
      <c r="K879" s="129"/>
      <c r="L879" s="129"/>
      <c r="M879" s="129"/>
    </row>
    <row r="880" spans="10:13">
      <c r="J880" s="129"/>
      <c r="K880" s="129"/>
      <c r="L880" s="129"/>
      <c r="M880" s="129"/>
    </row>
    <row r="881" spans="10:13">
      <c r="J881" s="129"/>
      <c r="K881" s="129"/>
      <c r="L881" s="129"/>
      <c r="M881" s="129"/>
    </row>
    <row r="882" spans="10:13">
      <c r="J882" s="129"/>
      <c r="K882" s="129"/>
      <c r="L882" s="129"/>
      <c r="M882" s="129"/>
    </row>
    <row r="883" spans="10:13">
      <c r="J883" s="129"/>
      <c r="K883" s="129"/>
      <c r="L883" s="129"/>
      <c r="M883" s="129"/>
    </row>
    <row r="884" spans="10:13">
      <c r="J884" s="129"/>
      <c r="K884" s="129"/>
      <c r="L884" s="129"/>
      <c r="M884" s="129"/>
    </row>
    <row r="885" spans="10:13">
      <c r="J885" s="129"/>
      <c r="K885" s="129"/>
      <c r="L885" s="129"/>
      <c r="M885" s="129"/>
    </row>
    <row r="886" spans="10:13">
      <c r="J886" s="129"/>
      <c r="K886" s="129"/>
      <c r="L886" s="129"/>
      <c r="M886" s="129"/>
    </row>
    <row r="887" spans="10:13">
      <c r="J887" s="129"/>
      <c r="K887" s="129"/>
      <c r="L887" s="129"/>
      <c r="M887" s="129"/>
    </row>
    <row r="888" spans="10:13">
      <c r="J888" s="129"/>
      <c r="K888" s="129"/>
      <c r="L888" s="129"/>
      <c r="M888" s="129"/>
    </row>
    <row r="889" spans="10:13">
      <c r="J889" s="129"/>
      <c r="K889" s="129"/>
      <c r="L889" s="129"/>
      <c r="M889" s="129"/>
    </row>
    <row r="890" spans="10:13">
      <c r="J890" s="129"/>
      <c r="K890" s="129"/>
      <c r="L890" s="129"/>
      <c r="M890" s="129"/>
    </row>
    <row r="891" spans="10:13">
      <c r="J891" s="129"/>
      <c r="K891" s="129"/>
      <c r="L891" s="129"/>
      <c r="M891" s="129"/>
    </row>
    <row r="892" spans="10:13">
      <c r="J892" s="129"/>
      <c r="K892" s="129"/>
      <c r="L892" s="129"/>
      <c r="M892" s="129"/>
    </row>
    <row r="893" spans="10:13">
      <c r="J893" s="129"/>
      <c r="K893" s="129"/>
      <c r="L893" s="129"/>
      <c r="M893" s="129"/>
    </row>
    <row r="894" spans="10:13">
      <c r="J894" s="129"/>
      <c r="K894" s="129"/>
      <c r="L894" s="129"/>
      <c r="M894" s="129"/>
    </row>
    <row r="895" spans="10:13">
      <c r="J895" s="129"/>
      <c r="K895" s="129"/>
      <c r="L895" s="129"/>
      <c r="M895" s="129"/>
    </row>
    <row r="896" spans="10:13">
      <c r="J896" s="129"/>
      <c r="K896" s="129"/>
      <c r="L896" s="129"/>
      <c r="M896" s="129"/>
    </row>
    <row r="897" spans="10:13">
      <c r="J897" s="129"/>
      <c r="K897" s="129"/>
      <c r="L897" s="129"/>
      <c r="M897" s="129"/>
    </row>
    <row r="898" spans="10:13">
      <c r="J898" s="129"/>
      <c r="K898" s="129"/>
      <c r="L898" s="129"/>
      <c r="M898" s="129"/>
    </row>
    <row r="899" spans="10:13">
      <c r="J899" s="129"/>
      <c r="K899" s="129"/>
      <c r="L899" s="129"/>
      <c r="M899" s="129"/>
    </row>
    <row r="900" spans="10:13">
      <c r="J900" s="129"/>
      <c r="K900" s="129"/>
      <c r="L900" s="129"/>
      <c r="M900" s="129"/>
    </row>
    <row r="901" spans="10:13">
      <c r="J901" s="129"/>
      <c r="K901" s="129"/>
      <c r="L901" s="129"/>
      <c r="M901" s="129"/>
    </row>
    <row r="902" spans="10:13">
      <c r="J902" s="129"/>
      <c r="K902" s="129"/>
      <c r="L902" s="129"/>
      <c r="M902" s="129"/>
    </row>
    <row r="903" spans="10:13">
      <c r="J903" s="129"/>
      <c r="K903" s="129"/>
      <c r="L903" s="129"/>
      <c r="M903" s="129"/>
    </row>
    <row r="904" spans="10:13">
      <c r="J904" s="129"/>
      <c r="K904" s="129"/>
      <c r="L904" s="129"/>
      <c r="M904" s="129"/>
    </row>
    <row r="905" spans="10:13">
      <c r="J905" s="129"/>
      <c r="K905" s="129"/>
      <c r="L905" s="129"/>
      <c r="M905" s="129"/>
    </row>
    <row r="906" spans="10:13">
      <c r="J906" s="129"/>
      <c r="K906" s="129"/>
      <c r="L906" s="129"/>
      <c r="M906" s="129"/>
    </row>
    <row r="907" spans="10:13">
      <c r="J907" s="129"/>
      <c r="K907" s="129"/>
      <c r="L907" s="129"/>
      <c r="M907" s="129"/>
    </row>
    <row r="908" spans="10:13">
      <c r="J908" s="129"/>
      <c r="K908" s="129"/>
      <c r="L908" s="129"/>
      <c r="M908" s="129"/>
    </row>
    <row r="909" spans="10:13">
      <c r="J909" s="129"/>
      <c r="K909" s="129"/>
      <c r="L909" s="129"/>
      <c r="M909" s="129"/>
    </row>
    <row r="910" spans="10:13">
      <c r="J910" s="129"/>
      <c r="K910" s="129"/>
      <c r="L910" s="129"/>
      <c r="M910" s="129"/>
    </row>
    <row r="911" spans="10:13">
      <c r="J911" s="129"/>
      <c r="K911" s="129"/>
      <c r="L911" s="129"/>
      <c r="M911" s="129"/>
    </row>
    <row r="912" spans="10:13">
      <c r="J912" s="129"/>
      <c r="K912" s="129"/>
      <c r="L912" s="129"/>
      <c r="M912" s="129"/>
    </row>
    <row r="913" spans="10:13">
      <c r="J913" s="129"/>
      <c r="K913" s="129"/>
      <c r="L913" s="129"/>
      <c r="M913" s="129"/>
    </row>
    <row r="914" spans="10:13">
      <c r="J914" s="129"/>
      <c r="K914" s="129"/>
      <c r="L914" s="129"/>
      <c r="M914" s="129"/>
    </row>
    <row r="915" spans="10:13">
      <c r="J915" s="129"/>
      <c r="K915" s="129"/>
      <c r="L915" s="129"/>
      <c r="M915" s="129"/>
    </row>
    <row r="916" spans="10:13">
      <c r="J916" s="129"/>
      <c r="K916" s="129"/>
      <c r="L916" s="129"/>
      <c r="M916" s="129"/>
    </row>
    <row r="917" spans="10:13">
      <c r="J917" s="129"/>
      <c r="K917" s="129"/>
      <c r="L917" s="129"/>
      <c r="M917" s="129"/>
    </row>
    <row r="918" spans="10:13">
      <c r="J918" s="129"/>
      <c r="K918" s="129"/>
      <c r="L918" s="129"/>
      <c r="M918" s="129"/>
    </row>
    <row r="919" spans="10:13">
      <c r="J919" s="129"/>
      <c r="K919" s="129"/>
      <c r="L919" s="129"/>
      <c r="M919" s="129"/>
    </row>
    <row r="920" spans="10:13">
      <c r="J920" s="129"/>
      <c r="K920" s="129"/>
      <c r="L920" s="129"/>
      <c r="M920" s="129"/>
    </row>
    <row r="921" spans="10:13">
      <c r="J921" s="129"/>
      <c r="K921" s="129"/>
      <c r="L921" s="129"/>
      <c r="M921" s="129"/>
    </row>
    <row r="922" spans="10:13">
      <c r="J922" s="129"/>
      <c r="K922" s="129"/>
      <c r="L922" s="129"/>
      <c r="M922" s="129"/>
    </row>
    <row r="923" spans="10:13">
      <c r="J923" s="129"/>
      <c r="K923" s="129"/>
      <c r="L923" s="129"/>
      <c r="M923" s="129"/>
    </row>
    <row r="924" spans="10:13">
      <c r="J924" s="129"/>
      <c r="K924" s="129"/>
      <c r="L924" s="129"/>
      <c r="M924" s="129"/>
    </row>
    <row r="925" spans="10:13">
      <c r="J925" s="129"/>
      <c r="K925" s="129"/>
      <c r="L925" s="129"/>
      <c r="M925" s="129"/>
    </row>
    <row r="926" spans="10:13">
      <c r="J926" s="129"/>
      <c r="K926" s="129"/>
      <c r="L926" s="129"/>
      <c r="M926" s="129"/>
    </row>
    <row r="927" spans="10:13">
      <c r="J927" s="129"/>
      <c r="K927" s="129"/>
      <c r="L927" s="129"/>
      <c r="M927" s="129"/>
    </row>
    <row r="928" spans="10:13">
      <c r="J928" s="129"/>
      <c r="K928" s="129"/>
      <c r="L928" s="129"/>
      <c r="M928" s="129"/>
    </row>
    <row r="929" spans="10:13">
      <c r="J929" s="129"/>
      <c r="K929" s="129"/>
      <c r="L929" s="129"/>
      <c r="M929" s="129"/>
    </row>
    <row r="930" spans="10:13">
      <c r="J930" s="129"/>
      <c r="K930" s="129"/>
      <c r="L930" s="129"/>
      <c r="M930" s="129"/>
    </row>
    <row r="931" spans="10:13">
      <c r="J931" s="129"/>
      <c r="K931" s="129"/>
      <c r="L931" s="129"/>
      <c r="M931" s="129"/>
    </row>
    <row r="932" spans="10:13">
      <c r="J932" s="129"/>
      <c r="K932" s="129"/>
      <c r="L932" s="129"/>
      <c r="M932" s="129"/>
    </row>
    <row r="933" spans="10:13">
      <c r="J933" s="129"/>
      <c r="K933" s="129"/>
      <c r="L933" s="129"/>
      <c r="M933" s="129"/>
    </row>
    <row r="934" spans="10:13">
      <c r="J934" s="129"/>
      <c r="K934" s="129"/>
      <c r="L934" s="129"/>
      <c r="M934" s="129"/>
    </row>
    <row r="935" spans="10:13">
      <c r="J935" s="129"/>
      <c r="K935" s="129"/>
      <c r="L935" s="129"/>
      <c r="M935" s="129"/>
    </row>
    <row r="936" spans="10:13">
      <c r="J936" s="129"/>
      <c r="K936" s="129"/>
      <c r="L936" s="129"/>
      <c r="M936" s="129"/>
    </row>
    <row r="937" spans="10:13">
      <c r="J937" s="129"/>
      <c r="K937" s="129"/>
      <c r="L937" s="129"/>
      <c r="M937" s="129"/>
    </row>
    <row r="938" spans="10:13">
      <c r="J938" s="129"/>
      <c r="K938" s="129"/>
      <c r="L938" s="129"/>
      <c r="M938" s="129"/>
    </row>
    <row r="939" spans="10:13">
      <c r="J939" s="129"/>
      <c r="K939" s="129"/>
      <c r="L939" s="129"/>
      <c r="M939" s="129"/>
    </row>
    <row r="940" spans="10:13">
      <c r="J940" s="129"/>
      <c r="K940" s="129"/>
      <c r="L940" s="129"/>
      <c r="M940" s="129"/>
    </row>
    <row r="941" spans="10:13">
      <c r="J941" s="129"/>
      <c r="K941" s="129"/>
      <c r="L941" s="129"/>
      <c r="M941" s="129"/>
    </row>
    <row r="942" spans="10:13">
      <c r="J942" s="129"/>
      <c r="K942" s="129"/>
      <c r="L942" s="129"/>
      <c r="M942" s="129"/>
    </row>
    <row r="943" spans="10:13">
      <c r="J943" s="129"/>
      <c r="K943" s="129"/>
      <c r="L943" s="129"/>
      <c r="M943" s="129"/>
    </row>
    <row r="944" spans="10:13">
      <c r="J944" s="129"/>
      <c r="K944" s="129"/>
      <c r="L944" s="129"/>
      <c r="M944" s="129"/>
    </row>
    <row r="945" spans="10:13">
      <c r="J945" s="129"/>
      <c r="K945" s="129"/>
      <c r="L945" s="129"/>
      <c r="M945" s="129"/>
    </row>
    <row r="946" spans="10:13">
      <c r="J946" s="129"/>
      <c r="K946" s="129"/>
      <c r="L946" s="129"/>
      <c r="M946" s="129"/>
    </row>
    <row r="947" spans="10:13">
      <c r="J947" s="129"/>
      <c r="K947" s="129"/>
      <c r="L947" s="129"/>
      <c r="M947" s="129"/>
    </row>
    <row r="948" spans="10:13">
      <c r="J948" s="129"/>
      <c r="K948" s="129"/>
      <c r="L948" s="129"/>
      <c r="M948" s="129"/>
    </row>
    <row r="949" spans="10:13">
      <c r="J949" s="129"/>
      <c r="K949" s="129"/>
      <c r="L949" s="129"/>
      <c r="M949" s="129"/>
    </row>
    <row r="950" spans="10:13">
      <c r="J950" s="129"/>
      <c r="K950" s="129"/>
      <c r="L950" s="129"/>
      <c r="M950" s="129"/>
    </row>
    <row r="951" spans="10:13">
      <c r="J951" s="129"/>
      <c r="K951" s="129"/>
      <c r="L951" s="129"/>
      <c r="M951" s="129"/>
    </row>
    <row r="952" spans="10:13">
      <c r="J952" s="129"/>
      <c r="K952" s="129"/>
      <c r="L952" s="129"/>
      <c r="M952" s="129"/>
    </row>
    <row r="953" spans="10:13">
      <c r="J953" s="129"/>
      <c r="K953" s="129"/>
      <c r="L953" s="129"/>
      <c r="M953" s="129"/>
    </row>
    <row r="954" spans="10:13">
      <c r="J954" s="129"/>
      <c r="K954" s="129"/>
      <c r="L954" s="129"/>
      <c r="M954" s="129"/>
    </row>
    <row r="955" spans="10:13">
      <c r="J955" s="129"/>
      <c r="K955" s="129"/>
      <c r="L955" s="129"/>
      <c r="M955" s="129"/>
    </row>
    <row r="956" spans="10:13">
      <c r="J956" s="129"/>
      <c r="K956" s="129"/>
      <c r="L956" s="129"/>
      <c r="M956" s="129"/>
    </row>
    <row r="957" spans="10:13">
      <c r="J957" s="129"/>
      <c r="K957" s="129"/>
      <c r="L957" s="129"/>
      <c r="M957" s="129"/>
    </row>
    <row r="958" spans="10:13">
      <c r="J958" s="129"/>
      <c r="K958" s="129"/>
      <c r="L958" s="129"/>
      <c r="M958" s="129"/>
    </row>
    <row r="959" spans="10:13">
      <c r="J959" s="129"/>
      <c r="K959" s="129"/>
      <c r="L959" s="129"/>
      <c r="M959" s="129"/>
    </row>
    <row r="960" spans="10:13">
      <c r="J960" s="129"/>
      <c r="K960" s="129"/>
      <c r="L960" s="129"/>
      <c r="M960" s="129"/>
    </row>
    <row r="961" spans="10:13">
      <c r="J961" s="129"/>
      <c r="K961" s="129"/>
      <c r="L961" s="129"/>
      <c r="M961" s="129"/>
    </row>
    <row r="962" spans="10:13">
      <c r="J962" s="129"/>
      <c r="K962" s="129"/>
      <c r="L962" s="129"/>
      <c r="M962" s="129"/>
    </row>
    <row r="963" spans="10:13">
      <c r="J963" s="129"/>
      <c r="K963" s="129"/>
      <c r="L963" s="129"/>
      <c r="M963" s="129"/>
    </row>
    <row r="964" spans="10:13">
      <c r="J964" s="129"/>
      <c r="K964" s="129"/>
      <c r="L964" s="129"/>
      <c r="M964" s="129"/>
    </row>
    <row r="965" spans="10:13">
      <c r="J965" s="129"/>
      <c r="K965" s="129"/>
      <c r="L965" s="129"/>
      <c r="M965" s="129"/>
    </row>
    <row r="966" spans="10:13">
      <c r="J966" s="129"/>
      <c r="K966" s="129"/>
      <c r="L966" s="129"/>
      <c r="M966" s="129"/>
    </row>
    <row r="967" spans="10:13">
      <c r="J967" s="129"/>
      <c r="K967" s="129"/>
      <c r="L967" s="129"/>
      <c r="M967" s="129"/>
    </row>
    <row r="968" spans="10:13">
      <c r="J968" s="129"/>
      <c r="K968" s="129"/>
      <c r="L968" s="129"/>
      <c r="M968" s="129"/>
    </row>
    <row r="969" spans="10:13">
      <c r="J969" s="129"/>
      <c r="K969" s="129"/>
      <c r="L969" s="129"/>
      <c r="M969" s="129"/>
    </row>
    <row r="970" spans="10:13">
      <c r="J970" s="129"/>
      <c r="K970" s="129"/>
      <c r="L970" s="129"/>
      <c r="M970" s="129"/>
    </row>
    <row r="971" spans="10:13">
      <c r="J971" s="129"/>
      <c r="K971" s="129"/>
      <c r="L971" s="129"/>
      <c r="M971" s="129"/>
    </row>
    <row r="972" spans="10:13">
      <c r="J972" s="129"/>
      <c r="K972" s="129"/>
      <c r="L972" s="129"/>
      <c r="M972" s="129"/>
    </row>
    <row r="973" spans="10:13">
      <c r="J973" s="129"/>
      <c r="K973" s="129"/>
      <c r="L973" s="129"/>
      <c r="M973" s="129"/>
    </row>
    <row r="974" spans="10:13">
      <c r="J974" s="129"/>
      <c r="K974" s="129"/>
      <c r="L974" s="129"/>
      <c r="M974" s="129"/>
    </row>
    <row r="975" spans="10:13">
      <c r="J975" s="129"/>
      <c r="K975" s="129"/>
      <c r="L975" s="129"/>
      <c r="M975" s="129"/>
    </row>
    <row r="976" spans="10:13">
      <c r="J976" s="129"/>
      <c r="K976" s="129"/>
      <c r="L976" s="129"/>
      <c r="M976" s="129"/>
    </row>
    <row r="977" spans="10:13">
      <c r="J977" s="129"/>
      <c r="K977" s="129"/>
      <c r="L977" s="129"/>
      <c r="M977" s="129"/>
    </row>
    <row r="978" spans="10:13">
      <c r="J978" s="129"/>
      <c r="K978" s="129"/>
      <c r="L978" s="129"/>
      <c r="M978" s="129"/>
    </row>
    <row r="979" spans="10:13">
      <c r="J979" s="129"/>
      <c r="K979" s="129"/>
      <c r="L979" s="129"/>
      <c r="M979" s="129"/>
    </row>
    <row r="980" spans="10:13">
      <c r="J980" s="129"/>
      <c r="K980" s="129"/>
      <c r="L980" s="129"/>
      <c r="M980" s="129"/>
    </row>
    <row r="981" spans="10:13">
      <c r="J981" s="129"/>
      <c r="K981" s="129"/>
      <c r="L981" s="129"/>
      <c r="M981" s="129"/>
    </row>
    <row r="982" spans="10:13">
      <c r="J982" s="129"/>
      <c r="K982" s="129"/>
      <c r="L982" s="129"/>
      <c r="M982" s="129"/>
    </row>
    <row r="983" spans="10:13">
      <c r="J983" s="129"/>
      <c r="K983" s="129"/>
      <c r="L983" s="129"/>
      <c r="M983" s="129"/>
    </row>
    <row r="984" spans="10:13">
      <c r="J984" s="129"/>
      <c r="K984" s="129"/>
      <c r="L984" s="129"/>
      <c r="M984" s="129"/>
    </row>
    <row r="985" spans="10:13">
      <c r="J985" s="129"/>
      <c r="K985" s="129"/>
      <c r="L985" s="129"/>
      <c r="M985" s="129"/>
    </row>
    <row r="986" spans="10:13">
      <c r="J986" s="129"/>
      <c r="K986" s="129"/>
      <c r="L986" s="129"/>
      <c r="M986" s="129"/>
    </row>
    <row r="987" spans="10:13">
      <c r="J987" s="129"/>
      <c r="K987" s="129"/>
      <c r="L987" s="129"/>
      <c r="M987" s="129"/>
    </row>
    <row r="988" spans="10:13">
      <c r="J988" s="129"/>
      <c r="K988" s="129"/>
      <c r="L988" s="129"/>
      <c r="M988" s="129"/>
    </row>
    <row r="989" spans="10:13">
      <c r="J989" s="129"/>
      <c r="K989" s="129"/>
      <c r="L989" s="129"/>
      <c r="M989" s="129"/>
    </row>
    <row r="990" spans="10:13">
      <c r="J990" s="129"/>
      <c r="K990" s="129"/>
      <c r="L990" s="129"/>
      <c r="M990" s="129"/>
    </row>
    <row r="991" spans="10:13">
      <c r="J991" s="129"/>
      <c r="K991" s="129"/>
      <c r="L991" s="129"/>
      <c r="M991" s="129"/>
    </row>
    <row r="992" spans="10:13">
      <c r="J992" s="129"/>
      <c r="K992" s="129"/>
      <c r="L992" s="129"/>
      <c r="M992" s="129"/>
    </row>
    <row r="993" spans="10:13">
      <c r="J993" s="129"/>
      <c r="K993" s="129"/>
      <c r="L993" s="129"/>
      <c r="M993" s="129"/>
    </row>
    <row r="994" spans="10:13">
      <c r="J994" s="129"/>
      <c r="K994" s="129"/>
      <c r="L994" s="129"/>
      <c r="M994" s="129"/>
    </row>
    <row r="995" spans="10:13">
      <c r="J995" s="129"/>
      <c r="K995" s="129"/>
      <c r="L995" s="129"/>
      <c r="M995" s="129"/>
    </row>
    <row r="996" spans="10:13">
      <c r="J996" s="129"/>
      <c r="K996" s="129"/>
      <c r="L996" s="129"/>
      <c r="M996" s="129"/>
    </row>
    <row r="997" spans="10:13">
      <c r="J997" s="129"/>
      <c r="K997" s="129"/>
      <c r="L997" s="129"/>
      <c r="M997" s="129"/>
    </row>
    <row r="998" spans="10:13">
      <c r="J998" s="129"/>
      <c r="K998" s="129"/>
      <c r="L998" s="129"/>
      <c r="M998" s="129"/>
    </row>
    <row r="999" spans="10:13">
      <c r="J999" s="129"/>
      <c r="K999" s="129"/>
      <c r="L999" s="129"/>
      <c r="M999" s="129"/>
    </row>
    <row r="1000" spans="10:13">
      <c r="J1000" s="129"/>
      <c r="K1000" s="129"/>
      <c r="L1000" s="129"/>
      <c r="M1000" s="129"/>
    </row>
    <row r="1001" spans="10:13">
      <c r="J1001" s="129"/>
      <c r="K1001" s="129"/>
      <c r="L1001" s="129"/>
      <c r="M1001" s="129"/>
    </row>
    <row r="1002" spans="10:13">
      <c r="J1002" s="129"/>
      <c r="K1002" s="129"/>
      <c r="L1002" s="129"/>
      <c r="M1002" s="129"/>
    </row>
    <row r="1003" spans="10:13">
      <c r="J1003" s="129"/>
      <c r="K1003" s="129"/>
      <c r="L1003" s="129"/>
      <c r="M1003" s="129"/>
    </row>
    <row r="1004" spans="10:13">
      <c r="J1004" s="129"/>
      <c r="K1004" s="129"/>
      <c r="L1004" s="129"/>
      <c r="M1004" s="129"/>
    </row>
    <row r="1005" spans="10:13">
      <c r="J1005" s="129"/>
      <c r="K1005" s="129"/>
      <c r="L1005" s="129"/>
      <c r="M1005" s="129"/>
    </row>
    <row r="1006" spans="10:13">
      <c r="J1006" s="129"/>
      <c r="K1006" s="129"/>
      <c r="L1006" s="129"/>
      <c r="M1006" s="129"/>
    </row>
    <row r="1007" spans="10:13">
      <c r="J1007" s="129"/>
      <c r="K1007" s="129"/>
      <c r="L1007" s="129"/>
      <c r="M1007" s="129"/>
    </row>
    <row r="1008" spans="10:13">
      <c r="J1008" s="129"/>
      <c r="K1008" s="129"/>
      <c r="L1008" s="129"/>
      <c r="M1008" s="129"/>
    </row>
    <row r="1009" spans="10:13">
      <c r="J1009" s="129"/>
      <c r="K1009" s="129"/>
      <c r="L1009" s="129"/>
      <c r="M1009" s="129"/>
    </row>
    <row r="1010" spans="10:13">
      <c r="J1010" s="129"/>
      <c r="K1010" s="129"/>
      <c r="L1010" s="129"/>
      <c r="M1010" s="129"/>
    </row>
    <row r="1011" spans="10:13">
      <c r="J1011" s="129"/>
      <c r="K1011" s="129"/>
      <c r="L1011" s="129"/>
      <c r="M1011" s="129"/>
    </row>
    <row r="1012" spans="10:13">
      <c r="J1012" s="129"/>
      <c r="K1012" s="129"/>
      <c r="L1012" s="129"/>
      <c r="M1012" s="129"/>
    </row>
    <row r="1013" spans="10:13">
      <c r="J1013" s="129"/>
      <c r="K1013" s="129"/>
      <c r="L1013" s="129"/>
      <c r="M1013" s="129"/>
    </row>
    <row r="1014" spans="10:13">
      <c r="J1014" s="129"/>
      <c r="K1014" s="129"/>
      <c r="L1014" s="129"/>
      <c r="M1014" s="129"/>
    </row>
    <row r="1015" spans="10:13">
      <c r="J1015" s="129"/>
      <c r="K1015" s="129"/>
      <c r="L1015" s="129"/>
      <c r="M1015" s="129"/>
    </row>
    <row r="1016" spans="10:13">
      <c r="J1016" s="129"/>
      <c r="K1016" s="129"/>
      <c r="L1016" s="129"/>
      <c r="M1016" s="129"/>
    </row>
    <row r="1017" spans="10:13">
      <c r="J1017" s="129"/>
      <c r="K1017" s="129"/>
      <c r="L1017" s="129"/>
      <c r="M1017" s="129"/>
    </row>
    <row r="1018" spans="10:13">
      <c r="J1018" s="129"/>
      <c r="K1018" s="129"/>
      <c r="L1018" s="129"/>
      <c r="M1018" s="129"/>
    </row>
    <row r="1019" spans="10:13">
      <c r="J1019" s="129"/>
      <c r="K1019" s="129"/>
      <c r="L1019" s="129"/>
      <c r="M1019" s="129"/>
    </row>
    <row r="1020" spans="10:13">
      <c r="J1020" s="129"/>
      <c r="K1020" s="129"/>
      <c r="L1020" s="129"/>
      <c r="M1020" s="129"/>
    </row>
    <row r="1021" spans="10:13">
      <c r="J1021" s="129"/>
      <c r="K1021" s="129"/>
      <c r="L1021" s="129"/>
      <c r="M1021" s="129"/>
    </row>
    <row r="1022" spans="10:13">
      <c r="J1022" s="129"/>
      <c r="K1022" s="129"/>
      <c r="L1022" s="129"/>
      <c r="M1022" s="129"/>
    </row>
    <row r="1023" spans="10:13">
      <c r="J1023" s="129"/>
      <c r="K1023" s="129"/>
      <c r="L1023" s="129"/>
      <c r="M1023" s="129"/>
    </row>
    <row r="1024" spans="10:13">
      <c r="J1024" s="129"/>
      <c r="K1024" s="129"/>
      <c r="L1024" s="129"/>
      <c r="M1024" s="129"/>
    </row>
    <row r="1025" spans="10:13">
      <c r="J1025" s="129"/>
      <c r="K1025" s="129"/>
      <c r="L1025" s="129"/>
      <c r="M1025" s="129"/>
    </row>
    <row r="1026" spans="10:13">
      <c r="J1026" s="129"/>
      <c r="K1026" s="129"/>
      <c r="L1026" s="129"/>
      <c r="M1026" s="129"/>
    </row>
    <row r="1027" spans="10:13">
      <c r="J1027" s="129"/>
      <c r="K1027" s="129"/>
      <c r="L1027" s="129"/>
      <c r="M1027" s="129"/>
    </row>
    <row r="1028" spans="10:13">
      <c r="J1028" s="129"/>
      <c r="K1028" s="129"/>
      <c r="L1028" s="129"/>
      <c r="M1028" s="129"/>
    </row>
    <row r="1029" spans="10:13">
      <c r="J1029" s="129"/>
      <c r="K1029" s="129"/>
      <c r="L1029" s="129"/>
      <c r="M1029" s="129"/>
    </row>
    <row r="1030" spans="10:13">
      <c r="J1030" s="129"/>
      <c r="K1030" s="129"/>
      <c r="L1030" s="129"/>
      <c r="M1030" s="129"/>
    </row>
    <row r="1031" spans="10:13">
      <c r="J1031" s="129"/>
      <c r="K1031" s="129"/>
      <c r="L1031" s="129"/>
      <c r="M1031" s="129"/>
    </row>
    <row r="1032" spans="10:13">
      <c r="J1032" s="129"/>
      <c r="K1032" s="129"/>
      <c r="L1032" s="129"/>
      <c r="M1032" s="129"/>
    </row>
    <row r="1033" spans="10:13">
      <c r="J1033" s="129"/>
      <c r="K1033" s="129"/>
      <c r="L1033" s="129"/>
      <c r="M1033" s="129"/>
    </row>
    <row r="1034" spans="10:13">
      <c r="J1034" s="129"/>
      <c r="K1034" s="129"/>
      <c r="L1034" s="129"/>
      <c r="M1034" s="129"/>
    </row>
    <row r="1035" spans="10:13">
      <c r="J1035" s="129"/>
      <c r="K1035" s="129"/>
      <c r="L1035" s="129"/>
      <c r="M1035" s="129"/>
    </row>
    <row r="1036" spans="10:13">
      <c r="J1036" s="129"/>
      <c r="K1036" s="129"/>
      <c r="L1036" s="129"/>
      <c r="M1036" s="129"/>
    </row>
    <row r="1037" spans="10:13">
      <c r="J1037" s="129"/>
      <c r="K1037" s="129"/>
      <c r="L1037" s="129"/>
      <c r="M1037" s="129"/>
    </row>
    <row r="1038" spans="10:13">
      <c r="J1038" s="129"/>
      <c r="K1038" s="129"/>
      <c r="L1038" s="129"/>
      <c r="M1038" s="129"/>
    </row>
    <row r="1039" spans="10:13">
      <c r="J1039" s="129"/>
      <c r="K1039" s="129"/>
      <c r="L1039" s="129"/>
      <c r="M1039" s="129"/>
    </row>
    <row r="1040" spans="10:13">
      <c r="J1040" s="129"/>
      <c r="K1040" s="129"/>
      <c r="L1040" s="129"/>
      <c r="M1040" s="129"/>
    </row>
    <row r="1041" spans="10:13">
      <c r="J1041" s="129"/>
      <c r="K1041" s="129"/>
      <c r="L1041" s="129"/>
      <c r="M1041" s="129"/>
    </row>
    <row r="1042" spans="10:13">
      <c r="J1042" s="129"/>
      <c r="K1042" s="129"/>
      <c r="L1042" s="129"/>
      <c r="M1042" s="129"/>
    </row>
    <row r="1043" spans="10:13">
      <c r="J1043" s="129"/>
      <c r="K1043" s="129"/>
      <c r="L1043" s="129"/>
      <c r="M1043" s="129"/>
    </row>
    <row r="1044" spans="10:13">
      <c r="J1044" s="129"/>
      <c r="K1044" s="129"/>
      <c r="L1044" s="129"/>
      <c r="M1044" s="129"/>
    </row>
    <row r="1045" spans="10:13">
      <c r="J1045" s="129"/>
      <c r="K1045" s="129"/>
      <c r="L1045" s="129"/>
      <c r="M1045" s="129"/>
    </row>
    <row r="1046" spans="10:13">
      <c r="J1046" s="129"/>
      <c r="K1046" s="129"/>
      <c r="L1046" s="129"/>
      <c r="M1046" s="129"/>
    </row>
    <row r="1047" spans="10:13">
      <c r="J1047" s="129"/>
      <c r="K1047" s="129"/>
      <c r="L1047" s="129"/>
      <c r="M1047" s="129"/>
    </row>
    <row r="1048" spans="10:13">
      <c r="J1048" s="129"/>
      <c r="K1048" s="129"/>
      <c r="L1048" s="129"/>
      <c r="M1048" s="129"/>
    </row>
    <row r="1049" spans="10:13">
      <c r="J1049" s="129"/>
      <c r="K1049" s="129"/>
      <c r="L1049" s="129"/>
      <c r="M1049" s="129"/>
    </row>
    <row r="1050" spans="10:13">
      <c r="J1050" s="129"/>
      <c r="K1050" s="129"/>
      <c r="L1050" s="129"/>
      <c r="M1050" s="129"/>
    </row>
    <row r="1051" spans="10:13">
      <c r="J1051" s="129"/>
      <c r="K1051" s="129"/>
      <c r="L1051" s="129"/>
      <c r="M1051" s="129"/>
    </row>
    <row r="1052" spans="10:13">
      <c r="J1052" s="129"/>
      <c r="K1052" s="129"/>
      <c r="L1052" s="129"/>
      <c r="M1052" s="129"/>
    </row>
    <row r="1053" spans="10:13">
      <c r="J1053" s="129"/>
      <c r="K1053" s="129"/>
      <c r="L1053" s="129"/>
      <c r="M1053" s="129"/>
    </row>
    <row r="1054" spans="10:13">
      <c r="J1054" s="129"/>
      <c r="K1054" s="129"/>
      <c r="L1054" s="129"/>
      <c r="M1054" s="129"/>
    </row>
    <row r="1055" spans="10:13">
      <c r="J1055" s="129"/>
      <c r="K1055" s="129"/>
      <c r="L1055" s="129"/>
      <c r="M1055" s="129"/>
    </row>
    <row r="1056" spans="10:13">
      <c r="J1056" s="129"/>
      <c r="K1056" s="129"/>
      <c r="L1056" s="129"/>
      <c r="M1056" s="129"/>
    </row>
    <row r="1057" spans="10:13">
      <c r="J1057" s="129"/>
      <c r="K1057" s="129"/>
      <c r="L1057" s="129"/>
      <c r="M1057" s="129"/>
    </row>
    <row r="1058" spans="10:13">
      <c r="J1058" s="129"/>
      <c r="K1058" s="129"/>
      <c r="L1058" s="129"/>
      <c r="M1058" s="129"/>
    </row>
    <row r="1059" spans="10:13">
      <c r="J1059" s="129"/>
      <c r="K1059" s="129"/>
      <c r="L1059" s="129"/>
      <c r="M1059" s="129"/>
    </row>
    <row r="1060" spans="10:13">
      <c r="J1060" s="129"/>
      <c r="K1060" s="129"/>
      <c r="L1060" s="129"/>
      <c r="M1060" s="129"/>
    </row>
    <row r="1061" spans="10:13">
      <c r="J1061" s="129"/>
      <c r="K1061" s="129"/>
      <c r="L1061" s="129"/>
      <c r="M1061" s="129"/>
    </row>
    <row r="1062" spans="10:13">
      <c r="J1062" s="129"/>
      <c r="K1062" s="129"/>
      <c r="L1062" s="129"/>
      <c r="M1062" s="129"/>
    </row>
    <row r="1063" spans="10:13">
      <c r="J1063" s="129"/>
      <c r="K1063" s="129"/>
      <c r="L1063" s="129"/>
      <c r="M1063" s="129"/>
    </row>
    <row r="1064" spans="10:13">
      <c r="J1064" s="129"/>
      <c r="K1064" s="129"/>
      <c r="L1064" s="129"/>
      <c r="M1064" s="129"/>
    </row>
    <row r="1065" spans="10:13">
      <c r="J1065" s="129"/>
      <c r="K1065" s="129"/>
      <c r="L1065" s="129"/>
      <c r="M1065" s="129"/>
    </row>
    <row r="1066" spans="10:13">
      <c r="J1066" s="129"/>
      <c r="K1066" s="129"/>
      <c r="L1066" s="129"/>
      <c r="M1066" s="129"/>
    </row>
    <row r="1067" spans="10:13">
      <c r="J1067" s="129"/>
      <c r="K1067" s="129"/>
      <c r="L1067" s="129"/>
      <c r="M1067" s="129"/>
    </row>
    <row r="1068" spans="10:13">
      <c r="J1068" s="129"/>
      <c r="K1068" s="129"/>
      <c r="L1068" s="129"/>
      <c r="M1068" s="129"/>
    </row>
    <row r="1069" spans="10:13">
      <c r="J1069" s="129"/>
      <c r="K1069" s="129"/>
      <c r="L1069" s="129"/>
      <c r="M1069" s="129"/>
    </row>
    <row r="1070" spans="10:13">
      <c r="J1070" s="129"/>
      <c r="K1070" s="129"/>
      <c r="L1070" s="129"/>
      <c r="M1070" s="129"/>
    </row>
    <row r="1071" spans="10:13">
      <c r="J1071" s="129"/>
      <c r="K1071" s="129"/>
      <c r="L1071" s="129"/>
      <c r="M1071" s="129"/>
    </row>
    <row r="1072" spans="10:13">
      <c r="J1072" s="129"/>
      <c r="K1072" s="129"/>
      <c r="L1072" s="129"/>
      <c r="M1072" s="129"/>
    </row>
    <row r="1073" spans="10:13">
      <c r="J1073" s="129"/>
      <c r="K1073" s="129"/>
      <c r="L1073" s="129"/>
      <c r="M1073" s="129"/>
    </row>
    <row r="1074" spans="10:13">
      <c r="J1074" s="129"/>
      <c r="K1074" s="129"/>
      <c r="L1074" s="129"/>
      <c r="M1074" s="129"/>
    </row>
    <row r="1075" spans="10:13">
      <c r="J1075" s="129"/>
      <c r="K1075" s="129"/>
      <c r="L1075" s="129"/>
      <c r="M1075" s="129"/>
    </row>
    <row r="1076" spans="10:13">
      <c r="J1076" s="129"/>
      <c r="K1076" s="129"/>
      <c r="L1076" s="129"/>
      <c r="M1076" s="129"/>
    </row>
    <row r="1077" spans="10:13">
      <c r="J1077" s="129"/>
      <c r="K1077" s="129"/>
      <c r="L1077" s="129"/>
      <c r="M1077" s="129"/>
    </row>
    <row r="1078" spans="10:13">
      <c r="J1078" s="129"/>
      <c r="K1078" s="129"/>
      <c r="L1078" s="129"/>
      <c r="M1078" s="129"/>
    </row>
    <row r="1079" spans="10:13">
      <c r="J1079" s="129"/>
      <c r="K1079" s="129"/>
      <c r="L1079" s="129"/>
      <c r="M1079" s="129"/>
    </row>
    <row r="1080" spans="10:13">
      <c r="J1080" s="129"/>
      <c r="K1080" s="129"/>
      <c r="L1080" s="129"/>
      <c r="M1080" s="129"/>
    </row>
    <row r="1081" spans="10:13">
      <c r="J1081" s="129"/>
      <c r="K1081" s="129"/>
      <c r="L1081" s="129"/>
      <c r="M1081" s="129"/>
    </row>
    <row r="1082" spans="10:13">
      <c r="J1082" s="129"/>
      <c r="K1082" s="129"/>
      <c r="L1082" s="129"/>
      <c r="M1082" s="129"/>
    </row>
    <row r="1083" spans="10:13">
      <c r="J1083" s="129"/>
      <c r="K1083" s="129"/>
      <c r="L1083" s="129"/>
      <c r="M1083" s="129"/>
    </row>
    <row r="1084" spans="10:13">
      <c r="J1084" s="129"/>
      <c r="K1084" s="129"/>
      <c r="L1084" s="129"/>
      <c r="M1084" s="129"/>
    </row>
    <row r="1085" spans="10:13">
      <c r="J1085" s="129"/>
      <c r="K1085" s="129"/>
      <c r="L1085" s="129"/>
      <c r="M1085" s="129"/>
    </row>
    <row r="1086" spans="10:13">
      <c r="J1086" s="129"/>
      <c r="K1086" s="129"/>
      <c r="L1086" s="129"/>
      <c r="M1086" s="129"/>
    </row>
    <row r="1087" spans="10:13">
      <c r="J1087" s="129"/>
      <c r="K1087" s="129"/>
      <c r="L1087" s="129"/>
      <c r="M1087" s="129"/>
    </row>
    <row r="1088" spans="10:13">
      <c r="J1088" s="129"/>
      <c r="K1088" s="129"/>
      <c r="L1088" s="129"/>
      <c r="M1088" s="129"/>
    </row>
    <row r="1089" spans="10:13">
      <c r="J1089" s="129"/>
      <c r="K1089" s="129"/>
      <c r="L1089" s="129"/>
      <c r="M1089" s="129"/>
    </row>
    <row r="1090" spans="10:13">
      <c r="J1090" s="129"/>
      <c r="K1090" s="129"/>
      <c r="L1090" s="129"/>
      <c r="M1090" s="129"/>
    </row>
    <row r="1091" spans="10:13">
      <c r="J1091" s="129"/>
      <c r="K1091" s="129"/>
      <c r="L1091" s="129"/>
      <c r="M1091" s="129"/>
    </row>
    <row r="1092" spans="10:13">
      <c r="J1092" s="129"/>
      <c r="K1092" s="129"/>
      <c r="L1092" s="129"/>
      <c r="M1092" s="129"/>
    </row>
    <row r="1093" spans="10:13">
      <c r="J1093" s="129"/>
      <c r="K1093" s="129"/>
      <c r="L1093" s="129"/>
      <c r="M1093" s="129"/>
    </row>
    <row r="1094" spans="10:13">
      <c r="J1094" s="129"/>
      <c r="K1094" s="129"/>
      <c r="L1094" s="129"/>
      <c r="M1094" s="129"/>
    </row>
    <row r="1095" spans="10:13">
      <c r="J1095" s="129"/>
      <c r="K1095" s="129"/>
      <c r="L1095" s="129"/>
      <c r="M1095" s="129"/>
    </row>
    <row r="1096" spans="10:13">
      <c r="J1096" s="129"/>
      <c r="K1096" s="129"/>
      <c r="L1096" s="129"/>
      <c r="M1096" s="129"/>
    </row>
    <row r="1097" spans="10:13">
      <c r="J1097" s="129"/>
      <c r="K1097" s="129"/>
      <c r="L1097" s="129"/>
      <c r="M1097" s="129"/>
    </row>
    <row r="1098" spans="10:13">
      <c r="J1098" s="129"/>
      <c r="K1098" s="129"/>
      <c r="L1098" s="129"/>
      <c r="M1098" s="129"/>
    </row>
    <row r="1099" spans="10:13">
      <c r="J1099" s="129"/>
      <c r="K1099" s="129"/>
      <c r="L1099" s="129"/>
      <c r="M1099" s="129"/>
    </row>
    <row r="1100" spans="10:13">
      <c r="J1100" s="129"/>
      <c r="K1100" s="129"/>
      <c r="L1100" s="129"/>
      <c r="M1100" s="129"/>
    </row>
    <row r="1101" spans="10:13">
      <c r="J1101" s="129"/>
      <c r="K1101" s="129"/>
      <c r="L1101" s="129"/>
      <c r="M1101" s="129"/>
    </row>
    <row r="1102" spans="10:13">
      <c r="J1102" s="129"/>
      <c r="K1102" s="129"/>
      <c r="L1102" s="129"/>
      <c r="M1102" s="129"/>
    </row>
    <row r="1103" spans="10:13">
      <c r="J1103" s="129"/>
      <c r="K1103" s="129"/>
      <c r="L1103" s="129"/>
      <c r="M1103" s="129"/>
    </row>
    <row r="1104" spans="10:13">
      <c r="J1104" s="129"/>
      <c r="K1104" s="129"/>
      <c r="L1104" s="129"/>
      <c r="M1104" s="129"/>
    </row>
    <row r="1105" spans="10:13">
      <c r="J1105" s="129"/>
      <c r="K1105" s="129"/>
      <c r="L1105" s="129"/>
      <c r="M1105" s="129"/>
    </row>
    <row r="1106" spans="10:13">
      <c r="J1106" s="129"/>
      <c r="K1106" s="129"/>
      <c r="L1106" s="129"/>
      <c r="M1106" s="129"/>
    </row>
    <row r="1107" spans="10:13">
      <c r="J1107" s="129"/>
      <c r="K1107" s="129"/>
      <c r="L1107" s="129"/>
      <c r="M1107" s="129"/>
    </row>
    <row r="1108" spans="10:13">
      <c r="J1108" s="129"/>
      <c r="K1108" s="129"/>
      <c r="L1108" s="129"/>
      <c r="M1108" s="129"/>
    </row>
    <row r="1109" spans="10:13">
      <c r="J1109" s="129"/>
      <c r="K1109" s="129"/>
      <c r="L1109" s="129"/>
      <c r="M1109" s="129"/>
    </row>
    <row r="1110" spans="10:13">
      <c r="J1110" s="129"/>
      <c r="K1110" s="129"/>
      <c r="L1110" s="129"/>
      <c r="M1110" s="129"/>
    </row>
    <row r="1111" spans="10:13">
      <c r="J1111" s="129"/>
      <c r="K1111" s="129"/>
      <c r="L1111" s="129"/>
      <c r="M1111" s="129"/>
    </row>
    <row r="1112" spans="10:13">
      <c r="J1112" s="129"/>
      <c r="K1112" s="129"/>
      <c r="L1112" s="129"/>
      <c r="M1112" s="129"/>
    </row>
    <row r="1113" spans="10:13">
      <c r="J1113" s="129"/>
      <c r="K1113" s="129"/>
      <c r="L1113" s="129"/>
      <c r="M1113" s="129"/>
    </row>
    <row r="1114" spans="10:13">
      <c r="J1114" s="129"/>
      <c r="K1114" s="129"/>
      <c r="L1114" s="129"/>
      <c r="M1114" s="129"/>
    </row>
    <row r="1115" spans="10:13">
      <c r="J1115" s="129"/>
      <c r="K1115" s="129"/>
      <c r="L1115" s="129"/>
      <c r="M1115" s="129"/>
    </row>
    <row r="1116" spans="10:13">
      <c r="J1116" s="129"/>
      <c r="K1116" s="129"/>
      <c r="L1116" s="129"/>
      <c r="M1116" s="129"/>
    </row>
    <row r="1117" spans="10:13">
      <c r="J1117" s="129"/>
      <c r="K1117" s="129"/>
      <c r="L1117" s="129"/>
      <c r="M1117" s="129"/>
    </row>
    <row r="1118" spans="10:13">
      <c r="J1118" s="129"/>
      <c r="K1118" s="129"/>
      <c r="L1118" s="129"/>
      <c r="M1118" s="129"/>
    </row>
    <row r="1119" spans="10:13">
      <c r="J1119" s="129"/>
      <c r="K1119" s="129"/>
      <c r="L1119" s="129"/>
      <c r="M1119" s="129"/>
    </row>
    <row r="1120" spans="10:13">
      <c r="J1120" s="129"/>
      <c r="K1120" s="129"/>
      <c r="L1120" s="129"/>
      <c r="M1120" s="129"/>
    </row>
    <row r="1121" spans="10:13">
      <c r="J1121" s="129"/>
      <c r="K1121" s="129"/>
      <c r="L1121" s="129"/>
      <c r="M1121" s="129"/>
    </row>
    <row r="1122" spans="10:13">
      <c r="J1122" s="129"/>
      <c r="K1122" s="129"/>
      <c r="L1122" s="129"/>
      <c r="M1122" s="129"/>
    </row>
    <row r="1123" spans="10:13">
      <c r="J1123" s="129"/>
      <c r="K1123" s="129"/>
      <c r="L1123" s="129"/>
      <c r="M1123" s="129"/>
    </row>
    <row r="1124" spans="10:13">
      <c r="J1124" s="129"/>
      <c r="K1124" s="129"/>
      <c r="L1124" s="129"/>
      <c r="M1124" s="129"/>
    </row>
    <row r="1125" spans="10:13">
      <c r="J1125" s="129"/>
      <c r="K1125" s="129"/>
      <c r="L1125" s="129"/>
      <c r="M1125" s="129"/>
    </row>
    <row r="1126" spans="10:13">
      <c r="J1126" s="129"/>
      <c r="K1126" s="129"/>
      <c r="L1126" s="129"/>
      <c r="M1126" s="129"/>
    </row>
    <row r="1127" spans="10:13">
      <c r="J1127" s="129"/>
      <c r="K1127" s="129"/>
      <c r="L1127" s="129"/>
      <c r="M1127" s="129"/>
    </row>
    <row r="1128" spans="10:13">
      <c r="J1128" s="129"/>
      <c r="K1128" s="129"/>
      <c r="L1128" s="129"/>
      <c r="M1128" s="129"/>
    </row>
    <row r="1129" spans="10:13">
      <c r="J1129" s="129"/>
      <c r="K1129" s="129"/>
      <c r="L1129" s="129"/>
      <c r="M1129" s="129"/>
    </row>
    <row r="1130" spans="10:13">
      <c r="J1130" s="129"/>
      <c r="K1130" s="129"/>
      <c r="L1130" s="129"/>
      <c r="M1130" s="129"/>
    </row>
    <row r="1131" spans="10:13">
      <c r="J1131" s="129"/>
      <c r="K1131" s="129"/>
      <c r="L1131" s="129"/>
      <c r="M1131" s="129"/>
    </row>
    <row r="1132" spans="10:13">
      <c r="J1132" s="129"/>
      <c r="K1132" s="129"/>
      <c r="L1132" s="129"/>
      <c r="M1132" s="129"/>
    </row>
    <row r="1133" spans="10:13">
      <c r="J1133" s="129"/>
      <c r="K1133" s="129"/>
      <c r="L1133" s="129"/>
      <c r="M1133" s="129"/>
    </row>
    <row r="1134" spans="10:13">
      <c r="J1134" s="129"/>
      <c r="K1134" s="129"/>
      <c r="L1134" s="129"/>
      <c r="M1134" s="129"/>
    </row>
    <row r="1135" spans="10:13">
      <c r="J1135" s="129"/>
      <c r="K1135" s="129"/>
      <c r="L1135" s="129"/>
      <c r="M1135" s="129"/>
    </row>
    <row r="1136" spans="10:13">
      <c r="J1136" s="129"/>
      <c r="K1136" s="129"/>
      <c r="L1136" s="129"/>
      <c r="M1136" s="129"/>
    </row>
    <row r="1137" spans="10:13">
      <c r="J1137" s="129"/>
      <c r="K1137" s="129"/>
      <c r="L1137" s="129"/>
      <c r="M1137" s="129"/>
    </row>
    <row r="1138" spans="10:13">
      <c r="J1138" s="129"/>
      <c r="K1138" s="129"/>
      <c r="L1138" s="129"/>
      <c r="M1138" s="129"/>
    </row>
    <row r="1139" spans="10:13">
      <c r="J1139" s="129"/>
      <c r="K1139" s="129"/>
      <c r="L1139" s="129"/>
      <c r="M1139" s="129"/>
    </row>
    <row r="1140" spans="10:13">
      <c r="J1140" s="129"/>
      <c r="K1140" s="129"/>
      <c r="L1140" s="129"/>
      <c r="M1140" s="129"/>
    </row>
    <row r="1141" spans="10:13">
      <c r="J1141" s="129"/>
      <c r="K1141" s="129"/>
      <c r="L1141" s="129"/>
      <c r="M1141" s="129"/>
    </row>
    <row r="1142" spans="10:13">
      <c r="J1142" s="129"/>
      <c r="K1142" s="129"/>
      <c r="L1142" s="129"/>
      <c r="M1142" s="129"/>
    </row>
    <row r="1143" spans="10:13">
      <c r="J1143" s="129"/>
      <c r="K1143" s="129"/>
      <c r="L1143" s="129"/>
      <c r="M1143" s="129"/>
    </row>
    <row r="1144" spans="10:13">
      <c r="J1144" s="129"/>
      <c r="K1144" s="129"/>
      <c r="L1144" s="129"/>
      <c r="M1144" s="129"/>
    </row>
    <row r="1145" spans="10:13">
      <c r="J1145" s="129"/>
      <c r="K1145" s="129"/>
      <c r="L1145" s="129"/>
      <c r="M1145" s="129"/>
    </row>
    <row r="1146" spans="10:13">
      <c r="J1146" s="129"/>
      <c r="K1146" s="129"/>
      <c r="L1146" s="129"/>
      <c r="M1146" s="129"/>
    </row>
    <row r="1147" spans="10:13">
      <c r="J1147" s="129"/>
      <c r="K1147" s="129"/>
      <c r="L1147" s="129"/>
      <c r="M1147" s="129"/>
    </row>
    <row r="1148" spans="10:13">
      <c r="J1148" s="129"/>
      <c r="K1148" s="129"/>
      <c r="L1148" s="129"/>
      <c r="M1148" s="129"/>
    </row>
    <row r="1149" spans="10:13">
      <c r="J1149" s="129"/>
      <c r="K1149" s="129"/>
      <c r="L1149" s="129"/>
      <c r="M1149" s="129"/>
    </row>
    <row r="1150" spans="10:13">
      <c r="J1150" s="129"/>
      <c r="K1150" s="129"/>
      <c r="L1150" s="129"/>
      <c r="M1150" s="129"/>
    </row>
    <row r="1151" spans="10:13">
      <c r="J1151" s="129"/>
      <c r="K1151" s="129"/>
      <c r="L1151" s="129"/>
      <c r="M1151" s="129"/>
    </row>
    <row r="1152" spans="10:13">
      <c r="J1152" s="129"/>
      <c r="K1152" s="129"/>
      <c r="L1152" s="129"/>
      <c r="M1152" s="129"/>
    </row>
    <row r="1153" spans="10:13">
      <c r="J1153" s="129"/>
      <c r="K1153" s="129"/>
      <c r="L1153" s="129"/>
      <c r="M1153" s="129"/>
    </row>
    <row r="1154" spans="10:13">
      <c r="J1154" s="129"/>
      <c r="K1154" s="129"/>
      <c r="L1154" s="129"/>
      <c r="M1154" s="129"/>
    </row>
    <row r="1155" spans="10:13">
      <c r="J1155" s="129"/>
      <c r="K1155" s="129"/>
      <c r="L1155" s="129"/>
      <c r="M1155" s="129"/>
    </row>
    <row r="1156" spans="10:13">
      <c r="J1156" s="129"/>
      <c r="K1156" s="129"/>
      <c r="L1156" s="129"/>
      <c r="M1156" s="129"/>
    </row>
    <row r="1157" spans="10:13">
      <c r="J1157" s="129"/>
      <c r="K1157" s="129"/>
      <c r="L1157" s="129"/>
      <c r="M1157" s="129"/>
    </row>
    <row r="1158" spans="10:13">
      <c r="J1158" s="129"/>
      <c r="K1158" s="129"/>
      <c r="L1158" s="129"/>
      <c r="M1158" s="129"/>
    </row>
    <row r="1159" spans="10:13">
      <c r="J1159" s="129"/>
      <c r="K1159" s="129"/>
      <c r="L1159" s="129"/>
      <c r="M1159" s="129"/>
    </row>
    <row r="1160" spans="10:13">
      <c r="J1160" s="129"/>
      <c r="K1160" s="129"/>
      <c r="L1160" s="129"/>
      <c r="M1160" s="129"/>
    </row>
    <row r="1161" spans="10:13">
      <c r="J1161" s="129"/>
      <c r="K1161" s="129"/>
      <c r="L1161" s="129"/>
      <c r="M1161" s="129"/>
    </row>
    <row r="1162" spans="10:13">
      <c r="J1162" s="129"/>
      <c r="K1162" s="129"/>
      <c r="L1162" s="129"/>
      <c r="M1162" s="129"/>
    </row>
    <row r="1163" spans="10:13">
      <c r="J1163" s="129"/>
      <c r="K1163" s="129"/>
      <c r="L1163" s="129"/>
      <c r="M1163" s="129"/>
    </row>
    <row r="1164" spans="10:13">
      <c r="J1164" s="129"/>
      <c r="K1164" s="129"/>
      <c r="L1164" s="129"/>
      <c r="M1164" s="129"/>
    </row>
    <row r="1165" spans="10:13">
      <c r="J1165" s="129"/>
      <c r="K1165" s="129"/>
      <c r="L1165" s="129"/>
      <c r="M1165" s="129"/>
    </row>
    <row r="1166" spans="10:13">
      <c r="J1166" s="129"/>
      <c r="K1166" s="129"/>
      <c r="L1166" s="129"/>
      <c r="M1166" s="129"/>
    </row>
    <row r="1167" spans="10:13">
      <c r="J1167" s="129"/>
      <c r="K1167" s="129"/>
      <c r="L1167" s="129"/>
      <c r="M1167" s="129"/>
    </row>
    <row r="1168" spans="10:13">
      <c r="J1168" s="129"/>
      <c r="K1168" s="129"/>
      <c r="L1168" s="129"/>
      <c r="M1168" s="129"/>
    </row>
    <row r="1169" spans="10:13">
      <c r="J1169" s="129"/>
      <c r="K1169" s="129"/>
      <c r="L1169" s="129"/>
      <c r="M1169" s="129"/>
    </row>
    <row r="1170" spans="10:13">
      <c r="J1170" s="129"/>
      <c r="K1170" s="129"/>
      <c r="L1170" s="129"/>
      <c r="M1170" s="129"/>
    </row>
    <row r="1171" spans="10:13">
      <c r="J1171" s="129"/>
      <c r="K1171" s="129"/>
      <c r="L1171" s="129"/>
      <c r="M1171" s="129"/>
    </row>
    <row r="1172" spans="10:13">
      <c r="J1172" s="129"/>
      <c r="K1172" s="129"/>
      <c r="L1172" s="129"/>
      <c r="M1172" s="129"/>
    </row>
    <row r="1173" spans="10:13">
      <c r="J1173" s="129"/>
      <c r="K1173" s="129"/>
      <c r="L1173" s="129"/>
      <c r="M1173" s="129"/>
    </row>
    <row r="1174" spans="10:13">
      <c r="J1174" s="129"/>
      <c r="K1174" s="129"/>
      <c r="L1174" s="129"/>
      <c r="M1174" s="129"/>
    </row>
    <row r="1175" spans="10:13">
      <c r="J1175" s="129"/>
      <c r="K1175" s="129"/>
      <c r="L1175" s="129"/>
      <c r="M1175" s="129"/>
    </row>
    <row r="1176" spans="10:13">
      <c r="J1176" s="129"/>
      <c r="K1176" s="129"/>
      <c r="L1176" s="129"/>
      <c r="M1176" s="129"/>
    </row>
    <row r="1177" spans="10:13">
      <c r="J1177" s="129"/>
      <c r="K1177" s="129"/>
      <c r="L1177" s="129"/>
      <c r="M1177" s="129"/>
    </row>
    <row r="1178" spans="10:13">
      <c r="J1178" s="129"/>
      <c r="K1178" s="129"/>
      <c r="L1178" s="129"/>
      <c r="M1178" s="129"/>
    </row>
    <row r="1179" spans="10:13">
      <c r="J1179" s="129"/>
      <c r="K1179" s="129"/>
      <c r="L1179" s="129"/>
      <c r="M1179" s="129"/>
    </row>
    <row r="1180" spans="10:13">
      <c r="J1180" s="129"/>
      <c r="K1180" s="129"/>
      <c r="L1180" s="129"/>
      <c r="M1180" s="129"/>
    </row>
    <row r="1181" spans="10:13">
      <c r="J1181" s="129"/>
      <c r="K1181" s="129"/>
      <c r="L1181" s="129"/>
      <c r="M1181" s="129"/>
    </row>
    <row r="1182" spans="10:13">
      <c r="J1182" s="129"/>
      <c r="K1182" s="129"/>
      <c r="L1182" s="129"/>
      <c r="M1182" s="129"/>
    </row>
    <row r="1183" spans="10:13">
      <c r="J1183" s="129"/>
      <c r="K1183" s="129"/>
      <c r="L1183" s="129"/>
      <c r="M1183" s="129"/>
    </row>
    <row r="1184" spans="10:13">
      <c r="J1184" s="129"/>
      <c r="K1184" s="129"/>
      <c r="L1184" s="129"/>
      <c r="M1184" s="129"/>
    </row>
    <row r="1185" spans="10:13">
      <c r="J1185" s="129"/>
      <c r="K1185" s="129"/>
      <c r="L1185" s="129"/>
      <c r="M1185" s="129"/>
    </row>
    <row r="1186" spans="10:13">
      <c r="J1186" s="129"/>
      <c r="K1186" s="129"/>
      <c r="L1186" s="129"/>
      <c r="M1186" s="129"/>
    </row>
    <row r="1187" spans="10:13">
      <c r="J1187" s="129"/>
      <c r="K1187" s="129"/>
      <c r="L1187" s="129"/>
      <c r="M1187" s="129"/>
    </row>
    <row r="1188" spans="10:13">
      <c r="J1188" s="129"/>
      <c r="K1188" s="129"/>
      <c r="L1188" s="129"/>
      <c r="M1188" s="129"/>
    </row>
    <row r="1189" spans="10:13">
      <c r="J1189" s="129"/>
      <c r="K1189" s="129"/>
      <c r="L1189" s="129"/>
      <c r="M1189" s="129"/>
    </row>
    <row r="1190" spans="10:13">
      <c r="J1190" s="129"/>
      <c r="K1190" s="129"/>
      <c r="L1190" s="129"/>
      <c r="M1190" s="129"/>
    </row>
    <row r="1191" spans="10:13">
      <c r="J1191" s="129"/>
      <c r="K1191" s="129"/>
      <c r="L1191" s="129"/>
      <c r="M1191" s="129"/>
    </row>
    <row r="1192" spans="10:13">
      <c r="J1192" s="129"/>
      <c r="K1192" s="129"/>
      <c r="L1192" s="129"/>
      <c r="M1192" s="129"/>
    </row>
    <row r="1193" spans="10:13">
      <c r="J1193" s="129"/>
      <c r="K1193" s="129"/>
      <c r="L1193" s="129"/>
      <c r="M1193" s="129"/>
    </row>
    <row r="1194" spans="10:13">
      <c r="J1194" s="129"/>
      <c r="K1194" s="129"/>
      <c r="L1194" s="129"/>
      <c r="M1194" s="129"/>
    </row>
    <row r="1195" spans="10:13">
      <c r="J1195" s="129"/>
      <c r="K1195" s="129"/>
      <c r="L1195" s="129"/>
      <c r="M1195" s="129"/>
    </row>
    <row r="1196" spans="10:13">
      <c r="J1196" s="129"/>
      <c r="K1196" s="129"/>
      <c r="L1196" s="129"/>
      <c r="M1196" s="129"/>
    </row>
    <row r="1197" spans="10:13">
      <c r="J1197" s="129"/>
      <c r="K1197" s="129"/>
      <c r="L1197" s="129"/>
      <c r="M1197" s="129"/>
    </row>
    <row r="1198" spans="10:13">
      <c r="J1198" s="129"/>
      <c r="K1198" s="129"/>
      <c r="L1198" s="129"/>
      <c r="M1198" s="129"/>
    </row>
    <row r="1199" spans="10:13">
      <c r="J1199" s="129"/>
      <c r="K1199" s="129"/>
      <c r="L1199" s="129"/>
      <c r="M1199" s="129"/>
    </row>
    <row r="1200" spans="10:13">
      <c r="J1200" s="129"/>
      <c r="K1200" s="129"/>
      <c r="L1200" s="129"/>
      <c r="M1200" s="129"/>
    </row>
    <row r="1201" spans="10:13">
      <c r="J1201" s="129"/>
      <c r="K1201" s="129"/>
      <c r="L1201" s="129"/>
      <c r="M1201" s="129"/>
    </row>
    <row r="1202" spans="10:13">
      <c r="J1202" s="129"/>
      <c r="K1202" s="129"/>
      <c r="L1202" s="129"/>
      <c r="M1202" s="129"/>
    </row>
    <row r="1203" spans="10:13">
      <c r="J1203" s="129"/>
      <c r="K1203" s="129"/>
      <c r="L1203" s="129"/>
      <c r="M1203" s="129"/>
    </row>
    <row r="1204" spans="10:13">
      <c r="J1204" s="129"/>
      <c r="K1204" s="129"/>
      <c r="L1204" s="129"/>
      <c r="M1204" s="129"/>
    </row>
    <row r="1205" spans="10:13">
      <c r="J1205" s="129"/>
      <c r="K1205" s="129"/>
      <c r="L1205" s="129"/>
      <c r="M1205" s="129"/>
    </row>
    <row r="1206" spans="10:13">
      <c r="J1206" s="129"/>
      <c r="K1206" s="129"/>
      <c r="L1206" s="129"/>
      <c r="M1206" s="129"/>
    </row>
    <row r="1207" spans="10:13">
      <c r="J1207" s="129"/>
      <c r="K1207" s="129"/>
      <c r="L1207" s="129"/>
      <c r="M1207" s="129"/>
    </row>
    <row r="1208" spans="10:13">
      <c r="J1208" s="129"/>
      <c r="K1208" s="129"/>
      <c r="L1208" s="129"/>
      <c r="M1208" s="129"/>
    </row>
    <row r="1209" spans="10:13">
      <c r="J1209" s="129"/>
      <c r="K1209" s="129"/>
      <c r="L1209" s="129"/>
      <c r="M1209" s="129"/>
    </row>
    <row r="1210" spans="10:13">
      <c r="J1210" s="129"/>
      <c r="K1210" s="129"/>
      <c r="L1210" s="129"/>
      <c r="M1210" s="129"/>
    </row>
    <row r="1211" spans="10:13">
      <c r="J1211" s="129"/>
      <c r="K1211" s="129"/>
      <c r="L1211" s="129"/>
      <c r="M1211" s="129"/>
    </row>
    <row r="1212" spans="10:13">
      <c r="J1212" s="129"/>
      <c r="K1212" s="129"/>
      <c r="L1212" s="129"/>
      <c r="M1212" s="129"/>
    </row>
    <row r="1213" spans="10:13">
      <c r="J1213" s="129"/>
      <c r="K1213" s="129"/>
      <c r="L1213" s="129"/>
      <c r="M1213" s="129"/>
    </row>
    <row r="1214" spans="10:13">
      <c r="J1214" s="129"/>
      <c r="K1214" s="129"/>
      <c r="L1214" s="129"/>
      <c r="M1214" s="129"/>
    </row>
    <row r="1215" spans="10:13">
      <c r="J1215" s="129"/>
      <c r="K1215" s="129"/>
      <c r="L1215" s="129"/>
      <c r="M1215" s="129"/>
    </row>
    <row r="1216" spans="10:13">
      <c r="J1216" s="129"/>
      <c r="K1216" s="129"/>
      <c r="L1216" s="129"/>
      <c r="M1216" s="129"/>
    </row>
    <row r="1217" spans="10:13">
      <c r="J1217" s="129"/>
      <c r="K1217" s="129"/>
      <c r="L1217" s="129"/>
      <c r="M1217" s="129"/>
    </row>
    <row r="1218" spans="10:13">
      <c r="J1218" s="129"/>
      <c r="K1218" s="129"/>
      <c r="L1218" s="129"/>
      <c r="M1218" s="129"/>
    </row>
    <row r="1219" spans="10:13">
      <c r="J1219" s="129"/>
      <c r="K1219" s="129"/>
      <c r="L1219" s="129"/>
      <c r="M1219" s="129"/>
    </row>
    <row r="1220" spans="10:13">
      <c r="J1220" s="129"/>
      <c r="K1220" s="129"/>
      <c r="L1220" s="129"/>
      <c r="M1220" s="129"/>
    </row>
    <row r="1221" spans="10:13">
      <c r="J1221" s="129"/>
      <c r="K1221" s="129"/>
      <c r="L1221" s="129"/>
      <c r="M1221" s="129"/>
    </row>
    <row r="1222" spans="10:13">
      <c r="J1222" s="129"/>
      <c r="K1222" s="129"/>
      <c r="L1222" s="129"/>
      <c r="M1222" s="129"/>
    </row>
    <row r="1223" spans="10:13">
      <c r="J1223" s="129"/>
      <c r="K1223" s="129"/>
      <c r="L1223" s="129"/>
      <c r="M1223" s="129"/>
    </row>
    <row r="1224" spans="10:13">
      <c r="J1224" s="129"/>
      <c r="K1224" s="129"/>
      <c r="L1224" s="129"/>
      <c r="M1224" s="129"/>
    </row>
    <row r="1225" spans="10:13">
      <c r="J1225" s="129"/>
      <c r="K1225" s="129"/>
      <c r="L1225" s="129"/>
      <c r="M1225" s="129"/>
    </row>
    <row r="1226" spans="10:13">
      <c r="J1226" s="129"/>
      <c r="K1226" s="129"/>
      <c r="L1226" s="129"/>
      <c r="M1226" s="129"/>
    </row>
    <row r="1227" spans="10:13">
      <c r="J1227" s="129"/>
      <c r="K1227" s="129"/>
      <c r="L1227" s="129"/>
      <c r="M1227" s="129"/>
    </row>
    <row r="1228" spans="10:13">
      <c r="J1228" s="129"/>
      <c r="K1228" s="129"/>
      <c r="L1228" s="129"/>
      <c r="M1228" s="129"/>
    </row>
    <row r="1229" spans="10:13">
      <c r="J1229" s="129"/>
      <c r="K1229" s="129"/>
      <c r="L1229" s="129"/>
      <c r="M1229" s="129"/>
    </row>
    <row r="1230" spans="10:13">
      <c r="J1230" s="129"/>
      <c r="K1230" s="129"/>
      <c r="L1230" s="129"/>
      <c r="M1230" s="129"/>
    </row>
    <row r="1231" spans="10:13">
      <c r="J1231" s="129"/>
      <c r="K1231" s="129"/>
      <c r="L1231" s="129"/>
      <c r="M1231" s="129"/>
    </row>
    <row r="1232" spans="10:13">
      <c r="J1232" s="129"/>
      <c r="K1232" s="129"/>
      <c r="L1232" s="129"/>
      <c r="M1232" s="129"/>
    </row>
    <row r="1233" spans="10:13">
      <c r="J1233" s="129"/>
      <c r="K1233" s="129"/>
      <c r="L1233" s="129"/>
      <c r="M1233" s="129"/>
    </row>
    <row r="1234" spans="10:13">
      <c r="J1234" s="129"/>
      <c r="K1234" s="129"/>
      <c r="L1234" s="129"/>
      <c r="M1234" s="129"/>
    </row>
    <row r="1235" spans="10:13">
      <c r="J1235" s="129"/>
      <c r="K1235" s="129"/>
      <c r="L1235" s="129"/>
      <c r="M1235" s="129"/>
    </row>
    <row r="1236" spans="10:13">
      <c r="J1236" s="129"/>
      <c r="K1236" s="129"/>
      <c r="L1236" s="129"/>
      <c r="M1236" s="129"/>
    </row>
    <row r="1237" spans="10:13">
      <c r="J1237" s="129"/>
      <c r="K1237" s="129"/>
      <c r="L1237" s="129"/>
      <c r="M1237" s="129"/>
    </row>
    <row r="1238" spans="10:13">
      <c r="J1238" s="129"/>
      <c r="K1238" s="129"/>
      <c r="L1238" s="129"/>
      <c r="M1238" s="129"/>
    </row>
    <row r="1239" spans="10:13">
      <c r="J1239" s="129"/>
      <c r="K1239" s="129"/>
      <c r="L1239" s="129"/>
      <c r="M1239" s="129"/>
    </row>
    <row r="1240" spans="10:13">
      <c r="J1240" s="129"/>
      <c r="K1240" s="129"/>
      <c r="L1240" s="129"/>
      <c r="M1240" s="129"/>
    </row>
    <row r="1241" spans="10:13">
      <c r="J1241" s="129"/>
      <c r="K1241" s="129"/>
      <c r="L1241" s="129"/>
      <c r="M1241" s="129"/>
    </row>
    <row r="1242" spans="10:13">
      <c r="J1242" s="129"/>
      <c r="K1242" s="129"/>
      <c r="L1242" s="129"/>
      <c r="M1242" s="129"/>
    </row>
    <row r="1243" spans="10:13">
      <c r="J1243" s="129"/>
      <c r="K1243" s="129"/>
      <c r="L1243" s="129"/>
      <c r="M1243" s="129"/>
    </row>
    <row r="1244" spans="10:13">
      <c r="J1244" s="129"/>
      <c r="K1244" s="129"/>
      <c r="L1244" s="129"/>
      <c r="M1244" s="129"/>
    </row>
    <row r="1245" spans="10:13">
      <c r="J1245" s="129"/>
      <c r="K1245" s="129"/>
      <c r="L1245" s="129"/>
      <c r="M1245" s="129"/>
    </row>
    <row r="1246" spans="10:13">
      <c r="J1246" s="129"/>
      <c r="K1246" s="129"/>
      <c r="L1246" s="129"/>
      <c r="M1246" s="129"/>
    </row>
    <row r="1247" spans="10:13">
      <c r="J1247" s="129"/>
      <c r="K1247" s="129"/>
      <c r="L1247" s="129"/>
      <c r="M1247" s="129"/>
    </row>
    <row r="1248" spans="10:13">
      <c r="J1248" s="129"/>
      <c r="K1248" s="129"/>
      <c r="L1248" s="129"/>
      <c r="M1248" s="129"/>
    </row>
    <row r="1249" spans="10:13">
      <c r="J1249" s="129"/>
      <c r="K1249" s="129"/>
      <c r="L1249" s="129"/>
      <c r="M1249" s="129"/>
    </row>
    <row r="1250" spans="10:13">
      <c r="J1250" s="129"/>
      <c r="K1250" s="129"/>
      <c r="L1250" s="129"/>
      <c r="M1250" s="129"/>
    </row>
    <row r="1251" spans="10:13">
      <c r="J1251" s="129"/>
      <c r="K1251" s="129"/>
      <c r="L1251" s="129"/>
      <c r="M1251" s="129"/>
    </row>
    <row r="1252" spans="10:13">
      <c r="J1252" s="129"/>
      <c r="K1252" s="129"/>
      <c r="L1252" s="129"/>
      <c r="M1252" s="129"/>
    </row>
    <row r="1253" spans="10:13">
      <c r="J1253" s="129"/>
      <c r="K1253" s="129"/>
      <c r="L1253" s="129"/>
      <c r="M1253" s="129"/>
    </row>
    <row r="1254" spans="10:13">
      <c r="J1254" s="129"/>
      <c r="K1254" s="129"/>
      <c r="L1254" s="129"/>
      <c r="M1254" s="129"/>
    </row>
    <row r="1255" spans="10:13">
      <c r="J1255" s="129"/>
      <c r="K1255" s="129"/>
      <c r="L1255" s="129"/>
      <c r="M1255" s="129"/>
    </row>
    <row r="1256" spans="10:13">
      <c r="J1256" s="129"/>
      <c r="K1256" s="129"/>
      <c r="L1256" s="129"/>
      <c r="M1256" s="129"/>
    </row>
    <row r="1257" spans="10:13">
      <c r="J1257" s="129"/>
      <c r="K1257" s="129"/>
      <c r="L1257" s="129"/>
      <c r="M1257" s="129"/>
    </row>
    <row r="1258" spans="10:13">
      <c r="J1258" s="129"/>
      <c r="K1258" s="129"/>
      <c r="L1258" s="129"/>
      <c r="M1258" s="129"/>
    </row>
    <row r="1259" spans="10:13">
      <c r="J1259" s="129"/>
      <c r="K1259" s="129"/>
      <c r="L1259" s="129"/>
      <c r="M1259" s="129"/>
    </row>
    <row r="1260" spans="10:13">
      <c r="J1260" s="129"/>
      <c r="K1260" s="129"/>
      <c r="L1260" s="129"/>
      <c r="M1260" s="129"/>
    </row>
    <row r="1261" spans="10:13">
      <c r="J1261" s="129"/>
      <c r="K1261" s="129"/>
      <c r="L1261" s="129"/>
      <c r="M1261" s="129"/>
    </row>
    <row r="1262" spans="10:13">
      <c r="J1262" s="129"/>
      <c r="K1262" s="129"/>
      <c r="L1262" s="129"/>
      <c r="M1262" s="129"/>
    </row>
    <row r="1263" spans="10:13">
      <c r="J1263" s="129"/>
      <c r="K1263" s="129"/>
      <c r="L1263" s="129"/>
      <c r="M1263" s="129"/>
    </row>
    <row r="1264" spans="10:13">
      <c r="J1264" s="129"/>
      <c r="K1264" s="129"/>
      <c r="L1264" s="129"/>
      <c r="M1264" s="129"/>
    </row>
    <row r="1265" spans="10:13">
      <c r="J1265" s="129"/>
      <c r="K1265" s="129"/>
      <c r="L1265" s="129"/>
      <c r="M1265" s="129"/>
    </row>
    <row r="1266" spans="10:13">
      <c r="J1266" s="129"/>
      <c r="K1266" s="129"/>
      <c r="L1266" s="129"/>
      <c r="M1266" s="129"/>
    </row>
    <row r="1267" spans="10:13">
      <c r="J1267" s="129"/>
      <c r="K1267" s="129"/>
      <c r="L1267" s="129"/>
      <c r="M1267" s="129"/>
    </row>
    <row r="1268" spans="10:13">
      <c r="J1268" s="129"/>
      <c r="K1268" s="129"/>
      <c r="L1268" s="129"/>
      <c r="M1268" s="129"/>
    </row>
    <row r="1269" spans="10:13">
      <c r="J1269" s="129"/>
      <c r="K1269" s="129"/>
      <c r="L1269" s="129"/>
      <c r="M1269" s="129"/>
    </row>
    <row r="1270" spans="10:13">
      <c r="J1270" s="129"/>
      <c r="K1270" s="129"/>
      <c r="L1270" s="129"/>
      <c r="M1270" s="129"/>
    </row>
    <row r="1271" spans="10:13">
      <c r="J1271" s="129"/>
      <c r="K1271" s="129"/>
      <c r="L1271" s="129"/>
      <c r="M1271" s="129"/>
    </row>
    <row r="1272" spans="10:13">
      <c r="J1272" s="129"/>
      <c r="K1272" s="129"/>
      <c r="L1272" s="129"/>
      <c r="M1272" s="129"/>
    </row>
    <row r="1273" spans="10:13">
      <c r="J1273" s="129"/>
      <c r="K1273" s="129"/>
      <c r="L1273" s="129"/>
      <c r="M1273" s="129"/>
    </row>
    <row r="1274" spans="10:13">
      <c r="J1274" s="129"/>
      <c r="K1274" s="129"/>
      <c r="L1274" s="129"/>
      <c r="M1274" s="129"/>
    </row>
    <row r="1275" spans="10:13">
      <c r="J1275" s="129"/>
      <c r="K1275" s="129"/>
      <c r="L1275" s="129"/>
      <c r="M1275" s="129"/>
    </row>
    <row r="1276" spans="10:13">
      <c r="J1276" s="129"/>
      <c r="K1276" s="129"/>
      <c r="L1276" s="129"/>
      <c r="M1276" s="129"/>
    </row>
    <row r="1277" spans="10:13">
      <c r="J1277" s="129"/>
      <c r="K1277" s="129"/>
      <c r="L1277" s="129"/>
      <c r="M1277" s="129"/>
    </row>
    <row r="1278" spans="10:13">
      <c r="J1278" s="129"/>
      <c r="K1278" s="129"/>
      <c r="L1278" s="129"/>
      <c r="M1278" s="129"/>
    </row>
    <row r="1279" spans="10:13">
      <c r="J1279" s="129"/>
      <c r="K1279" s="129"/>
      <c r="L1279" s="129"/>
      <c r="M1279" s="129"/>
    </row>
    <row r="1280" spans="10:13">
      <c r="J1280" s="129"/>
      <c r="K1280" s="129"/>
      <c r="L1280" s="129"/>
      <c r="M1280" s="129"/>
    </row>
    <row r="1281" spans="10:13">
      <c r="J1281" s="129"/>
      <c r="K1281" s="129"/>
      <c r="L1281" s="129"/>
      <c r="M1281" s="129"/>
    </row>
    <row r="1282" spans="10:13">
      <c r="J1282" s="129"/>
      <c r="K1282" s="129"/>
      <c r="L1282" s="129"/>
      <c r="M1282" s="129"/>
    </row>
    <row r="1283" spans="10:13">
      <c r="J1283" s="129"/>
      <c r="K1283" s="129"/>
      <c r="L1283" s="129"/>
      <c r="M1283" s="129"/>
    </row>
    <row r="1284" spans="10:13">
      <c r="J1284" s="129"/>
      <c r="K1284" s="129"/>
      <c r="L1284" s="129"/>
      <c r="M1284" s="129"/>
    </row>
    <row r="1285" spans="10:13">
      <c r="J1285" s="129"/>
      <c r="K1285" s="129"/>
      <c r="L1285" s="129"/>
      <c r="M1285" s="129"/>
    </row>
    <row r="1286" spans="10:13">
      <c r="J1286" s="129"/>
      <c r="K1286" s="129"/>
      <c r="L1286" s="129"/>
      <c r="M1286" s="129"/>
    </row>
    <row r="1287" spans="10:13">
      <c r="J1287" s="129"/>
      <c r="K1287" s="129"/>
      <c r="L1287" s="129"/>
      <c r="M1287" s="129"/>
    </row>
    <row r="1288" spans="10:13">
      <c r="J1288" s="129"/>
      <c r="K1288" s="129"/>
      <c r="L1288" s="129"/>
      <c r="M1288" s="129"/>
    </row>
    <row r="1289" spans="10:13">
      <c r="J1289" s="129"/>
      <c r="K1289" s="129"/>
      <c r="L1289" s="129"/>
      <c r="M1289" s="129"/>
    </row>
    <row r="1290" spans="10:13">
      <c r="J1290" s="129"/>
      <c r="K1290" s="129"/>
      <c r="L1290" s="129"/>
      <c r="M1290" s="129"/>
    </row>
    <row r="1291" spans="10:13">
      <c r="J1291" s="129"/>
      <c r="K1291" s="129"/>
      <c r="L1291" s="129"/>
      <c r="M1291" s="129"/>
    </row>
    <row r="1292" spans="10:13">
      <c r="J1292" s="129"/>
      <c r="K1292" s="129"/>
      <c r="L1292" s="129"/>
      <c r="M1292" s="129"/>
    </row>
    <row r="1293" spans="10:13">
      <c r="J1293" s="129"/>
      <c r="K1293" s="129"/>
      <c r="L1293" s="129"/>
      <c r="M1293" s="129"/>
    </row>
    <row r="1294" spans="10:13">
      <c r="J1294" s="129"/>
      <c r="K1294" s="129"/>
      <c r="L1294" s="129"/>
      <c r="M1294" s="129"/>
    </row>
    <row r="1295" spans="10:13">
      <c r="J1295" s="129"/>
      <c r="K1295" s="129"/>
      <c r="L1295" s="129"/>
      <c r="M1295" s="129"/>
    </row>
    <row r="1296" spans="10:13">
      <c r="J1296" s="129"/>
      <c r="K1296" s="129"/>
      <c r="L1296" s="129"/>
      <c r="M1296" s="129"/>
    </row>
    <row r="1297" spans="10:13">
      <c r="J1297" s="129"/>
      <c r="K1297" s="129"/>
      <c r="L1297" s="129"/>
      <c r="M1297" s="129"/>
    </row>
    <row r="1298" spans="10:13">
      <c r="J1298" s="129"/>
      <c r="K1298" s="129"/>
      <c r="L1298" s="129"/>
      <c r="M1298" s="129"/>
    </row>
    <row r="1299" spans="10:13">
      <c r="J1299" s="129"/>
      <c r="K1299" s="129"/>
      <c r="L1299" s="129"/>
      <c r="M1299" s="129"/>
    </row>
    <row r="1300" spans="10:13">
      <c r="J1300" s="129"/>
      <c r="K1300" s="129"/>
      <c r="L1300" s="129"/>
      <c r="M1300" s="129"/>
    </row>
    <row r="1301" spans="10:13">
      <c r="J1301" s="129"/>
      <c r="K1301" s="129"/>
      <c r="L1301" s="129"/>
      <c r="M1301" s="129"/>
    </row>
    <row r="1302" spans="10:13">
      <c r="J1302" s="129"/>
      <c r="K1302" s="129"/>
      <c r="L1302" s="129"/>
      <c r="M1302" s="129"/>
    </row>
    <row r="1303" spans="10:13">
      <c r="J1303" s="129"/>
      <c r="K1303" s="129"/>
      <c r="L1303" s="129"/>
      <c r="M1303" s="129"/>
    </row>
    <row r="1304" spans="10:13">
      <c r="J1304" s="129"/>
      <c r="K1304" s="129"/>
      <c r="L1304" s="129"/>
      <c r="M1304" s="129"/>
    </row>
    <row r="1305" spans="10:13">
      <c r="J1305" s="129"/>
      <c r="K1305" s="129"/>
      <c r="L1305" s="129"/>
      <c r="M1305" s="129"/>
    </row>
    <row r="1306" spans="10:13">
      <c r="J1306" s="129"/>
      <c r="K1306" s="129"/>
      <c r="L1306" s="129"/>
      <c r="M1306" s="129"/>
    </row>
    <row r="1307" spans="10:13">
      <c r="J1307" s="129"/>
      <c r="K1307" s="129"/>
      <c r="L1307" s="129"/>
      <c r="M1307" s="129"/>
    </row>
    <row r="1308" spans="10:13">
      <c r="J1308" s="129"/>
      <c r="K1308" s="129"/>
      <c r="L1308" s="129"/>
      <c r="M1308" s="129"/>
    </row>
    <row r="1309" spans="10:13">
      <c r="J1309" s="129"/>
      <c r="K1309" s="129"/>
      <c r="L1309" s="129"/>
      <c r="M1309" s="129"/>
    </row>
    <row r="1310" spans="10:13">
      <c r="J1310" s="129"/>
      <c r="K1310" s="129"/>
      <c r="L1310" s="129"/>
      <c r="M1310" s="129"/>
    </row>
    <row r="1311" spans="10:13">
      <c r="J1311" s="129"/>
      <c r="K1311" s="129"/>
      <c r="L1311" s="129"/>
      <c r="M1311" s="129"/>
    </row>
    <row r="1312" spans="10:13">
      <c r="J1312" s="129"/>
      <c r="K1312" s="129"/>
      <c r="L1312" s="129"/>
      <c r="M1312" s="129"/>
    </row>
    <row r="1313" spans="10:13">
      <c r="J1313" s="129"/>
      <c r="K1313" s="129"/>
      <c r="L1313" s="129"/>
      <c r="M1313" s="129"/>
    </row>
    <row r="1314" spans="10:13">
      <c r="J1314" s="129"/>
      <c r="K1314" s="129"/>
      <c r="L1314" s="129"/>
      <c r="M1314" s="129"/>
    </row>
    <row r="1315" spans="10:13">
      <c r="J1315" s="129"/>
      <c r="K1315" s="129"/>
      <c r="L1315" s="129"/>
      <c r="M1315" s="129"/>
    </row>
    <row r="1316" spans="10:13">
      <c r="J1316" s="129"/>
      <c r="K1316" s="129"/>
      <c r="L1316" s="129"/>
      <c r="M1316" s="129"/>
    </row>
    <row r="1317" spans="10:13">
      <c r="J1317" s="129"/>
      <c r="K1317" s="129"/>
      <c r="L1317" s="129"/>
      <c r="M1317" s="129"/>
    </row>
    <row r="1318" spans="10:13">
      <c r="J1318" s="129"/>
      <c r="K1318" s="129"/>
      <c r="L1318" s="129"/>
      <c r="M1318" s="129"/>
    </row>
    <row r="1319" spans="10:13">
      <c r="J1319" s="129"/>
      <c r="K1319" s="129"/>
      <c r="L1319" s="129"/>
      <c r="M1319" s="129"/>
    </row>
    <row r="1320" spans="10:13">
      <c r="J1320" s="129"/>
      <c r="K1320" s="129"/>
      <c r="L1320" s="129"/>
      <c r="M1320" s="129"/>
    </row>
    <row r="1321" spans="10:13">
      <c r="J1321" s="129"/>
      <c r="K1321" s="129"/>
      <c r="L1321" s="129"/>
      <c r="M1321" s="129"/>
    </row>
    <row r="1322" spans="10:13">
      <c r="J1322" s="129"/>
      <c r="K1322" s="129"/>
      <c r="L1322" s="129"/>
      <c r="M1322" s="129"/>
    </row>
    <row r="1323" spans="10:13">
      <c r="J1323" s="129"/>
      <c r="K1323" s="129"/>
      <c r="L1323" s="129"/>
      <c r="M1323" s="129"/>
    </row>
    <row r="1324" spans="10:13">
      <c r="J1324" s="129"/>
      <c r="K1324" s="129"/>
      <c r="L1324" s="129"/>
      <c r="M1324" s="129"/>
    </row>
    <row r="1325" spans="10:13">
      <c r="J1325" s="129"/>
      <c r="K1325" s="129"/>
      <c r="L1325" s="129"/>
      <c r="M1325" s="129"/>
    </row>
    <row r="1326" spans="10:13">
      <c r="J1326" s="129"/>
      <c r="K1326" s="129"/>
      <c r="L1326" s="129"/>
      <c r="M1326" s="129"/>
    </row>
    <row r="1327" spans="10:13">
      <c r="J1327" s="129"/>
      <c r="K1327" s="129"/>
      <c r="L1327" s="129"/>
      <c r="M1327" s="129"/>
    </row>
    <row r="1328" spans="10:13">
      <c r="J1328" s="129"/>
      <c r="K1328" s="129"/>
      <c r="L1328" s="129"/>
      <c r="M1328" s="129"/>
    </row>
    <row r="1329" spans="10:13">
      <c r="J1329" s="129"/>
      <c r="K1329" s="129"/>
      <c r="L1329" s="129"/>
      <c r="M1329" s="129"/>
    </row>
    <row r="1330" spans="10:13">
      <c r="J1330" s="129"/>
      <c r="K1330" s="129"/>
      <c r="L1330" s="129"/>
      <c r="M1330" s="129"/>
    </row>
    <row r="1331" spans="10:13">
      <c r="J1331" s="129"/>
      <c r="K1331" s="129"/>
      <c r="L1331" s="129"/>
      <c r="M1331" s="129"/>
    </row>
    <row r="1332" spans="10:13">
      <c r="J1332" s="129"/>
      <c r="K1332" s="129"/>
      <c r="L1332" s="129"/>
      <c r="M1332" s="129"/>
    </row>
    <row r="1333" spans="10:13">
      <c r="J1333" s="129"/>
      <c r="K1333" s="129"/>
      <c r="L1333" s="129"/>
      <c r="M1333" s="129"/>
    </row>
    <row r="1334" spans="10:13">
      <c r="J1334" s="129"/>
      <c r="K1334" s="129"/>
      <c r="L1334" s="129"/>
      <c r="M1334" s="129"/>
    </row>
    <row r="1335" spans="10:13">
      <c r="J1335" s="129"/>
      <c r="K1335" s="129"/>
      <c r="L1335" s="129"/>
      <c r="M1335" s="129"/>
    </row>
    <row r="1336" spans="10:13">
      <c r="J1336" s="129"/>
      <c r="K1336" s="129"/>
      <c r="L1336" s="129"/>
      <c r="M1336" s="129"/>
    </row>
    <row r="1337" spans="10:13">
      <c r="J1337" s="129"/>
      <c r="K1337" s="129"/>
      <c r="L1337" s="129"/>
      <c r="M1337" s="129"/>
    </row>
    <row r="1338" spans="10:13">
      <c r="J1338" s="129"/>
      <c r="K1338" s="129"/>
      <c r="L1338" s="129"/>
      <c r="M1338" s="129"/>
    </row>
    <row r="1339" spans="10:13">
      <c r="J1339" s="129"/>
      <c r="K1339" s="129"/>
      <c r="L1339" s="129"/>
      <c r="M1339" s="129"/>
    </row>
    <row r="1340" spans="10:13">
      <c r="J1340" s="129"/>
      <c r="K1340" s="129"/>
      <c r="L1340" s="129"/>
      <c r="M1340" s="129"/>
    </row>
    <row r="1341" spans="10:13">
      <c r="J1341" s="129"/>
      <c r="K1341" s="129"/>
      <c r="L1341" s="129"/>
      <c r="M1341" s="129"/>
    </row>
    <row r="1342" spans="10:13">
      <c r="J1342" s="129"/>
      <c r="K1342" s="129"/>
      <c r="L1342" s="129"/>
      <c r="M1342" s="129"/>
    </row>
    <row r="1343" spans="10:13">
      <c r="J1343" s="129"/>
      <c r="K1343" s="129"/>
      <c r="L1343" s="129"/>
      <c r="M1343" s="129"/>
    </row>
    <row r="1344" spans="10:13">
      <c r="J1344" s="129"/>
      <c r="K1344" s="129"/>
      <c r="L1344" s="129"/>
      <c r="M1344" s="129"/>
    </row>
    <row r="1345" spans="10:13">
      <c r="J1345" s="129"/>
      <c r="K1345" s="129"/>
      <c r="L1345" s="129"/>
      <c r="M1345" s="129"/>
    </row>
    <row r="1346" spans="10:13">
      <c r="J1346" s="129"/>
      <c r="K1346" s="129"/>
      <c r="L1346" s="129"/>
      <c r="M1346" s="129"/>
    </row>
    <row r="1347" spans="10:13">
      <c r="J1347" s="129"/>
      <c r="K1347" s="129"/>
      <c r="L1347" s="129"/>
      <c r="M1347" s="129"/>
    </row>
    <row r="1348" spans="10:13">
      <c r="J1348" s="129"/>
      <c r="K1348" s="129"/>
      <c r="L1348" s="129"/>
      <c r="M1348" s="129"/>
    </row>
    <row r="1349" spans="10:13">
      <c r="J1349" s="129"/>
      <c r="K1349" s="129"/>
      <c r="L1349" s="129"/>
      <c r="M1349" s="129"/>
    </row>
    <row r="1350" spans="10:13">
      <c r="J1350" s="129"/>
      <c r="K1350" s="129"/>
      <c r="L1350" s="129"/>
      <c r="M1350" s="129"/>
    </row>
    <row r="1351" spans="10:13">
      <c r="J1351" s="129"/>
      <c r="K1351" s="129"/>
      <c r="L1351" s="129"/>
      <c r="M1351" s="129"/>
    </row>
    <row r="1352" spans="10:13">
      <c r="J1352" s="129"/>
      <c r="K1352" s="129"/>
      <c r="L1352" s="129"/>
      <c r="M1352" s="129"/>
    </row>
    <row r="1353" spans="10:13">
      <c r="J1353" s="129"/>
      <c r="K1353" s="129"/>
      <c r="L1353" s="129"/>
      <c r="M1353" s="129"/>
    </row>
    <row r="1354" spans="10:13">
      <c r="J1354" s="129"/>
      <c r="K1354" s="129"/>
      <c r="L1354" s="129"/>
      <c r="M1354" s="129"/>
    </row>
    <row r="1355" spans="10:13">
      <c r="J1355" s="129"/>
      <c r="K1355" s="129"/>
      <c r="L1355" s="129"/>
      <c r="M1355" s="129"/>
    </row>
    <row r="1356" spans="10:13">
      <c r="J1356" s="129"/>
      <c r="K1356" s="129"/>
      <c r="L1356" s="129"/>
      <c r="M1356" s="129"/>
    </row>
    <row r="1357" spans="10:13">
      <c r="J1357" s="129"/>
      <c r="K1357" s="129"/>
      <c r="L1357" s="129"/>
      <c r="M1357" s="129"/>
    </row>
    <row r="1358" spans="10:13">
      <c r="J1358" s="129"/>
      <c r="K1358" s="129"/>
      <c r="L1358" s="129"/>
      <c r="M1358" s="129"/>
    </row>
    <row r="1359" spans="10:13">
      <c r="J1359" s="129"/>
      <c r="K1359" s="129"/>
      <c r="L1359" s="129"/>
      <c r="M1359" s="129"/>
    </row>
    <row r="1360" spans="10:13">
      <c r="J1360" s="129"/>
      <c r="K1360" s="129"/>
      <c r="L1360" s="129"/>
      <c r="M1360" s="129"/>
    </row>
    <row r="1361" spans="10:13">
      <c r="J1361" s="129"/>
      <c r="K1361" s="129"/>
      <c r="L1361" s="129"/>
      <c r="M1361" s="129"/>
    </row>
    <row r="1362" spans="10:13">
      <c r="J1362" s="129"/>
      <c r="K1362" s="129"/>
      <c r="L1362" s="129"/>
      <c r="M1362" s="129"/>
    </row>
    <row r="1363" spans="10:13">
      <c r="J1363" s="129"/>
      <c r="K1363" s="129"/>
      <c r="L1363" s="129"/>
      <c r="M1363" s="129"/>
    </row>
    <row r="1364" spans="10:13">
      <c r="J1364" s="129"/>
      <c r="K1364" s="129"/>
      <c r="L1364" s="129"/>
      <c r="M1364" s="129"/>
    </row>
    <row r="1365" spans="10:13">
      <c r="J1365" s="129"/>
      <c r="K1365" s="129"/>
      <c r="L1365" s="129"/>
      <c r="M1365" s="129"/>
    </row>
    <row r="1366" spans="10:13">
      <c r="J1366" s="129"/>
      <c r="K1366" s="129"/>
      <c r="L1366" s="129"/>
      <c r="M1366" s="129"/>
    </row>
    <row r="1367" spans="10:13">
      <c r="J1367" s="129"/>
      <c r="K1367" s="129"/>
      <c r="L1367" s="129"/>
      <c r="M1367" s="129"/>
    </row>
    <row r="1368" spans="10:13">
      <c r="J1368" s="129"/>
      <c r="K1368" s="129"/>
      <c r="L1368" s="129"/>
      <c r="M1368" s="129"/>
    </row>
    <row r="1369" spans="10:13">
      <c r="J1369" s="129"/>
      <c r="K1369" s="129"/>
      <c r="L1369" s="129"/>
      <c r="M1369" s="129"/>
    </row>
    <row r="1370" spans="10:13">
      <c r="J1370" s="129"/>
      <c r="K1370" s="129"/>
      <c r="L1370" s="129"/>
      <c r="M1370" s="129"/>
    </row>
    <row r="1371" spans="10:13">
      <c r="J1371" s="129"/>
      <c r="K1371" s="129"/>
      <c r="L1371" s="129"/>
      <c r="M1371" s="129"/>
    </row>
    <row r="1372" spans="10:13">
      <c r="J1372" s="129"/>
      <c r="K1372" s="129"/>
      <c r="L1372" s="129"/>
      <c r="M1372" s="129"/>
    </row>
    <row r="1373" spans="10:13">
      <c r="J1373" s="129"/>
      <c r="K1373" s="129"/>
      <c r="L1373" s="129"/>
      <c r="M1373" s="129"/>
    </row>
    <row r="1374" spans="10:13">
      <c r="J1374" s="129"/>
      <c r="K1374" s="129"/>
      <c r="L1374" s="129"/>
      <c r="M1374" s="129"/>
    </row>
    <row r="1375" spans="10:13">
      <c r="J1375" s="129"/>
      <c r="K1375" s="129"/>
      <c r="L1375" s="129"/>
      <c r="M1375" s="129"/>
    </row>
    <row r="1376" spans="10:13">
      <c r="J1376" s="129"/>
      <c r="K1376" s="129"/>
      <c r="L1376" s="129"/>
      <c r="M1376" s="129"/>
    </row>
    <row r="1377" spans="10:13">
      <c r="J1377" s="129"/>
      <c r="K1377" s="129"/>
      <c r="L1377" s="129"/>
      <c r="M1377" s="129"/>
    </row>
    <row r="1378" spans="10:13">
      <c r="J1378" s="129"/>
      <c r="K1378" s="129"/>
      <c r="L1378" s="129"/>
      <c r="M1378" s="129"/>
    </row>
    <row r="1379" spans="10:13">
      <c r="J1379" s="129"/>
      <c r="K1379" s="129"/>
      <c r="L1379" s="129"/>
      <c r="M1379" s="129"/>
    </row>
    <row r="1380" spans="10:13">
      <c r="J1380" s="129"/>
      <c r="K1380" s="129"/>
      <c r="L1380" s="129"/>
      <c r="M1380" s="129"/>
    </row>
    <row r="1381" spans="10:13">
      <c r="J1381" s="129"/>
      <c r="K1381" s="129"/>
      <c r="L1381" s="129"/>
      <c r="M1381" s="129"/>
    </row>
    <row r="1382" spans="10:13">
      <c r="J1382" s="129"/>
      <c r="K1382" s="129"/>
      <c r="L1382" s="129"/>
      <c r="M1382" s="129"/>
    </row>
    <row r="1383" spans="10:13">
      <c r="J1383" s="129"/>
      <c r="K1383" s="129"/>
      <c r="L1383" s="129"/>
      <c r="M1383" s="129"/>
    </row>
    <row r="1384" spans="10:13">
      <c r="J1384" s="129"/>
      <c r="K1384" s="129"/>
      <c r="L1384" s="129"/>
      <c r="M1384" s="129"/>
    </row>
    <row r="1385" spans="10:13">
      <c r="J1385" s="129"/>
      <c r="K1385" s="129"/>
      <c r="L1385" s="129"/>
      <c r="M1385" s="129"/>
    </row>
    <row r="1386" spans="10:13">
      <c r="J1386" s="129"/>
      <c r="K1386" s="129"/>
      <c r="L1386" s="129"/>
      <c r="M1386" s="129"/>
    </row>
    <row r="1387" spans="10:13">
      <c r="J1387" s="129"/>
      <c r="K1387" s="129"/>
      <c r="L1387" s="129"/>
      <c r="M1387" s="129"/>
    </row>
    <row r="1388" spans="10:13">
      <c r="J1388" s="129"/>
      <c r="K1388" s="129"/>
      <c r="L1388" s="129"/>
      <c r="M1388" s="129"/>
    </row>
    <row r="1389" spans="10:13">
      <c r="J1389" s="129"/>
      <c r="K1389" s="129"/>
      <c r="L1389" s="129"/>
      <c r="M1389" s="129"/>
    </row>
    <row r="1390" spans="10:13">
      <c r="J1390" s="129"/>
      <c r="K1390" s="129"/>
      <c r="L1390" s="129"/>
      <c r="M1390" s="129"/>
    </row>
    <row r="1391" spans="10:13">
      <c r="J1391" s="129"/>
      <c r="K1391" s="129"/>
      <c r="L1391" s="129"/>
      <c r="M1391" s="129"/>
    </row>
    <row r="1392" spans="10:13">
      <c r="J1392" s="129"/>
      <c r="K1392" s="129"/>
      <c r="L1392" s="129"/>
      <c r="M1392" s="129"/>
    </row>
    <row r="1393" spans="10:13">
      <c r="J1393" s="129"/>
      <c r="K1393" s="129"/>
      <c r="L1393" s="129"/>
      <c r="M1393" s="129"/>
    </row>
    <row r="1394" spans="10:13">
      <c r="J1394" s="129"/>
      <c r="K1394" s="129"/>
      <c r="L1394" s="129"/>
      <c r="M1394" s="129"/>
    </row>
    <row r="1395" spans="10:13">
      <c r="J1395" s="129"/>
      <c r="K1395" s="129"/>
      <c r="L1395" s="129"/>
      <c r="M1395" s="129"/>
    </row>
    <row r="1396" spans="10:13">
      <c r="J1396" s="129"/>
      <c r="K1396" s="129"/>
      <c r="L1396" s="129"/>
      <c r="M1396" s="129"/>
    </row>
    <row r="1397" spans="10:13">
      <c r="J1397" s="129"/>
      <c r="K1397" s="129"/>
      <c r="L1397" s="129"/>
      <c r="M1397" s="129"/>
    </row>
    <row r="1398" spans="10:13">
      <c r="J1398" s="129"/>
      <c r="K1398" s="129"/>
      <c r="L1398" s="129"/>
      <c r="M1398" s="129"/>
    </row>
    <row r="1399" spans="10:13">
      <c r="J1399" s="129"/>
      <c r="K1399" s="129"/>
      <c r="L1399" s="129"/>
      <c r="M1399" s="129"/>
    </row>
    <row r="1400" spans="10:13">
      <c r="J1400" s="129"/>
      <c r="K1400" s="129"/>
      <c r="L1400" s="129"/>
      <c r="M1400" s="129"/>
    </row>
    <row r="1401" spans="10:13">
      <c r="J1401" s="129"/>
      <c r="K1401" s="129"/>
      <c r="L1401" s="129"/>
      <c r="M1401" s="129"/>
    </row>
    <row r="1402" spans="10:13">
      <c r="J1402" s="129"/>
      <c r="K1402" s="129"/>
      <c r="L1402" s="129"/>
      <c r="M1402" s="129"/>
    </row>
    <row r="1403" spans="10:13">
      <c r="J1403" s="129"/>
      <c r="K1403" s="129"/>
      <c r="L1403" s="129"/>
      <c r="M1403" s="129"/>
    </row>
    <row r="1404" spans="10:13">
      <c r="J1404" s="129"/>
      <c r="K1404" s="129"/>
      <c r="L1404" s="129"/>
      <c r="M1404" s="129"/>
    </row>
    <row r="1405" spans="10:13">
      <c r="J1405" s="129"/>
      <c r="K1405" s="129"/>
      <c r="L1405" s="129"/>
      <c r="M1405" s="129"/>
    </row>
    <row r="1406" spans="10:13">
      <c r="J1406" s="129"/>
      <c r="K1406" s="129"/>
      <c r="L1406" s="129"/>
      <c r="M1406" s="129"/>
    </row>
    <row r="1407" spans="10:13">
      <c r="J1407" s="129"/>
      <c r="K1407" s="129"/>
      <c r="L1407" s="129"/>
      <c r="M1407" s="129"/>
    </row>
    <row r="1408" spans="10:13">
      <c r="J1408" s="129"/>
      <c r="K1408" s="129"/>
      <c r="L1408" s="129"/>
      <c r="M1408" s="129"/>
    </row>
    <row r="1409" spans="10:13">
      <c r="J1409" s="129"/>
      <c r="K1409" s="129"/>
      <c r="L1409" s="129"/>
      <c r="M1409" s="129"/>
    </row>
    <row r="1410" spans="10:13">
      <c r="J1410" s="129"/>
      <c r="K1410" s="129"/>
      <c r="L1410" s="129"/>
      <c r="M1410" s="129"/>
    </row>
    <row r="1411" spans="10:13">
      <c r="J1411" s="129"/>
      <c r="K1411" s="129"/>
      <c r="L1411" s="129"/>
      <c r="M1411" s="129"/>
    </row>
    <row r="1412" spans="10:13">
      <c r="J1412" s="129"/>
      <c r="K1412" s="129"/>
      <c r="L1412" s="129"/>
      <c r="M1412" s="129"/>
    </row>
    <row r="1413" spans="10:13">
      <c r="J1413" s="129"/>
      <c r="K1413" s="129"/>
      <c r="L1413" s="129"/>
      <c r="M1413" s="129"/>
    </row>
    <row r="1414" spans="10:13">
      <c r="J1414" s="129"/>
      <c r="K1414" s="129"/>
      <c r="L1414" s="129"/>
      <c r="M1414" s="129"/>
    </row>
    <row r="1415" spans="10:13">
      <c r="J1415" s="129"/>
      <c r="K1415" s="129"/>
      <c r="L1415" s="129"/>
      <c r="M1415" s="129"/>
    </row>
    <row r="1416" spans="10:13">
      <c r="J1416" s="129"/>
      <c r="K1416" s="129"/>
      <c r="L1416" s="129"/>
      <c r="M1416" s="129"/>
    </row>
    <row r="1417" spans="10:13">
      <c r="J1417" s="129"/>
      <c r="K1417" s="129"/>
      <c r="L1417" s="129"/>
      <c r="M1417" s="129"/>
    </row>
    <row r="1418" spans="10:13">
      <c r="J1418" s="129"/>
      <c r="K1418" s="129"/>
      <c r="L1418" s="129"/>
      <c r="M1418" s="129"/>
    </row>
    <row r="1419" spans="10:13">
      <c r="J1419" s="129"/>
      <c r="K1419" s="129"/>
      <c r="L1419" s="129"/>
      <c r="M1419" s="129"/>
    </row>
    <row r="1420" spans="10:13">
      <c r="J1420" s="129"/>
      <c r="K1420" s="129"/>
      <c r="L1420" s="129"/>
      <c r="M1420" s="129"/>
    </row>
    <row r="1421" spans="10:13">
      <c r="J1421" s="129"/>
      <c r="K1421" s="129"/>
      <c r="L1421" s="129"/>
      <c r="M1421" s="129"/>
    </row>
    <row r="1422" spans="10:13">
      <c r="J1422" s="129"/>
      <c r="K1422" s="129"/>
      <c r="L1422" s="129"/>
      <c r="M1422" s="129"/>
    </row>
    <row r="1423" spans="10:13">
      <c r="J1423" s="129"/>
      <c r="K1423" s="129"/>
      <c r="L1423" s="129"/>
      <c r="M1423" s="129"/>
    </row>
    <row r="1424" spans="10:13">
      <c r="J1424" s="129"/>
      <c r="K1424" s="129"/>
      <c r="L1424" s="129"/>
      <c r="M1424" s="129"/>
    </row>
    <row r="1425" spans="10:13">
      <c r="J1425" s="129"/>
      <c r="K1425" s="129"/>
      <c r="L1425" s="129"/>
      <c r="M1425" s="129"/>
    </row>
    <row r="1426" spans="10:13">
      <c r="J1426" s="129"/>
      <c r="K1426" s="129"/>
      <c r="L1426" s="129"/>
      <c r="M1426" s="129"/>
    </row>
    <row r="1427" spans="10:13">
      <c r="J1427" s="129"/>
      <c r="K1427" s="129"/>
      <c r="L1427" s="129"/>
      <c r="M1427" s="129"/>
    </row>
    <row r="1428" spans="10:13">
      <c r="J1428" s="129"/>
      <c r="K1428" s="129"/>
      <c r="L1428" s="129"/>
      <c r="M1428" s="129"/>
    </row>
    <row r="1429" spans="10:13">
      <c r="J1429" s="129"/>
      <c r="K1429" s="129"/>
      <c r="L1429" s="129"/>
      <c r="M1429" s="129"/>
    </row>
    <row r="1430" spans="10:13">
      <c r="J1430" s="129"/>
      <c r="K1430" s="129"/>
      <c r="L1430" s="129"/>
      <c r="M1430" s="129"/>
    </row>
    <row r="1431" spans="10:13">
      <c r="J1431" s="129"/>
      <c r="K1431" s="129"/>
      <c r="L1431" s="129"/>
      <c r="M1431" s="129"/>
    </row>
    <row r="1432" spans="10:13">
      <c r="J1432" s="129"/>
      <c r="K1432" s="129"/>
      <c r="L1432" s="129"/>
      <c r="M1432" s="129"/>
    </row>
    <row r="1433" spans="10:13">
      <c r="J1433" s="129"/>
      <c r="K1433" s="129"/>
      <c r="L1433" s="129"/>
      <c r="M1433" s="129"/>
    </row>
    <row r="1434" spans="10:13">
      <c r="J1434" s="129"/>
      <c r="K1434" s="129"/>
      <c r="L1434" s="129"/>
      <c r="M1434" s="129"/>
    </row>
    <row r="1435" spans="10:13">
      <c r="J1435" s="129"/>
      <c r="K1435" s="129"/>
      <c r="L1435" s="129"/>
      <c r="M1435" s="129"/>
    </row>
    <row r="1436" spans="10:13">
      <c r="J1436" s="129"/>
      <c r="K1436" s="129"/>
      <c r="L1436" s="129"/>
      <c r="M1436" s="129"/>
    </row>
    <row r="1437" spans="10:13">
      <c r="J1437" s="129"/>
      <c r="K1437" s="129"/>
      <c r="L1437" s="129"/>
      <c r="M1437" s="129"/>
    </row>
    <row r="1438" spans="10:13">
      <c r="J1438" s="129"/>
      <c r="K1438" s="129"/>
      <c r="L1438" s="129"/>
      <c r="M1438" s="129"/>
    </row>
    <row r="1439" spans="10:13">
      <c r="J1439" s="129"/>
      <c r="K1439" s="129"/>
      <c r="L1439" s="129"/>
      <c r="M1439" s="129"/>
    </row>
    <row r="1440" spans="10:13">
      <c r="J1440" s="129"/>
      <c r="K1440" s="129"/>
      <c r="L1440" s="129"/>
      <c r="M1440" s="129"/>
    </row>
    <row r="1441" spans="10:13">
      <c r="J1441" s="129"/>
      <c r="K1441" s="129"/>
      <c r="L1441" s="129"/>
      <c r="M1441" s="129"/>
    </row>
    <row r="1442" spans="10:13">
      <c r="J1442" s="129"/>
      <c r="K1442" s="129"/>
      <c r="L1442" s="129"/>
      <c r="M1442" s="129"/>
    </row>
    <row r="1443" spans="10:13">
      <c r="J1443" s="129"/>
      <c r="K1443" s="129"/>
      <c r="L1443" s="129"/>
      <c r="M1443" s="129"/>
    </row>
    <row r="1444" spans="10:13">
      <c r="J1444" s="129"/>
      <c r="K1444" s="129"/>
      <c r="L1444" s="129"/>
      <c r="M1444" s="129"/>
    </row>
    <row r="1445" spans="10:13">
      <c r="J1445" s="129"/>
      <c r="K1445" s="129"/>
      <c r="L1445" s="129"/>
      <c r="M1445" s="129"/>
    </row>
    <row r="1446" spans="10:13">
      <c r="J1446" s="129"/>
      <c r="K1446" s="129"/>
      <c r="L1446" s="129"/>
      <c r="M1446" s="129"/>
    </row>
    <row r="1447" spans="10:13">
      <c r="J1447" s="129"/>
      <c r="K1447" s="129"/>
      <c r="L1447" s="129"/>
      <c r="M1447" s="129"/>
    </row>
    <row r="1448" spans="10:13">
      <c r="J1448" s="129"/>
      <c r="K1448" s="129"/>
      <c r="L1448" s="129"/>
      <c r="M1448" s="129"/>
    </row>
    <row r="1449" spans="10:13">
      <c r="J1449" s="129"/>
      <c r="K1449" s="129"/>
      <c r="L1449" s="129"/>
      <c r="M1449" s="129"/>
    </row>
    <row r="1450" spans="10:13">
      <c r="J1450" s="129"/>
      <c r="K1450" s="129"/>
      <c r="L1450" s="129"/>
      <c r="M1450" s="129"/>
    </row>
    <row r="1451" spans="10:13">
      <c r="J1451" s="129"/>
      <c r="K1451" s="129"/>
      <c r="L1451" s="129"/>
      <c r="M1451" s="129"/>
    </row>
    <row r="1452" spans="10:13">
      <c r="J1452" s="129"/>
      <c r="K1452" s="129"/>
      <c r="L1452" s="129"/>
      <c r="M1452" s="129"/>
    </row>
    <row r="1453" spans="10:13">
      <c r="J1453" s="129"/>
      <c r="K1453" s="129"/>
      <c r="L1453" s="129"/>
      <c r="M1453" s="129"/>
    </row>
    <row r="1454" spans="10:13">
      <c r="J1454" s="129"/>
      <c r="K1454" s="129"/>
      <c r="L1454" s="129"/>
      <c r="M1454" s="129"/>
    </row>
    <row r="1455" spans="10:13">
      <c r="J1455" s="129"/>
      <c r="K1455" s="129"/>
      <c r="L1455" s="129"/>
      <c r="M1455" s="129"/>
    </row>
    <row r="1456" spans="10:13">
      <c r="J1456" s="129"/>
      <c r="K1456" s="129"/>
      <c r="L1456" s="129"/>
      <c r="M1456" s="129"/>
    </row>
    <row r="1457" spans="10:13">
      <c r="J1457" s="129"/>
      <c r="K1457" s="129"/>
      <c r="L1457" s="129"/>
      <c r="M1457" s="129"/>
    </row>
    <row r="1458" spans="10:13">
      <c r="J1458" s="129"/>
      <c r="K1458" s="129"/>
      <c r="L1458" s="129"/>
      <c r="M1458" s="129"/>
    </row>
    <row r="1459" spans="10:13">
      <c r="J1459" s="129"/>
      <c r="K1459" s="129"/>
      <c r="L1459" s="129"/>
      <c r="M1459" s="129"/>
    </row>
    <row r="1460" spans="10:13">
      <c r="J1460" s="129"/>
      <c r="K1460" s="129"/>
      <c r="L1460" s="129"/>
      <c r="M1460" s="129"/>
    </row>
    <row r="1461" spans="10:13">
      <c r="J1461" s="129"/>
      <c r="K1461" s="129"/>
      <c r="L1461" s="129"/>
      <c r="M1461" s="129"/>
    </row>
    <row r="1462" spans="10:13">
      <c r="J1462" s="129"/>
      <c r="K1462" s="129"/>
      <c r="L1462" s="129"/>
      <c r="M1462" s="129"/>
    </row>
    <row r="1463" spans="10:13">
      <c r="J1463" s="129"/>
      <c r="K1463" s="129"/>
      <c r="L1463" s="129"/>
      <c r="M1463" s="129"/>
    </row>
    <row r="1464" spans="10:13">
      <c r="J1464" s="129"/>
      <c r="K1464" s="129"/>
      <c r="L1464" s="129"/>
      <c r="M1464" s="129"/>
    </row>
    <row r="1465" spans="10:13">
      <c r="J1465" s="129"/>
      <c r="K1465" s="129"/>
      <c r="L1465" s="129"/>
      <c r="M1465" s="129"/>
    </row>
    <row r="1466" spans="10:13">
      <c r="J1466" s="129"/>
      <c r="K1466" s="129"/>
      <c r="L1466" s="129"/>
      <c r="M1466" s="129"/>
    </row>
    <row r="1467" spans="10:13">
      <c r="J1467" s="129"/>
      <c r="K1467" s="129"/>
      <c r="L1467" s="129"/>
      <c r="M1467" s="129"/>
    </row>
    <row r="1468" spans="10:13">
      <c r="J1468" s="129"/>
      <c r="K1468" s="129"/>
      <c r="L1468" s="129"/>
      <c r="M1468" s="129"/>
    </row>
    <row r="1469" spans="10:13">
      <c r="J1469" s="129"/>
      <c r="K1469" s="129"/>
      <c r="L1469" s="129"/>
      <c r="M1469" s="129"/>
    </row>
    <row r="1470" spans="10:13">
      <c r="J1470" s="129"/>
      <c r="K1470" s="129"/>
      <c r="L1470" s="129"/>
      <c r="M1470" s="129"/>
    </row>
    <row r="1471" spans="10:13">
      <c r="J1471" s="129"/>
      <c r="K1471" s="129"/>
      <c r="L1471" s="129"/>
      <c r="M1471" s="129"/>
    </row>
    <row r="1472" spans="10:13">
      <c r="J1472" s="129"/>
      <c r="K1472" s="129"/>
      <c r="L1472" s="129"/>
      <c r="M1472" s="129"/>
    </row>
    <row r="1473" spans="10:13">
      <c r="J1473" s="129"/>
      <c r="K1473" s="129"/>
      <c r="L1473" s="129"/>
      <c r="M1473" s="129"/>
    </row>
    <row r="1474" spans="10:13">
      <c r="J1474" s="129"/>
      <c r="K1474" s="129"/>
      <c r="L1474" s="129"/>
      <c r="M1474" s="129"/>
    </row>
    <row r="1475" spans="10:13">
      <c r="J1475" s="129"/>
      <c r="K1475" s="129"/>
      <c r="L1475" s="129"/>
      <c r="M1475" s="129"/>
    </row>
    <row r="1476" spans="10:13">
      <c r="J1476" s="129"/>
      <c r="K1476" s="129"/>
      <c r="L1476" s="129"/>
      <c r="M1476" s="129"/>
    </row>
    <row r="1477" spans="10:13">
      <c r="J1477" s="129"/>
      <c r="K1477" s="129"/>
      <c r="L1477" s="129"/>
      <c r="M1477" s="129"/>
    </row>
    <row r="1478" spans="10:13">
      <c r="J1478" s="129"/>
      <c r="K1478" s="129"/>
      <c r="L1478" s="129"/>
      <c r="M1478" s="129"/>
    </row>
    <row r="1479" spans="10:13">
      <c r="J1479" s="129"/>
      <c r="K1479" s="129"/>
      <c r="L1479" s="129"/>
      <c r="M1479" s="129"/>
    </row>
    <row r="1480" spans="10:13">
      <c r="J1480" s="129"/>
      <c r="K1480" s="129"/>
      <c r="L1480" s="129"/>
      <c r="M1480" s="129"/>
    </row>
    <row r="1481" spans="10:13">
      <c r="J1481" s="129"/>
      <c r="K1481" s="129"/>
      <c r="L1481" s="129"/>
      <c r="M1481" s="129"/>
    </row>
    <row r="1482" spans="10:13">
      <c r="J1482" s="129"/>
      <c r="K1482" s="129"/>
      <c r="L1482" s="129"/>
      <c r="M1482" s="129"/>
    </row>
    <row r="1483" spans="10:13">
      <c r="J1483" s="129"/>
      <c r="K1483" s="129"/>
      <c r="L1483" s="129"/>
      <c r="M1483" s="129"/>
    </row>
    <row r="1484" spans="10:13">
      <c r="J1484" s="129"/>
      <c r="K1484" s="129"/>
      <c r="L1484" s="129"/>
      <c r="M1484" s="129"/>
    </row>
    <row r="1485" spans="10:13">
      <c r="J1485" s="129"/>
      <c r="K1485" s="129"/>
      <c r="L1485" s="129"/>
      <c r="M1485" s="129"/>
    </row>
    <row r="1486" spans="10:13">
      <c r="J1486" s="129"/>
      <c r="K1486" s="129"/>
      <c r="L1486" s="129"/>
      <c r="M1486" s="129"/>
    </row>
    <row r="1487" spans="10:13">
      <c r="J1487" s="129"/>
      <c r="K1487" s="129"/>
      <c r="L1487" s="129"/>
      <c r="M1487" s="129"/>
    </row>
    <row r="1488" spans="10:13">
      <c r="J1488" s="129"/>
      <c r="K1488" s="129"/>
      <c r="L1488" s="129"/>
      <c r="M1488" s="129"/>
    </row>
    <row r="1489" spans="10:13">
      <c r="J1489" s="129"/>
      <c r="K1489" s="129"/>
      <c r="L1489" s="129"/>
      <c r="M1489" s="129"/>
    </row>
    <row r="1490" spans="10:13">
      <c r="J1490" s="129"/>
      <c r="K1490" s="129"/>
      <c r="L1490" s="129"/>
      <c r="M1490" s="129"/>
    </row>
    <row r="1491" spans="10:13">
      <c r="J1491" s="129"/>
      <c r="K1491" s="129"/>
      <c r="L1491" s="129"/>
      <c r="M1491" s="129"/>
    </row>
    <row r="1492" spans="10:13">
      <c r="J1492" s="129"/>
      <c r="K1492" s="129"/>
      <c r="L1492" s="129"/>
      <c r="M1492" s="129"/>
    </row>
    <row r="1493" spans="10:13">
      <c r="J1493" s="129"/>
      <c r="K1493" s="129"/>
      <c r="L1493" s="129"/>
      <c r="M1493" s="129"/>
    </row>
    <row r="1494" spans="10:13">
      <c r="J1494" s="129"/>
      <c r="K1494" s="129"/>
      <c r="L1494" s="129"/>
      <c r="M1494" s="129"/>
    </row>
    <row r="1495" spans="10:13">
      <c r="J1495" s="129"/>
      <c r="K1495" s="129"/>
      <c r="L1495" s="129"/>
      <c r="M1495" s="129"/>
    </row>
    <row r="1496" spans="10:13">
      <c r="J1496" s="129"/>
      <c r="K1496" s="129"/>
      <c r="L1496" s="129"/>
      <c r="M1496" s="129"/>
    </row>
    <row r="1497" spans="10:13">
      <c r="J1497" s="129"/>
      <c r="K1497" s="129"/>
      <c r="L1497" s="129"/>
      <c r="M1497" s="129"/>
    </row>
    <row r="1498" spans="10:13">
      <c r="J1498" s="129"/>
      <c r="K1498" s="129"/>
      <c r="L1498" s="129"/>
      <c r="M1498" s="129"/>
    </row>
    <row r="1499" spans="10:13">
      <c r="J1499" s="129"/>
      <c r="K1499" s="129"/>
      <c r="L1499" s="129"/>
      <c r="M1499" s="129"/>
    </row>
    <row r="1500" spans="10:13">
      <c r="J1500" s="129"/>
      <c r="K1500" s="129"/>
      <c r="L1500" s="129"/>
      <c r="M1500" s="129"/>
    </row>
    <row r="1501" spans="10:13">
      <c r="J1501" s="129"/>
      <c r="K1501" s="129"/>
      <c r="L1501" s="129"/>
      <c r="M1501" s="129"/>
    </row>
    <row r="1502" spans="10:13">
      <c r="J1502" s="129"/>
      <c r="K1502" s="129"/>
      <c r="L1502" s="129"/>
      <c r="M1502" s="129"/>
    </row>
    <row r="1503" spans="10:13">
      <c r="J1503" s="129"/>
      <c r="K1503" s="129"/>
      <c r="L1503" s="129"/>
      <c r="M1503" s="129"/>
    </row>
    <row r="1504" spans="10:13">
      <c r="J1504" s="129"/>
      <c r="K1504" s="129"/>
      <c r="L1504" s="129"/>
      <c r="M1504" s="129"/>
    </row>
    <row r="1505" spans="10:13">
      <c r="J1505" s="129"/>
      <c r="K1505" s="129"/>
      <c r="L1505" s="129"/>
      <c r="M1505" s="129"/>
    </row>
    <row r="1506" spans="10:13">
      <c r="J1506" s="129"/>
      <c r="K1506" s="129"/>
      <c r="L1506" s="129"/>
      <c r="M1506" s="129"/>
    </row>
    <row r="1507" spans="10:13">
      <c r="J1507" s="129"/>
      <c r="K1507" s="129"/>
      <c r="L1507" s="129"/>
      <c r="M1507" s="129"/>
    </row>
    <row r="1508" spans="10:13">
      <c r="J1508" s="129"/>
      <c r="K1508" s="129"/>
      <c r="L1508" s="129"/>
      <c r="M1508" s="129"/>
    </row>
    <row r="1509" spans="10:13">
      <c r="J1509" s="129"/>
      <c r="K1509" s="129"/>
      <c r="L1509" s="129"/>
      <c r="M1509" s="129"/>
    </row>
    <row r="1510" spans="10:13">
      <c r="J1510" s="129"/>
      <c r="K1510" s="129"/>
      <c r="L1510" s="129"/>
      <c r="M1510" s="129"/>
    </row>
    <row r="1511" spans="10:13">
      <c r="J1511" s="129"/>
      <c r="K1511" s="129"/>
      <c r="L1511" s="129"/>
      <c r="M1511" s="129"/>
    </row>
    <row r="1512" spans="10:13">
      <c r="J1512" s="129"/>
      <c r="K1512" s="129"/>
      <c r="L1512" s="129"/>
      <c r="M1512" s="129"/>
    </row>
    <row r="1513" spans="10:13">
      <c r="J1513" s="129"/>
      <c r="K1513" s="129"/>
      <c r="L1513" s="129"/>
      <c r="M1513" s="129"/>
    </row>
    <row r="1514" spans="10:13">
      <c r="J1514" s="129"/>
      <c r="K1514" s="129"/>
      <c r="L1514" s="129"/>
      <c r="M1514" s="129"/>
    </row>
    <row r="1515" spans="10:13">
      <c r="J1515" s="129"/>
      <c r="K1515" s="129"/>
      <c r="L1515" s="129"/>
      <c r="M1515" s="129"/>
    </row>
    <row r="1516" spans="10:13">
      <c r="J1516" s="129"/>
      <c r="K1516" s="129"/>
      <c r="L1516" s="129"/>
      <c r="M1516" s="129"/>
    </row>
    <row r="1517" spans="10:13">
      <c r="J1517" s="129"/>
      <c r="K1517" s="129"/>
      <c r="L1517" s="129"/>
      <c r="M1517" s="129"/>
    </row>
    <row r="1518" spans="10:13">
      <c r="J1518" s="129"/>
      <c r="K1518" s="129"/>
      <c r="L1518" s="129"/>
      <c r="M1518" s="129"/>
    </row>
    <row r="1519" spans="10:13">
      <c r="J1519" s="129"/>
      <c r="K1519" s="129"/>
      <c r="L1519" s="129"/>
      <c r="M1519" s="129"/>
    </row>
    <row r="1520" spans="10:13">
      <c r="J1520" s="129"/>
      <c r="K1520" s="129"/>
      <c r="L1520" s="129"/>
      <c r="M1520" s="129"/>
    </row>
    <row r="1521" spans="10:13">
      <c r="J1521" s="129"/>
      <c r="K1521" s="129"/>
      <c r="L1521" s="129"/>
      <c r="M1521" s="129"/>
    </row>
    <row r="1522" spans="10:13">
      <c r="J1522" s="129"/>
      <c r="K1522" s="129"/>
      <c r="L1522" s="129"/>
      <c r="M1522" s="129"/>
    </row>
    <row r="1523" spans="10:13">
      <c r="J1523" s="129"/>
      <c r="K1523" s="129"/>
      <c r="L1523" s="129"/>
      <c r="M1523" s="129"/>
    </row>
    <row r="1524" spans="10:13">
      <c r="J1524" s="129"/>
      <c r="K1524" s="129"/>
      <c r="L1524" s="129"/>
      <c r="M1524" s="129"/>
    </row>
    <row r="1525" spans="10:13">
      <c r="J1525" s="129"/>
      <c r="K1525" s="129"/>
      <c r="L1525" s="129"/>
      <c r="M1525" s="129"/>
    </row>
    <row r="1526" spans="10:13">
      <c r="J1526" s="129"/>
      <c r="K1526" s="129"/>
      <c r="L1526" s="129"/>
      <c r="M1526" s="129"/>
    </row>
    <row r="1527" spans="10:13">
      <c r="J1527" s="129"/>
      <c r="K1527" s="129"/>
      <c r="L1527" s="129"/>
      <c r="M1527" s="129"/>
    </row>
    <row r="1528" spans="10:13">
      <c r="J1528" s="129"/>
      <c r="K1528" s="129"/>
      <c r="L1528" s="129"/>
      <c r="M1528" s="129"/>
    </row>
    <row r="1529" spans="10:13">
      <c r="J1529" s="129"/>
      <c r="K1529" s="129"/>
      <c r="L1529" s="129"/>
      <c r="M1529" s="129"/>
    </row>
    <row r="1530" spans="10:13">
      <c r="J1530" s="129"/>
      <c r="K1530" s="129"/>
      <c r="L1530" s="129"/>
      <c r="M1530" s="129"/>
    </row>
    <row r="1531" spans="10:13">
      <c r="J1531" s="129"/>
      <c r="K1531" s="129"/>
      <c r="L1531" s="129"/>
      <c r="M1531" s="129"/>
    </row>
    <row r="1532" spans="10:13">
      <c r="J1532" s="129"/>
      <c r="K1532" s="129"/>
      <c r="L1532" s="129"/>
      <c r="M1532" s="129"/>
    </row>
    <row r="1533" spans="10:13">
      <c r="J1533" s="129"/>
      <c r="K1533" s="129"/>
      <c r="L1533" s="129"/>
      <c r="M1533" s="129"/>
    </row>
    <row r="1534" spans="10:13">
      <c r="J1534" s="129"/>
      <c r="K1534" s="129"/>
      <c r="L1534" s="129"/>
      <c r="M1534" s="129"/>
    </row>
    <row r="1535" spans="10:13">
      <c r="J1535" s="129"/>
      <c r="K1535" s="129"/>
      <c r="L1535" s="129"/>
      <c r="M1535" s="129"/>
    </row>
    <row r="1536" spans="10:13">
      <c r="J1536" s="129"/>
      <c r="K1536" s="129"/>
      <c r="L1536" s="129"/>
      <c r="M1536" s="129"/>
    </row>
    <row r="1537" spans="10:13">
      <c r="J1537" s="129"/>
      <c r="K1537" s="129"/>
      <c r="L1537" s="129"/>
      <c r="M1537" s="129"/>
    </row>
  </sheetData>
  <sheetProtection selectLockedCells="1" selectUnlockedCells="1"/>
  <mergeCells count="9">
    <mergeCell ref="J17:M17"/>
    <mergeCell ref="C31:E31"/>
    <mergeCell ref="B17:B18"/>
    <mergeCell ref="C17:C18"/>
    <mergeCell ref="D17:D18"/>
    <mergeCell ref="E17:E18"/>
    <mergeCell ref="F17:F18"/>
    <mergeCell ref="H17:I17"/>
    <mergeCell ref="G17:G18"/>
  </mergeCells>
  <printOptions horizontalCentered="1" verticalCentered="1"/>
  <pageMargins left="0.70866141732283472" right="0.70866141732283472" top="0.74803149606299213" bottom="0.74803149606299213" header="0.31496062992125984" footer="0.31496062992125984"/>
  <pageSetup scale="39"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4">
    <pageSetUpPr fitToPage="1"/>
  </sheetPr>
  <dimension ref="A1:FE2906"/>
  <sheetViews>
    <sheetView showGridLines="0" topLeftCell="A9" zoomScale="70" zoomScaleNormal="70" zoomScaleSheetLayoutView="100" workbookViewId="0">
      <selection activeCell="A12" sqref="A12"/>
    </sheetView>
  </sheetViews>
  <sheetFormatPr baseColWidth="10" defaultColWidth="11.44140625" defaultRowHeight="15"/>
  <cols>
    <col min="1" max="1" width="3.33203125" style="72" customWidth="1"/>
    <col min="2" max="2" width="13" style="74" customWidth="1"/>
    <col min="3" max="3" width="33.109375" style="74" customWidth="1"/>
    <col min="4" max="4" width="28.88671875" style="74" customWidth="1"/>
    <col min="5" max="5" width="20.33203125" style="74" customWidth="1"/>
    <col min="6" max="6" width="17.5546875" style="74" customWidth="1"/>
    <col min="7" max="7" width="32.5546875" style="130" customWidth="1"/>
    <col min="8" max="8" width="16" style="74" customWidth="1"/>
    <col min="9" max="9" width="19.88671875" style="129" customWidth="1"/>
    <col min="10" max="13" width="43" style="72" customWidth="1"/>
    <col min="14" max="161" width="11.44140625" style="72"/>
    <col min="162" max="16384" width="11.44140625" style="74"/>
  </cols>
  <sheetData>
    <row r="1" spans="2:13" s="72" customFormat="1">
      <c r="G1" s="126"/>
      <c r="I1" s="125"/>
    </row>
    <row r="2" spans="2:13" s="72" customFormat="1">
      <c r="G2" s="126"/>
      <c r="I2" s="125"/>
    </row>
    <row r="3" spans="2:13" s="72" customFormat="1">
      <c r="G3" s="126"/>
      <c r="I3" s="125"/>
    </row>
    <row r="4" spans="2:13" s="72" customFormat="1">
      <c r="G4" s="126"/>
      <c r="I4" s="125"/>
    </row>
    <row r="5" spans="2:13" s="72" customFormat="1">
      <c r="G5" s="126"/>
      <c r="I5" s="125"/>
    </row>
    <row r="6" spans="2:13" s="72" customFormat="1">
      <c r="G6" s="126"/>
      <c r="I6" s="125"/>
    </row>
    <row r="7" spans="2:13" s="72" customFormat="1">
      <c r="G7" s="126"/>
      <c r="I7" s="125"/>
    </row>
    <row r="8" spans="2:13" s="72" customFormat="1">
      <c r="G8" s="126"/>
      <c r="I8" s="125"/>
    </row>
    <row r="9" spans="2:13" s="72" customFormat="1">
      <c r="G9" s="126"/>
      <c r="I9" s="125"/>
    </row>
    <row r="10" spans="2:13" ht="15.6">
      <c r="B10" s="216" t="s">
        <v>411</v>
      </c>
      <c r="C10" s="217"/>
      <c r="D10" s="217"/>
      <c r="E10" s="217"/>
      <c r="F10" s="217"/>
      <c r="G10" s="217"/>
      <c r="H10" s="217"/>
      <c r="I10" s="217"/>
      <c r="J10" s="218"/>
    </row>
    <row r="11" spans="2:13" s="72" customFormat="1">
      <c r="G11" s="126"/>
      <c r="I11" s="125"/>
    </row>
    <row r="12" spans="2:13" ht="36.6" customHeight="1">
      <c r="B12" s="105" t="s">
        <v>327</v>
      </c>
      <c r="C12" s="209" t="s">
        <v>412</v>
      </c>
      <c r="D12" s="210"/>
      <c r="E12" s="210"/>
      <c r="F12" s="210"/>
      <c r="G12" s="210"/>
      <c r="H12" s="210"/>
      <c r="I12" s="211"/>
      <c r="J12" s="211"/>
    </row>
    <row r="13" spans="2:13" s="72" customFormat="1">
      <c r="G13" s="126"/>
      <c r="I13" s="125"/>
    </row>
    <row r="14" spans="2:13" ht="15.6">
      <c r="B14" s="225" t="s">
        <v>413</v>
      </c>
      <c r="C14" s="213"/>
      <c r="D14" s="213"/>
      <c r="E14" s="213"/>
      <c r="F14" s="213"/>
      <c r="G14" s="213"/>
      <c r="H14" s="213"/>
      <c r="I14" s="213"/>
      <c r="J14" s="226"/>
    </row>
    <row r="15" spans="2:13" s="72" customFormat="1">
      <c r="G15" s="126"/>
      <c r="I15" s="125"/>
    </row>
    <row r="16" spans="2:13" ht="15.6">
      <c r="B16" s="393" t="s">
        <v>125</v>
      </c>
      <c r="C16" s="393" t="s">
        <v>112</v>
      </c>
      <c r="D16" s="393" t="s">
        <v>126</v>
      </c>
      <c r="E16" s="393" t="s">
        <v>127</v>
      </c>
      <c r="F16" s="393" t="s">
        <v>128</v>
      </c>
      <c r="G16" s="393" t="s">
        <v>129</v>
      </c>
      <c r="H16" s="387" t="s">
        <v>130</v>
      </c>
      <c r="I16" s="387"/>
      <c r="J16" s="387" t="s">
        <v>131</v>
      </c>
      <c r="K16" s="387"/>
      <c r="L16" s="387"/>
      <c r="M16" s="387"/>
    </row>
    <row r="17" spans="1:13" ht="15.6">
      <c r="B17" s="393"/>
      <c r="C17" s="393"/>
      <c r="D17" s="393"/>
      <c r="E17" s="393"/>
      <c r="F17" s="393"/>
      <c r="G17" s="393"/>
      <c r="H17" s="107" t="s">
        <v>132</v>
      </c>
      <c r="I17" s="106" t="s">
        <v>133</v>
      </c>
      <c r="J17" s="107" t="s">
        <v>134</v>
      </c>
      <c r="K17" s="107" t="s">
        <v>135</v>
      </c>
      <c r="L17" s="107" t="s">
        <v>136</v>
      </c>
      <c r="M17" s="107" t="s">
        <v>137</v>
      </c>
    </row>
    <row r="18" spans="1:13" ht="15.6">
      <c r="B18" s="108" t="s">
        <v>414</v>
      </c>
      <c r="C18" s="153" t="s">
        <v>415</v>
      </c>
      <c r="D18" s="150"/>
      <c r="E18" s="150"/>
      <c r="F18" s="150"/>
      <c r="G18" s="215"/>
      <c r="H18" s="150"/>
      <c r="I18" s="206"/>
      <c r="J18" s="150"/>
      <c r="K18" s="150"/>
      <c r="L18" s="150"/>
      <c r="M18" s="151"/>
    </row>
    <row r="19" spans="1:13" ht="60" hidden="1">
      <c r="B19" s="46">
        <v>1</v>
      </c>
      <c r="C19" s="81" t="s">
        <v>416</v>
      </c>
      <c r="D19" s="61" t="s">
        <v>383</v>
      </c>
      <c r="E19" s="114">
        <v>45658</v>
      </c>
      <c r="F19" s="114">
        <v>45838</v>
      </c>
      <c r="G19" s="214" t="s">
        <v>337</v>
      </c>
      <c r="H19" s="119" t="s">
        <v>143</v>
      </c>
      <c r="I19" s="119" t="s">
        <v>384</v>
      </c>
      <c r="J19" s="109" t="s">
        <v>339</v>
      </c>
      <c r="K19" s="109" t="s">
        <v>386</v>
      </c>
      <c r="L19" s="109" t="s">
        <v>151</v>
      </c>
      <c r="M19" s="109"/>
    </row>
    <row r="20" spans="1:13" ht="90" hidden="1">
      <c r="B20" s="46">
        <v>2</v>
      </c>
      <c r="C20" s="109" t="s">
        <v>417</v>
      </c>
      <c r="D20" s="110" t="s">
        <v>177</v>
      </c>
      <c r="E20" s="111">
        <v>45748</v>
      </c>
      <c r="F20" s="111">
        <v>45777</v>
      </c>
      <c r="G20" s="91" t="s">
        <v>418</v>
      </c>
      <c r="H20" s="61" t="s">
        <v>143</v>
      </c>
      <c r="I20" s="119" t="s">
        <v>419</v>
      </c>
      <c r="J20" s="109" t="s">
        <v>149</v>
      </c>
      <c r="K20" s="109" t="s">
        <v>420</v>
      </c>
      <c r="L20" s="109" t="s">
        <v>421</v>
      </c>
      <c r="M20" s="109"/>
    </row>
    <row r="21" spans="1:13" ht="71.25" customHeight="1">
      <c r="A21" s="319"/>
      <c r="B21" s="223">
        <v>3</v>
      </c>
      <c r="C21" s="109" t="s">
        <v>422</v>
      </c>
      <c r="D21" s="110" t="s">
        <v>177</v>
      </c>
      <c r="E21" s="111">
        <v>46054</v>
      </c>
      <c r="F21" s="111">
        <v>46387</v>
      </c>
      <c r="G21" s="91" t="s">
        <v>423</v>
      </c>
      <c r="H21" s="61" t="s">
        <v>143</v>
      </c>
      <c r="I21" s="119" t="s">
        <v>424</v>
      </c>
      <c r="J21" s="109" t="s">
        <v>522</v>
      </c>
      <c r="K21" s="109"/>
      <c r="L21" s="109"/>
      <c r="M21" s="109"/>
    </row>
    <row r="22" spans="1:13" ht="15.6">
      <c r="B22" s="108" t="s">
        <v>425</v>
      </c>
      <c r="C22" s="153" t="s">
        <v>426</v>
      </c>
      <c r="D22" s="150"/>
      <c r="E22" s="150"/>
      <c r="F22" s="150"/>
      <c r="G22" s="215"/>
      <c r="H22" s="150"/>
      <c r="I22" s="206"/>
      <c r="J22" s="150"/>
      <c r="K22" s="150"/>
      <c r="L22" s="150"/>
      <c r="M22" s="151"/>
    </row>
    <row r="23" spans="1:13" ht="60" hidden="1">
      <c r="B23" s="46">
        <v>1</v>
      </c>
      <c r="C23" s="81" t="s">
        <v>416</v>
      </c>
      <c r="D23" s="61" t="s">
        <v>383</v>
      </c>
      <c r="E23" s="114">
        <v>45658</v>
      </c>
      <c r="F23" s="114">
        <v>45838</v>
      </c>
      <c r="G23" s="214" t="s">
        <v>337</v>
      </c>
      <c r="H23" s="119" t="s">
        <v>143</v>
      </c>
      <c r="I23" s="119" t="s">
        <v>384</v>
      </c>
      <c r="J23" s="109" t="s">
        <v>339</v>
      </c>
      <c r="K23" s="109" t="s">
        <v>386</v>
      </c>
      <c r="L23" s="109" t="s">
        <v>151</v>
      </c>
      <c r="M23" s="109"/>
    </row>
    <row r="24" spans="1:13" ht="90" hidden="1">
      <c r="B24" s="46">
        <v>2</v>
      </c>
      <c r="C24" s="124" t="s">
        <v>427</v>
      </c>
      <c r="D24" s="110" t="s">
        <v>177</v>
      </c>
      <c r="E24" s="111">
        <v>45748</v>
      </c>
      <c r="F24" s="111">
        <v>45777</v>
      </c>
      <c r="G24" s="91" t="s">
        <v>428</v>
      </c>
      <c r="H24" s="61" t="s">
        <v>143</v>
      </c>
      <c r="I24" s="119" t="s">
        <v>429</v>
      </c>
      <c r="J24" s="109" t="s">
        <v>149</v>
      </c>
      <c r="K24" s="109" t="s">
        <v>430</v>
      </c>
      <c r="L24" s="109" t="s">
        <v>431</v>
      </c>
      <c r="M24" s="109"/>
    </row>
    <row r="25" spans="1:13" ht="63" customHeight="1">
      <c r="B25" s="223">
        <v>3</v>
      </c>
      <c r="C25" s="124" t="s">
        <v>432</v>
      </c>
      <c r="D25" s="110" t="s">
        <v>177</v>
      </c>
      <c r="E25" s="111">
        <v>46054</v>
      </c>
      <c r="F25" s="111">
        <v>46387</v>
      </c>
      <c r="G25" s="91" t="s">
        <v>433</v>
      </c>
      <c r="H25" s="61" t="s">
        <v>143</v>
      </c>
      <c r="I25" s="119" t="s">
        <v>434</v>
      </c>
      <c r="J25" s="109" t="s">
        <v>523</v>
      </c>
      <c r="K25" s="109"/>
      <c r="L25" s="109"/>
      <c r="M25" s="109"/>
    </row>
    <row r="26" spans="1:13" s="72" customFormat="1">
      <c r="G26" s="126"/>
      <c r="I26" s="125"/>
    </row>
    <row r="27" spans="1:13">
      <c r="J27" s="130"/>
      <c r="K27" s="130"/>
      <c r="L27" s="130"/>
      <c r="M27" s="130"/>
    </row>
    <row r="28" spans="1:13" ht="15.6">
      <c r="C28" s="387" t="s">
        <v>197</v>
      </c>
      <c r="D28" s="387"/>
      <c r="E28" s="387"/>
      <c r="J28" s="130"/>
      <c r="K28" s="130"/>
      <c r="L28" s="130"/>
      <c r="M28" s="130"/>
    </row>
    <row r="29" spans="1:13" ht="15.6">
      <c r="C29" s="115" t="s">
        <v>198</v>
      </c>
      <c r="D29" s="107" t="s">
        <v>199</v>
      </c>
      <c r="E29" s="107" t="s">
        <v>200</v>
      </c>
      <c r="J29" s="130"/>
      <c r="K29" s="130"/>
      <c r="L29" s="130"/>
      <c r="M29" s="130"/>
    </row>
    <row r="30" spans="1:13" ht="63" customHeight="1">
      <c r="C30" s="91" t="s">
        <v>435</v>
      </c>
      <c r="D30" s="101" t="s">
        <v>436</v>
      </c>
      <c r="E30" s="116">
        <v>1</v>
      </c>
      <c r="F30" s="230"/>
      <c r="J30" s="130"/>
      <c r="K30" s="130"/>
      <c r="L30" s="130"/>
      <c r="M30" s="130"/>
    </row>
    <row r="31" spans="1:13" ht="36.75" customHeight="1">
      <c r="C31" s="121"/>
      <c r="E31" s="136"/>
      <c r="J31" s="130"/>
      <c r="K31" s="130"/>
      <c r="L31" s="130"/>
      <c r="M31" s="130"/>
    </row>
    <row r="32" spans="1:13" s="72" customFormat="1">
      <c r="G32" s="126"/>
      <c r="I32" s="125"/>
    </row>
    <row r="33" spans="3:13">
      <c r="J33" s="130"/>
      <c r="K33" s="130"/>
      <c r="L33" s="130"/>
      <c r="M33" s="130"/>
    </row>
    <row r="34" spans="3:13">
      <c r="C34" s="95"/>
      <c r="D34" s="121" t="s">
        <v>271</v>
      </c>
      <c r="E34" s="95"/>
      <c r="J34" s="130"/>
      <c r="K34" s="130"/>
      <c r="L34" s="130"/>
      <c r="M34" s="130"/>
    </row>
    <row r="35" spans="3:13">
      <c r="C35" s="95"/>
      <c r="D35" s="121" t="s">
        <v>272</v>
      </c>
      <c r="E35" s="95" t="s">
        <v>273</v>
      </c>
      <c r="J35" s="130"/>
      <c r="K35" s="130"/>
      <c r="L35" s="130"/>
      <c r="M35" s="130"/>
    </row>
    <row r="36" spans="3:13">
      <c r="C36" s="95"/>
      <c r="D36" s="95"/>
      <c r="E36" s="95" t="s">
        <v>274</v>
      </c>
      <c r="J36" s="130"/>
      <c r="K36" s="130"/>
      <c r="L36" s="130"/>
      <c r="M36" s="130"/>
    </row>
    <row r="37" spans="3:13">
      <c r="C37" s="122"/>
      <c r="D37" s="95"/>
      <c r="E37" s="123"/>
      <c r="J37" s="130"/>
      <c r="K37" s="130"/>
      <c r="L37" s="130"/>
      <c r="M37" s="130"/>
    </row>
    <row r="38" spans="3:13">
      <c r="C38" s="95"/>
      <c r="D38" s="95"/>
      <c r="E38" s="123"/>
      <c r="J38" s="130"/>
      <c r="K38" s="130"/>
      <c r="L38" s="130"/>
      <c r="M38" s="130"/>
    </row>
    <row r="39" spans="3:13">
      <c r="C39" s="95"/>
      <c r="D39" s="95"/>
      <c r="E39" s="123"/>
      <c r="J39" s="130"/>
      <c r="K39" s="130"/>
      <c r="L39" s="130"/>
      <c r="M39" s="130"/>
    </row>
    <row r="40" spans="3:13">
      <c r="J40" s="130"/>
      <c r="K40" s="130"/>
      <c r="L40" s="130"/>
      <c r="M40" s="130"/>
    </row>
    <row r="41" spans="3:13" s="72" customFormat="1">
      <c r="G41" s="126"/>
      <c r="I41" s="125"/>
    </row>
    <row r="42" spans="3:13" s="72" customFormat="1">
      <c r="G42" s="126"/>
      <c r="I42" s="125"/>
    </row>
    <row r="43" spans="3:13">
      <c r="J43" s="130"/>
      <c r="K43" s="130"/>
      <c r="L43" s="130"/>
      <c r="M43" s="130"/>
    </row>
    <row r="44" spans="3:13">
      <c r="J44" s="130"/>
      <c r="K44" s="130"/>
      <c r="L44" s="130"/>
      <c r="M44" s="130"/>
    </row>
    <row r="45" spans="3:13">
      <c r="J45" s="130"/>
      <c r="K45" s="130"/>
      <c r="L45" s="130"/>
      <c r="M45" s="130"/>
    </row>
    <row r="46" spans="3:13">
      <c r="J46" s="130"/>
      <c r="K46" s="130"/>
      <c r="L46" s="130"/>
      <c r="M46" s="130"/>
    </row>
    <row r="47" spans="3:13">
      <c r="J47" s="130"/>
      <c r="K47" s="130"/>
      <c r="L47" s="130"/>
      <c r="M47" s="130"/>
    </row>
    <row r="48" spans="3:13">
      <c r="J48" s="130"/>
      <c r="K48" s="130"/>
      <c r="L48" s="130"/>
      <c r="M48" s="130"/>
    </row>
    <row r="49" spans="10:13">
      <c r="J49" s="130"/>
      <c r="K49" s="130"/>
      <c r="L49" s="130"/>
      <c r="M49" s="130"/>
    </row>
    <row r="50" spans="10:13">
      <c r="J50" s="130"/>
      <c r="K50" s="130"/>
      <c r="L50" s="130"/>
      <c r="M50" s="130"/>
    </row>
    <row r="51" spans="10:13">
      <c r="J51" s="130"/>
      <c r="K51" s="130"/>
      <c r="L51" s="130"/>
      <c r="M51" s="130"/>
    </row>
    <row r="52" spans="10:13">
      <c r="J52" s="130"/>
      <c r="K52" s="130"/>
      <c r="L52" s="130"/>
      <c r="M52" s="130"/>
    </row>
    <row r="53" spans="10:13">
      <c r="J53" s="130"/>
      <c r="K53" s="130"/>
      <c r="L53" s="130"/>
      <c r="M53" s="130"/>
    </row>
    <row r="54" spans="10:13">
      <c r="J54" s="130"/>
      <c r="K54" s="130"/>
      <c r="L54" s="130"/>
      <c r="M54" s="130"/>
    </row>
    <row r="55" spans="10:13">
      <c r="J55" s="130"/>
      <c r="K55" s="130"/>
      <c r="L55" s="130"/>
      <c r="M55" s="130"/>
    </row>
    <row r="56" spans="10:13">
      <c r="J56" s="130"/>
      <c r="K56" s="130"/>
      <c r="L56" s="130"/>
      <c r="M56" s="130"/>
    </row>
    <row r="57" spans="10:13">
      <c r="J57" s="130"/>
      <c r="K57" s="130"/>
      <c r="L57" s="130"/>
      <c r="M57" s="130"/>
    </row>
    <row r="58" spans="10:13">
      <c r="J58" s="130"/>
      <c r="K58" s="130"/>
      <c r="L58" s="130"/>
      <c r="M58" s="130"/>
    </row>
    <row r="59" spans="10:13">
      <c r="J59" s="130"/>
      <c r="K59" s="130"/>
      <c r="L59" s="130"/>
      <c r="M59" s="130"/>
    </row>
    <row r="60" spans="10:13">
      <c r="J60" s="130"/>
      <c r="K60" s="130"/>
      <c r="L60" s="130"/>
      <c r="M60" s="130"/>
    </row>
    <row r="61" spans="10:13">
      <c r="J61" s="130"/>
      <c r="K61" s="130"/>
      <c r="L61" s="130"/>
      <c r="M61" s="130"/>
    </row>
    <row r="62" spans="10:13">
      <c r="J62" s="130"/>
      <c r="K62" s="130"/>
      <c r="L62" s="130"/>
      <c r="M62" s="130"/>
    </row>
    <row r="63" spans="10:13">
      <c r="J63" s="130"/>
      <c r="K63" s="130"/>
      <c r="L63" s="130"/>
      <c r="M63" s="130"/>
    </row>
    <row r="64" spans="10:13">
      <c r="J64" s="130"/>
      <c r="K64" s="130"/>
      <c r="L64" s="130"/>
      <c r="M64" s="130"/>
    </row>
    <row r="65" spans="10:13">
      <c r="J65" s="130"/>
      <c r="K65" s="130"/>
      <c r="L65" s="130"/>
      <c r="M65" s="130"/>
    </row>
    <row r="66" spans="10:13">
      <c r="J66" s="130"/>
      <c r="K66" s="130"/>
      <c r="L66" s="130"/>
      <c r="M66" s="130"/>
    </row>
    <row r="67" spans="10:13">
      <c r="J67" s="130"/>
      <c r="K67" s="130"/>
      <c r="L67" s="130"/>
      <c r="M67" s="130"/>
    </row>
    <row r="68" spans="10:13">
      <c r="J68" s="130"/>
      <c r="K68" s="130"/>
      <c r="L68" s="130"/>
      <c r="M68" s="130"/>
    </row>
    <row r="69" spans="10:13">
      <c r="J69" s="130"/>
      <c r="K69" s="130"/>
      <c r="L69" s="130"/>
      <c r="M69" s="130"/>
    </row>
    <row r="70" spans="10:13">
      <c r="J70" s="130"/>
      <c r="K70" s="130"/>
      <c r="L70" s="130"/>
      <c r="M70" s="130"/>
    </row>
    <row r="71" spans="10:13">
      <c r="J71" s="130"/>
      <c r="K71" s="130"/>
      <c r="L71" s="130"/>
      <c r="M71" s="130"/>
    </row>
    <row r="72" spans="10:13">
      <c r="J72" s="130"/>
      <c r="K72" s="130"/>
      <c r="L72" s="130"/>
      <c r="M72" s="130"/>
    </row>
    <row r="73" spans="10:13">
      <c r="J73" s="130"/>
      <c r="K73" s="130"/>
      <c r="L73" s="130"/>
      <c r="M73" s="130"/>
    </row>
    <row r="74" spans="10:13">
      <c r="J74" s="130"/>
      <c r="K74" s="130"/>
      <c r="L74" s="130"/>
      <c r="M74" s="130"/>
    </row>
    <row r="75" spans="10:13">
      <c r="J75" s="130"/>
      <c r="K75" s="130"/>
      <c r="L75" s="130"/>
      <c r="M75" s="130"/>
    </row>
    <row r="76" spans="10:13">
      <c r="J76" s="130"/>
      <c r="K76" s="130"/>
      <c r="L76" s="130"/>
      <c r="M76" s="130"/>
    </row>
    <row r="77" spans="10:13">
      <c r="J77" s="130"/>
      <c r="K77" s="130"/>
      <c r="L77" s="130"/>
      <c r="M77" s="130"/>
    </row>
    <row r="78" spans="10:13">
      <c r="J78" s="130"/>
      <c r="K78" s="130"/>
      <c r="L78" s="130"/>
      <c r="M78" s="130"/>
    </row>
    <row r="79" spans="10:13">
      <c r="J79" s="130"/>
      <c r="K79" s="130"/>
      <c r="L79" s="130"/>
      <c r="M79" s="130"/>
    </row>
    <row r="80" spans="10:13">
      <c r="J80" s="130"/>
      <c r="K80" s="130"/>
      <c r="L80" s="130"/>
      <c r="M80" s="130"/>
    </row>
    <row r="81" spans="10:13">
      <c r="J81" s="130"/>
      <c r="K81" s="130"/>
      <c r="L81" s="130"/>
      <c r="M81" s="130"/>
    </row>
    <row r="82" spans="10:13">
      <c r="J82" s="130"/>
      <c r="K82" s="130"/>
      <c r="L82" s="130"/>
      <c r="M82" s="130"/>
    </row>
    <row r="83" spans="10:13">
      <c r="J83" s="130"/>
      <c r="K83" s="130"/>
      <c r="L83" s="130"/>
      <c r="M83" s="130"/>
    </row>
    <row r="84" spans="10:13">
      <c r="J84" s="130"/>
      <c r="K84" s="130"/>
      <c r="L84" s="130"/>
      <c r="M84" s="130"/>
    </row>
    <row r="85" spans="10:13">
      <c r="J85" s="130"/>
      <c r="K85" s="130"/>
      <c r="L85" s="130"/>
      <c r="M85" s="130"/>
    </row>
    <row r="86" spans="10:13">
      <c r="J86" s="130"/>
      <c r="K86" s="130"/>
      <c r="L86" s="130"/>
      <c r="M86" s="130"/>
    </row>
    <row r="87" spans="10:13">
      <c r="J87" s="130"/>
      <c r="K87" s="130"/>
      <c r="L87" s="130"/>
      <c r="M87" s="130"/>
    </row>
    <row r="88" spans="10:13">
      <c r="J88" s="130"/>
      <c r="K88" s="130"/>
      <c r="L88" s="130"/>
      <c r="M88" s="130"/>
    </row>
    <row r="89" spans="10:13">
      <c r="J89" s="130"/>
      <c r="K89" s="130"/>
      <c r="L89" s="130"/>
      <c r="M89" s="130"/>
    </row>
    <row r="90" spans="10:13">
      <c r="J90" s="130"/>
      <c r="K90" s="130"/>
      <c r="L90" s="130"/>
      <c r="M90" s="130"/>
    </row>
    <row r="91" spans="10:13">
      <c r="J91" s="130"/>
      <c r="K91" s="130"/>
      <c r="L91" s="130"/>
      <c r="M91" s="130"/>
    </row>
    <row r="92" spans="10:13">
      <c r="J92" s="130"/>
      <c r="K92" s="130"/>
      <c r="L92" s="130"/>
      <c r="M92" s="130"/>
    </row>
    <row r="93" spans="10:13">
      <c r="J93" s="130"/>
      <c r="K93" s="130"/>
      <c r="L93" s="130"/>
      <c r="M93" s="130"/>
    </row>
    <row r="94" spans="10:13">
      <c r="J94" s="130"/>
      <c r="K94" s="130"/>
      <c r="L94" s="130"/>
      <c r="M94" s="130"/>
    </row>
    <row r="95" spans="10:13">
      <c r="J95" s="130"/>
      <c r="K95" s="130"/>
      <c r="L95" s="130"/>
      <c r="M95" s="130"/>
    </row>
    <row r="96" spans="10:13">
      <c r="J96" s="130"/>
      <c r="K96" s="130"/>
      <c r="L96" s="130"/>
      <c r="M96" s="130"/>
    </row>
    <row r="97" spans="10:13">
      <c r="J97" s="130"/>
      <c r="K97" s="130"/>
      <c r="L97" s="130"/>
      <c r="M97" s="130"/>
    </row>
    <row r="98" spans="10:13">
      <c r="J98" s="130"/>
      <c r="K98" s="130"/>
      <c r="L98" s="130"/>
      <c r="M98" s="130"/>
    </row>
    <row r="99" spans="10:13">
      <c r="J99" s="130"/>
      <c r="K99" s="130"/>
      <c r="L99" s="130"/>
      <c r="M99" s="130"/>
    </row>
    <row r="100" spans="10:13">
      <c r="J100" s="130"/>
      <c r="K100" s="130"/>
      <c r="L100" s="130"/>
      <c r="M100" s="130"/>
    </row>
    <row r="101" spans="10:13">
      <c r="J101" s="130"/>
      <c r="K101" s="130"/>
      <c r="L101" s="130"/>
      <c r="M101" s="130"/>
    </row>
    <row r="102" spans="10:13">
      <c r="J102" s="130"/>
      <c r="K102" s="130"/>
      <c r="L102" s="130"/>
      <c r="M102" s="130"/>
    </row>
    <row r="103" spans="10:13">
      <c r="J103" s="130"/>
      <c r="K103" s="130"/>
      <c r="L103" s="130"/>
      <c r="M103" s="130"/>
    </row>
    <row r="104" spans="10:13">
      <c r="J104" s="130"/>
      <c r="K104" s="130"/>
      <c r="L104" s="130"/>
      <c r="M104" s="130"/>
    </row>
    <row r="105" spans="10:13">
      <c r="J105" s="130"/>
      <c r="K105" s="130"/>
      <c r="L105" s="130"/>
      <c r="M105" s="130"/>
    </row>
    <row r="106" spans="10:13">
      <c r="J106" s="130"/>
      <c r="K106" s="130"/>
      <c r="L106" s="130"/>
      <c r="M106" s="130"/>
    </row>
    <row r="107" spans="10:13">
      <c r="J107" s="130"/>
      <c r="K107" s="130"/>
      <c r="L107" s="130"/>
      <c r="M107" s="130"/>
    </row>
    <row r="108" spans="10:13">
      <c r="J108" s="130"/>
      <c r="K108" s="130"/>
      <c r="L108" s="130"/>
      <c r="M108" s="130"/>
    </row>
    <row r="109" spans="10:13">
      <c r="J109" s="130"/>
      <c r="K109" s="130"/>
      <c r="L109" s="130"/>
      <c r="M109" s="130"/>
    </row>
    <row r="110" spans="10:13">
      <c r="J110" s="130"/>
      <c r="K110" s="130"/>
      <c r="L110" s="130"/>
      <c r="M110" s="130"/>
    </row>
    <row r="111" spans="10:13">
      <c r="J111" s="130"/>
      <c r="K111" s="130"/>
      <c r="L111" s="130"/>
      <c r="M111" s="130"/>
    </row>
    <row r="112" spans="10:13">
      <c r="J112" s="130"/>
      <c r="K112" s="130"/>
      <c r="L112" s="130"/>
      <c r="M112" s="130"/>
    </row>
    <row r="113" spans="10:13">
      <c r="J113" s="130"/>
      <c r="K113" s="130"/>
      <c r="L113" s="130"/>
      <c r="M113" s="130"/>
    </row>
    <row r="114" spans="10:13">
      <c r="J114" s="130"/>
      <c r="K114" s="130"/>
      <c r="L114" s="130"/>
      <c r="M114" s="130"/>
    </row>
    <row r="115" spans="10:13">
      <c r="J115" s="130"/>
      <c r="K115" s="130"/>
      <c r="L115" s="130"/>
      <c r="M115" s="130"/>
    </row>
    <row r="116" spans="10:13">
      <c r="J116" s="130"/>
      <c r="K116" s="130"/>
      <c r="L116" s="130"/>
      <c r="M116" s="130"/>
    </row>
    <row r="117" spans="10:13">
      <c r="J117" s="130"/>
      <c r="K117" s="130"/>
      <c r="L117" s="130"/>
      <c r="M117" s="130"/>
    </row>
    <row r="118" spans="10:13">
      <c r="J118" s="130"/>
      <c r="K118" s="130"/>
      <c r="L118" s="130"/>
      <c r="M118" s="130"/>
    </row>
    <row r="119" spans="10:13">
      <c r="J119" s="130"/>
      <c r="K119" s="130"/>
      <c r="L119" s="130"/>
      <c r="M119" s="130"/>
    </row>
    <row r="120" spans="10:13">
      <c r="J120" s="130"/>
      <c r="K120" s="130"/>
      <c r="L120" s="130"/>
      <c r="M120" s="130"/>
    </row>
    <row r="121" spans="10:13">
      <c r="J121" s="130"/>
      <c r="K121" s="130"/>
      <c r="L121" s="130"/>
      <c r="M121" s="130"/>
    </row>
    <row r="122" spans="10:13">
      <c r="J122" s="130"/>
      <c r="K122" s="130"/>
      <c r="L122" s="130"/>
      <c r="M122" s="130"/>
    </row>
    <row r="123" spans="10:13">
      <c r="J123" s="130"/>
      <c r="K123" s="130"/>
      <c r="L123" s="130"/>
      <c r="M123" s="130"/>
    </row>
    <row r="124" spans="10:13">
      <c r="J124" s="130"/>
      <c r="K124" s="130"/>
      <c r="L124" s="130"/>
      <c r="M124" s="130"/>
    </row>
    <row r="125" spans="10:13">
      <c r="J125" s="130"/>
      <c r="K125" s="130"/>
      <c r="L125" s="130"/>
      <c r="M125" s="130"/>
    </row>
    <row r="126" spans="10:13">
      <c r="J126" s="130"/>
      <c r="K126" s="130"/>
      <c r="L126" s="130"/>
      <c r="M126" s="130"/>
    </row>
    <row r="127" spans="10:13">
      <c r="J127" s="130"/>
      <c r="K127" s="130"/>
      <c r="L127" s="130"/>
      <c r="M127" s="130"/>
    </row>
    <row r="128" spans="10:13">
      <c r="J128" s="130"/>
      <c r="K128" s="130"/>
      <c r="L128" s="130"/>
      <c r="M128" s="130"/>
    </row>
    <row r="129" spans="10:13">
      <c r="J129" s="130"/>
      <c r="K129" s="130"/>
      <c r="L129" s="130"/>
      <c r="M129" s="130"/>
    </row>
    <row r="130" spans="10:13">
      <c r="J130" s="130"/>
      <c r="K130" s="130"/>
      <c r="L130" s="130"/>
      <c r="M130" s="130"/>
    </row>
    <row r="131" spans="10:13">
      <c r="J131" s="130"/>
      <c r="K131" s="130"/>
      <c r="L131" s="130"/>
      <c r="M131" s="130"/>
    </row>
    <row r="132" spans="10:13">
      <c r="J132" s="130"/>
      <c r="K132" s="130"/>
      <c r="L132" s="130"/>
      <c r="M132" s="130"/>
    </row>
    <row r="133" spans="10:13">
      <c r="J133" s="130"/>
      <c r="K133" s="130"/>
      <c r="L133" s="130"/>
      <c r="M133" s="130"/>
    </row>
    <row r="134" spans="10:13">
      <c r="J134" s="130"/>
      <c r="K134" s="130"/>
      <c r="L134" s="130"/>
      <c r="M134" s="130"/>
    </row>
    <row r="135" spans="10:13">
      <c r="J135" s="130"/>
      <c r="K135" s="130"/>
      <c r="L135" s="130"/>
      <c r="M135" s="130"/>
    </row>
    <row r="136" spans="10:13">
      <c r="J136" s="130"/>
      <c r="K136" s="130"/>
      <c r="L136" s="130"/>
      <c r="M136" s="130"/>
    </row>
    <row r="137" spans="10:13">
      <c r="J137" s="130"/>
      <c r="K137" s="130"/>
      <c r="L137" s="130"/>
      <c r="M137" s="130"/>
    </row>
    <row r="138" spans="10:13">
      <c r="J138" s="130"/>
      <c r="K138" s="130"/>
      <c r="L138" s="130"/>
      <c r="M138" s="130"/>
    </row>
    <row r="139" spans="10:13">
      <c r="J139" s="130"/>
      <c r="K139" s="130"/>
      <c r="L139" s="130"/>
      <c r="M139" s="130"/>
    </row>
    <row r="140" spans="10:13">
      <c r="J140" s="130"/>
      <c r="K140" s="130"/>
      <c r="L140" s="130"/>
      <c r="M140" s="130"/>
    </row>
    <row r="141" spans="10:13">
      <c r="J141" s="130"/>
      <c r="K141" s="130"/>
      <c r="L141" s="130"/>
      <c r="M141" s="130"/>
    </row>
    <row r="142" spans="10:13">
      <c r="J142" s="130"/>
      <c r="K142" s="130"/>
      <c r="L142" s="130"/>
      <c r="M142" s="130"/>
    </row>
    <row r="143" spans="10:13">
      <c r="J143" s="130"/>
      <c r="K143" s="130"/>
      <c r="L143" s="130"/>
      <c r="M143" s="130"/>
    </row>
    <row r="144" spans="10:13">
      <c r="J144" s="130"/>
      <c r="K144" s="130"/>
      <c r="L144" s="130"/>
      <c r="M144" s="130"/>
    </row>
    <row r="145" spans="10:13">
      <c r="J145" s="130"/>
      <c r="K145" s="130"/>
      <c r="L145" s="130"/>
      <c r="M145" s="130"/>
    </row>
    <row r="146" spans="10:13">
      <c r="J146" s="130"/>
      <c r="K146" s="130"/>
      <c r="L146" s="130"/>
      <c r="M146" s="130"/>
    </row>
    <row r="147" spans="10:13">
      <c r="J147" s="130"/>
      <c r="K147" s="130"/>
      <c r="L147" s="130"/>
      <c r="M147" s="130"/>
    </row>
    <row r="148" spans="10:13">
      <c r="J148" s="130"/>
      <c r="K148" s="130"/>
      <c r="L148" s="130"/>
      <c r="M148" s="130"/>
    </row>
    <row r="149" spans="10:13">
      <c r="J149" s="130"/>
      <c r="K149" s="130"/>
      <c r="L149" s="130"/>
      <c r="M149" s="130"/>
    </row>
    <row r="150" spans="10:13">
      <c r="J150" s="130"/>
      <c r="K150" s="130"/>
      <c r="L150" s="130"/>
      <c r="M150" s="130"/>
    </row>
    <row r="151" spans="10:13">
      <c r="J151" s="130"/>
      <c r="K151" s="130"/>
      <c r="L151" s="130"/>
      <c r="M151" s="130"/>
    </row>
    <row r="152" spans="10:13">
      <c r="J152" s="130"/>
      <c r="K152" s="130"/>
      <c r="L152" s="130"/>
      <c r="M152" s="130"/>
    </row>
    <row r="153" spans="10:13">
      <c r="J153" s="130"/>
      <c r="K153" s="130"/>
      <c r="L153" s="130"/>
      <c r="M153" s="130"/>
    </row>
    <row r="154" spans="10:13">
      <c r="J154" s="130"/>
      <c r="K154" s="130"/>
      <c r="L154" s="130"/>
      <c r="M154" s="130"/>
    </row>
    <row r="155" spans="10:13">
      <c r="J155" s="130"/>
      <c r="K155" s="130"/>
      <c r="L155" s="130"/>
      <c r="M155" s="130"/>
    </row>
    <row r="156" spans="10:13">
      <c r="J156" s="130"/>
      <c r="K156" s="130"/>
      <c r="L156" s="130"/>
      <c r="M156" s="130"/>
    </row>
    <row r="157" spans="10:13">
      <c r="J157" s="130"/>
      <c r="K157" s="130"/>
      <c r="L157" s="130"/>
      <c r="M157" s="130"/>
    </row>
    <row r="158" spans="10:13">
      <c r="J158" s="130"/>
      <c r="K158" s="130"/>
      <c r="L158" s="130"/>
      <c r="M158" s="130"/>
    </row>
    <row r="159" spans="10:13">
      <c r="J159" s="130"/>
      <c r="K159" s="130"/>
      <c r="L159" s="130"/>
      <c r="M159" s="130"/>
    </row>
    <row r="160" spans="10:13">
      <c r="J160" s="130"/>
      <c r="K160" s="130"/>
      <c r="L160" s="130"/>
      <c r="M160" s="130"/>
    </row>
    <row r="161" spans="10:13">
      <c r="J161" s="130"/>
      <c r="K161" s="130"/>
      <c r="L161" s="130"/>
      <c r="M161" s="130"/>
    </row>
    <row r="162" spans="10:13">
      <c r="J162" s="130"/>
      <c r="K162" s="130"/>
      <c r="L162" s="130"/>
      <c r="M162" s="130"/>
    </row>
    <row r="163" spans="10:13">
      <c r="J163" s="130"/>
      <c r="K163" s="130"/>
      <c r="L163" s="130"/>
      <c r="M163" s="130"/>
    </row>
    <row r="164" spans="10:13">
      <c r="J164" s="130"/>
      <c r="K164" s="130"/>
      <c r="L164" s="130"/>
      <c r="M164" s="130"/>
    </row>
    <row r="165" spans="10:13">
      <c r="J165" s="130"/>
      <c r="K165" s="130"/>
      <c r="L165" s="130"/>
      <c r="M165" s="130"/>
    </row>
    <row r="166" spans="10:13">
      <c r="J166" s="130"/>
      <c r="K166" s="130"/>
      <c r="L166" s="130"/>
      <c r="M166" s="130"/>
    </row>
    <row r="167" spans="10:13">
      <c r="J167" s="130"/>
      <c r="K167" s="130"/>
      <c r="L167" s="130"/>
      <c r="M167" s="130"/>
    </row>
    <row r="168" spans="10:13">
      <c r="J168" s="130"/>
      <c r="K168" s="130"/>
      <c r="L168" s="130"/>
      <c r="M168" s="130"/>
    </row>
    <row r="169" spans="10:13">
      <c r="J169" s="130"/>
      <c r="K169" s="130"/>
      <c r="L169" s="130"/>
      <c r="M169" s="130"/>
    </row>
    <row r="170" spans="10:13">
      <c r="J170" s="130"/>
      <c r="K170" s="130"/>
      <c r="L170" s="130"/>
      <c r="M170" s="130"/>
    </row>
    <row r="171" spans="10:13">
      <c r="J171" s="130"/>
      <c r="K171" s="130"/>
      <c r="L171" s="130"/>
      <c r="M171" s="130"/>
    </row>
    <row r="172" spans="10:13">
      <c r="J172" s="130"/>
      <c r="K172" s="130"/>
      <c r="L172" s="130"/>
      <c r="M172" s="130"/>
    </row>
    <row r="173" spans="10:13">
      <c r="J173" s="130"/>
      <c r="K173" s="130"/>
      <c r="L173" s="130"/>
      <c r="M173" s="130"/>
    </row>
    <row r="174" spans="10:13">
      <c r="J174" s="130"/>
      <c r="K174" s="130"/>
      <c r="L174" s="130"/>
      <c r="M174" s="130"/>
    </row>
    <row r="175" spans="10:13">
      <c r="J175" s="130"/>
      <c r="K175" s="130"/>
      <c r="L175" s="130"/>
      <c r="M175" s="130"/>
    </row>
    <row r="176" spans="10:13">
      <c r="J176" s="130"/>
      <c r="K176" s="130"/>
      <c r="L176" s="130"/>
      <c r="M176" s="130"/>
    </row>
    <row r="177" spans="10:13">
      <c r="J177" s="130"/>
      <c r="K177" s="130"/>
      <c r="L177" s="130"/>
      <c r="M177" s="130"/>
    </row>
    <row r="178" spans="10:13">
      <c r="J178" s="130"/>
      <c r="K178" s="130"/>
      <c r="L178" s="130"/>
      <c r="M178" s="130"/>
    </row>
    <row r="179" spans="10:13">
      <c r="J179" s="130"/>
      <c r="K179" s="130"/>
      <c r="L179" s="130"/>
      <c r="M179" s="130"/>
    </row>
    <row r="180" spans="10:13">
      <c r="J180" s="130"/>
      <c r="K180" s="130"/>
      <c r="L180" s="130"/>
      <c r="M180" s="130"/>
    </row>
    <row r="181" spans="10:13">
      <c r="J181" s="130"/>
      <c r="K181" s="130"/>
      <c r="L181" s="130"/>
      <c r="M181" s="130"/>
    </row>
    <row r="182" spans="10:13">
      <c r="J182" s="130"/>
      <c r="K182" s="130"/>
      <c r="L182" s="130"/>
      <c r="M182" s="130"/>
    </row>
    <row r="183" spans="10:13">
      <c r="J183" s="130"/>
      <c r="K183" s="130"/>
      <c r="L183" s="130"/>
      <c r="M183" s="130"/>
    </row>
    <row r="184" spans="10:13">
      <c r="J184" s="130"/>
      <c r="K184" s="130"/>
      <c r="L184" s="130"/>
      <c r="M184" s="130"/>
    </row>
    <row r="185" spans="10:13">
      <c r="J185" s="130"/>
      <c r="K185" s="130"/>
      <c r="L185" s="130"/>
      <c r="M185" s="130"/>
    </row>
    <row r="186" spans="10:13">
      <c r="J186" s="130"/>
      <c r="K186" s="130"/>
      <c r="L186" s="130"/>
      <c r="M186" s="130"/>
    </row>
    <row r="187" spans="10:13">
      <c r="J187" s="130"/>
      <c r="K187" s="130"/>
      <c r="L187" s="130"/>
      <c r="M187" s="130"/>
    </row>
    <row r="188" spans="10:13">
      <c r="J188" s="130"/>
      <c r="K188" s="130"/>
      <c r="L188" s="130"/>
      <c r="M188" s="130"/>
    </row>
    <row r="189" spans="10:13">
      <c r="J189" s="130"/>
      <c r="K189" s="130"/>
      <c r="L189" s="130"/>
      <c r="M189" s="130"/>
    </row>
    <row r="190" spans="10:13">
      <c r="J190" s="130"/>
      <c r="K190" s="130"/>
      <c r="L190" s="130"/>
      <c r="M190" s="130"/>
    </row>
    <row r="191" spans="10:13">
      <c r="J191" s="130"/>
      <c r="K191" s="130"/>
      <c r="L191" s="130"/>
      <c r="M191" s="130"/>
    </row>
    <row r="192" spans="10:13">
      <c r="J192" s="130"/>
      <c r="K192" s="130"/>
      <c r="L192" s="130"/>
      <c r="M192" s="130"/>
    </row>
    <row r="193" spans="10:13">
      <c r="J193" s="130"/>
      <c r="K193" s="130"/>
      <c r="L193" s="130"/>
      <c r="M193" s="130"/>
    </row>
    <row r="194" spans="10:13">
      <c r="J194" s="130"/>
      <c r="K194" s="130"/>
      <c r="L194" s="130"/>
      <c r="M194" s="130"/>
    </row>
    <row r="195" spans="10:13">
      <c r="J195" s="130"/>
      <c r="K195" s="130"/>
      <c r="L195" s="130"/>
      <c r="M195" s="130"/>
    </row>
    <row r="196" spans="10:13">
      <c r="J196" s="130"/>
      <c r="K196" s="130"/>
      <c r="L196" s="130"/>
      <c r="M196" s="130"/>
    </row>
    <row r="197" spans="10:13">
      <c r="J197" s="130"/>
      <c r="K197" s="130"/>
      <c r="L197" s="130"/>
      <c r="M197" s="130"/>
    </row>
    <row r="198" spans="10:13">
      <c r="J198" s="130"/>
      <c r="K198" s="130"/>
      <c r="L198" s="130"/>
      <c r="M198" s="130"/>
    </row>
    <row r="199" spans="10:13">
      <c r="J199" s="130"/>
      <c r="K199" s="130"/>
      <c r="L199" s="130"/>
      <c r="M199" s="130"/>
    </row>
    <row r="200" spans="10:13">
      <c r="J200" s="130"/>
      <c r="K200" s="130"/>
      <c r="L200" s="130"/>
      <c r="M200" s="130"/>
    </row>
    <row r="201" spans="10:13">
      <c r="J201" s="130"/>
      <c r="K201" s="130"/>
      <c r="L201" s="130"/>
      <c r="M201" s="130"/>
    </row>
    <row r="202" spans="10:13">
      <c r="J202" s="130"/>
      <c r="K202" s="130"/>
      <c r="L202" s="130"/>
      <c r="M202" s="130"/>
    </row>
    <row r="203" spans="10:13">
      <c r="J203" s="130"/>
      <c r="K203" s="130"/>
      <c r="L203" s="130"/>
      <c r="M203" s="130"/>
    </row>
    <row r="204" spans="10:13">
      <c r="J204" s="130"/>
      <c r="K204" s="130"/>
      <c r="L204" s="130"/>
      <c r="M204" s="130"/>
    </row>
    <row r="205" spans="10:13">
      <c r="J205" s="130"/>
      <c r="K205" s="130"/>
      <c r="L205" s="130"/>
      <c r="M205" s="130"/>
    </row>
    <row r="206" spans="10:13">
      <c r="J206" s="130"/>
      <c r="K206" s="130"/>
      <c r="L206" s="130"/>
      <c r="M206" s="130"/>
    </row>
    <row r="207" spans="10:13">
      <c r="J207" s="130"/>
      <c r="K207" s="130"/>
      <c r="L207" s="130"/>
      <c r="M207" s="130"/>
    </row>
    <row r="208" spans="10:13">
      <c r="J208" s="130"/>
      <c r="K208" s="130"/>
      <c r="L208" s="130"/>
      <c r="M208" s="130"/>
    </row>
    <row r="209" spans="10:13">
      <c r="J209" s="130"/>
      <c r="K209" s="130"/>
      <c r="L209" s="130"/>
      <c r="M209" s="130"/>
    </row>
    <row r="210" spans="10:13">
      <c r="J210" s="130"/>
      <c r="K210" s="130"/>
      <c r="L210" s="130"/>
      <c r="M210" s="130"/>
    </row>
    <row r="211" spans="10:13">
      <c r="J211" s="130"/>
      <c r="K211" s="130"/>
      <c r="L211" s="130"/>
      <c r="M211" s="130"/>
    </row>
    <row r="212" spans="10:13">
      <c r="J212" s="130"/>
      <c r="K212" s="130"/>
      <c r="L212" s="130"/>
      <c r="M212" s="130"/>
    </row>
    <row r="213" spans="10:13">
      <c r="J213" s="130"/>
      <c r="K213" s="130"/>
      <c r="L213" s="130"/>
      <c r="M213" s="130"/>
    </row>
    <row r="214" spans="10:13">
      <c r="J214" s="130"/>
      <c r="K214" s="130"/>
      <c r="L214" s="130"/>
      <c r="M214" s="130"/>
    </row>
    <row r="215" spans="10:13">
      <c r="J215" s="130"/>
      <c r="K215" s="130"/>
      <c r="L215" s="130"/>
      <c r="M215" s="130"/>
    </row>
    <row r="216" spans="10:13">
      <c r="J216" s="130"/>
      <c r="K216" s="130"/>
      <c r="L216" s="130"/>
      <c r="M216" s="130"/>
    </row>
    <row r="217" spans="10:13">
      <c r="J217" s="130"/>
      <c r="K217" s="130"/>
      <c r="L217" s="130"/>
      <c r="M217" s="130"/>
    </row>
    <row r="218" spans="10:13">
      <c r="J218" s="130"/>
      <c r="K218" s="130"/>
      <c r="L218" s="130"/>
      <c r="M218" s="130"/>
    </row>
    <row r="219" spans="10:13">
      <c r="J219" s="130"/>
      <c r="K219" s="130"/>
      <c r="L219" s="130"/>
      <c r="M219" s="130"/>
    </row>
    <row r="220" spans="10:13">
      <c r="J220" s="130"/>
      <c r="K220" s="130"/>
      <c r="L220" s="130"/>
      <c r="M220" s="130"/>
    </row>
    <row r="221" spans="10:13">
      <c r="J221" s="130"/>
      <c r="K221" s="130"/>
      <c r="L221" s="130"/>
      <c r="M221" s="130"/>
    </row>
    <row r="222" spans="10:13">
      <c r="J222" s="130"/>
      <c r="K222" s="130"/>
      <c r="L222" s="130"/>
      <c r="M222" s="130"/>
    </row>
    <row r="223" spans="10:13">
      <c r="J223" s="130"/>
      <c r="K223" s="130"/>
      <c r="L223" s="130"/>
      <c r="M223" s="130"/>
    </row>
    <row r="224" spans="10:13">
      <c r="J224" s="130"/>
      <c r="K224" s="130"/>
      <c r="L224" s="130"/>
      <c r="M224" s="130"/>
    </row>
    <row r="225" spans="10:13">
      <c r="J225" s="130"/>
      <c r="K225" s="130"/>
      <c r="L225" s="130"/>
      <c r="M225" s="130"/>
    </row>
    <row r="226" spans="10:13">
      <c r="J226" s="130"/>
      <c r="K226" s="130"/>
      <c r="L226" s="130"/>
      <c r="M226" s="130"/>
    </row>
    <row r="227" spans="10:13">
      <c r="J227" s="130"/>
      <c r="K227" s="130"/>
      <c r="L227" s="130"/>
      <c r="M227" s="130"/>
    </row>
    <row r="228" spans="10:13">
      <c r="J228" s="130"/>
      <c r="K228" s="130"/>
      <c r="L228" s="130"/>
      <c r="M228" s="130"/>
    </row>
    <row r="229" spans="10:13">
      <c r="J229" s="130"/>
      <c r="K229" s="130"/>
      <c r="L229" s="130"/>
      <c r="M229" s="130"/>
    </row>
    <row r="230" spans="10:13">
      <c r="J230" s="130"/>
      <c r="K230" s="130"/>
      <c r="L230" s="130"/>
      <c r="M230" s="130"/>
    </row>
    <row r="231" spans="10:13">
      <c r="J231" s="130"/>
      <c r="K231" s="130"/>
      <c r="L231" s="130"/>
      <c r="M231" s="130"/>
    </row>
    <row r="232" spans="10:13">
      <c r="J232" s="130"/>
      <c r="K232" s="130"/>
      <c r="L232" s="130"/>
      <c r="M232" s="130"/>
    </row>
    <row r="233" spans="10:13">
      <c r="J233" s="130"/>
      <c r="K233" s="130"/>
      <c r="L233" s="130"/>
      <c r="M233" s="130"/>
    </row>
    <row r="234" spans="10:13">
      <c r="J234" s="130"/>
      <c r="K234" s="130"/>
      <c r="L234" s="130"/>
      <c r="M234" s="130"/>
    </row>
    <row r="235" spans="10:13">
      <c r="J235" s="130"/>
      <c r="K235" s="130"/>
      <c r="L235" s="130"/>
      <c r="M235" s="130"/>
    </row>
    <row r="236" spans="10:13">
      <c r="J236" s="130"/>
      <c r="K236" s="130"/>
      <c r="L236" s="130"/>
      <c r="M236" s="130"/>
    </row>
    <row r="237" spans="10:13">
      <c r="J237" s="130"/>
      <c r="K237" s="130"/>
      <c r="L237" s="130"/>
      <c r="M237" s="130"/>
    </row>
    <row r="238" spans="10:13">
      <c r="J238" s="130"/>
      <c r="K238" s="130"/>
      <c r="L238" s="130"/>
      <c r="M238" s="130"/>
    </row>
    <row r="239" spans="10:13">
      <c r="J239" s="130"/>
      <c r="K239" s="130"/>
      <c r="L239" s="130"/>
      <c r="M239" s="130"/>
    </row>
    <row r="240" spans="10:13">
      <c r="J240" s="130"/>
      <c r="K240" s="130"/>
      <c r="L240" s="130"/>
      <c r="M240" s="130"/>
    </row>
    <row r="241" spans="10:13">
      <c r="J241" s="130"/>
      <c r="K241" s="130"/>
      <c r="L241" s="130"/>
      <c r="M241" s="130"/>
    </row>
    <row r="242" spans="10:13">
      <c r="J242" s="130"/>
      <c r="K242" s="130"/>
      <c r="L242" s="130"/>
      <c r="M242" s="130"/>
    </row>
    <row r="243" spans="10:13">
      <c r="J243" s="130"/>
      <c r="K243" s="130"/>
      <c r="L243" s="130"/>
      <c r="M243" s="130"/>
    </row>
    <row r="244" spans="10:13">
      <c r="J244" s="130"/>
      <c r="K244" s="130"/>
      <c r="L244" s="130"/>
      <c r="M244" s="130"/>
    </row>
    <row r="245" spans="10:13">
      <c r="J245" s="130"/>
      <c r="K245" s="130"/>
      <c r="L245" s="130"/>
      <c r="M245" s="130"/>
    </row>
    <row r="246" spans="10:13">
      <c r="J246" s="130"/>
      <c r="K246" s="130"/>
      <c r="L246" s="130"/>
      <c r="M246" s="130"/>
    </row>
    <row r="247" spans="10:13">
      <c r="J247" s="130"/>
      <c r="K247" s="130"/>
      <c r="L247" s="130"/>
      <c r="M247" s="130"/>
    </row>
    <row r="248" spans="10:13">
      <c r="J248" s="130"/>
      <c r="K248" s="130"/>
      <c r="L248" s="130"/>
      <c r="M248" s="130"/>
    </row>
    <row r="249" spans="10:13">
      <c r="J249" s="130"/>
      <c r="K249" s="130"/>
      <c r="L249" s="130"/>
      <c r="M249" s="130"/>
    </row>
    <row r="250" spans="10:13">
      <c r="J250" s="130"/>
      <c r="K250" s="130"/>
      <c r="L250" s="130"/>
      <c r="M250" s="130"/>
    </row>
    <row r="251" spans="10:13">
      <c r="J251" s="130"/>
      <c r="K251" s="130"/>
      <c r="L251" s="130"/>
      <c r="M251" s="130"/>
    </row>
    <row r="252" spans="10:13">
      <c r="J252" s="130"/>
      <c r="K252" s="130"/>
      <c r="L252" s="130"/>
      <c r="M252" s="130"/>
    </row>
    <row r="253" spans="10:13">
      <c r="J253" s="130"/>
      <c r="K253" s="130"/>
      <c r="L253" s="130"/>
      <c r="M253" s="130"/>
    </row>
    <row r="254" spans="10:13">
      <c r="J254" s="130"/>
      <c r="K254" s="130"/>
      <c r="L254" s="130"/>
      <c r="M254" s="130"/>
    </row>
    <row r="255" spans="10:13">
      <c r="J255" s="130"/>
      <c r="K255" s="130"/>
      <c r="L255" s="130"/>
      <c r="M255" s="130"/>
    </row>
    <row r="256" spans="10:13">
      <c r="J256" s="130"/>
      <c r="K256" s="130"/>
      <c r="L256" s="130"/>
      <c r="M256" s="130"/>
    </row>
    <row r="257" spans="10:13">
      <c r="J257" s="130"/>
      <c r="K257" s="130"/>
      <c r="L257" s="130"/>
      <c r="M257" s="130"/>
    </row>
    <row r="258" spans="10:13">
      <c r="J258" s="130"/>
      <c r="K258" s="130"/>
      <c r="L258" s="130"/>
      <c r="M258" s="130"/>
    </row>
    <row r="259" spans="10:13">
      <c r="J259" s="130"/>
      <c r="K259" s="130"/>
      <c r="L259" s="130"/>
      <c r="M259" s="130"/>
    </row>
    <row r="260" spans="10:13">
      <c r="J260" s="130"/>
      <c r="K260" s="130"/>
      <c r="L260" s="130"/>
      <c r="M260" s="130"/>
    </row>
    <row r="261" spans="10:13">
      <c r="J261" s="130"/>
      <c r="K261" s="130"/>
      <c r="L261" s="130"/>
      <c r="M261" s="130"/>
    </row>
    <row r="262" spans="10:13">
      <c r="J262" s="130"/>
      <c r="K262" s="130"/>
      <c r="L262" s="130"/>
      <c r="M262" s="130"/>
    </row>
    <row r="263" spans="10:13">
      <c r="J263" s="130"/>
      <c r="K263" s="130"/>
      <c r="L263" s="130"/>
      <c r="M263" s="130"/>
    </row>
    <row r="264" spans="10:13">
      <c r="J264" s="130"/>
      <c r="K264" s="130"/>
      <c r="L264" s="130"/>
      <c r="M264" s="130"/>
    </row>
    <row r="265" spans="10:13">
      <c r="J265" s="130"/>
      <c r="K265" s="130"/>
      <c r="L265" s="130"/>
      <c r="M265" s="130"/>
    </row>
    <row r="266" spans="10:13">
      <c r="J266" s="130"/>
      <c r="K266" s="130"/>
      <c r="L266" s="130"/>
      <c r="M266" s="130"/>
    </row>
    <row r="267" spans="10:13">
      <c r="J267" s="130"/>
      <c r="K267" s="130"/>
      <c r="L267" s="130"/>
      <c r="M267" s="130"/>
    </row>
    <row r="268" spans="10:13">
      <c r="J268" s="130"/>
      <c r="K268" s="130"/>
      <c r="L268" s="130"/>
      <c r="M268" s="130"/>
    </row>
    <row r="269" spans="10:13">
      <c r="J269" s="130"/>
      <c r="K269" s="130"/>
      <c r="L269" s="130"/>
      <c r="M269" s="130"/>
    </row>
    <row r="270" spans="10:13">
      <c r="J270" s="130"/>
      <c r="K270" s="130"/>
      <c r="L270" s="130"/>
      <c r="M270" s="130"/>
    </row>
    <row r="271" spans="10:13">
      <c r="J271" s="130"/>
      <c r="K271" s="130"/>
      <c r="L271" s="130"/>
      <c r="M271" s="130"/>
    </row>
    <row r="272" spans="10:13">
      <c r="J272" s="130"/>
      <c r="K272" s="130"/>
      <c r="L272" s="130"/>
      <c r="M272" s="130"/>
    </row>
    <row r="273" spans="10:13">
      <c r="J273" s="130"/>
      <c r="K273" s="130"/>
      <c r="L273" s="130"/>
      <c r="M273" s="130"/>
    </row>
    <row r="274" spans="10:13">
      <c r="J274" s="130"/>
      <c r="K274" s="130"/>
      <c r="L274" s="130"/>
      <c r="M274" s="130"/>
    </row>
    <row r="275" spans="10:13">
      <c r="J275" s="130"/>
      <c r="K275" s="130"/>
      <c r="L275" s="130"/>
      <c r="M275" s="130"/>
    </row>
    <row r="276" spans="10:13">
      <c r="J276" s="130"/>
      <c r="K276" s="130"/>
      <c r="L276" s="130"/>
      <c r="M276" s="130"/>
    </row>
    <row r="277" spans="10:13">
      <c r="J277" s="130"/>
      <c r="K277" s="130"/>
      <c r="L277" s="130"/>
      <c r="M277" s="130"/>
    </row>
    <row r="278" spans="10:13">
      <c r="J278" s="130"/>
      <c r="K278" s="130"/>
      <c r="L278" s="130"/>
      <c r="M278" s="130"/>
    </row>
    <row r="279" spans="10:13">
      <c r="J279" s="130"/>
      <c r="K279" s="130"/>
      <c r="L279" s="130"/>
      <c r="M279" s="130"/>
    </row>
    <row r="280" spans="10:13">
      <c r="J280" s="130"/>
      <c r="K280" s="130"/>
      <c r="L280" s="130"/>
      <c r="M280" s="130"/>
    </row>
    <row r="281" spans="10:13">
      <c r="J281" s="130"/>
      <c r="K281" s="130"/>
      <c r="L281" s="130"/>
      <c r="M281" s="130"/>
    </row>
    <row r="282" spans="10:13">
      <c r="J282" s="130"/>
      <c r="K282" s="130"/>
      <c r="L282" s="130"/>
      <c r="M282" s="130"/>
    </row>
    <row r="283" spans="10:13">
      <c r="J283" s="130"/>
      <c r="K283" s="130"/>
      <c r="L283" s="130"/>
      <c r="M283" s="130"/>
    </row>
    <row r="284" spans="10:13">
      <c r="J284" s="130"/>
      <c r="K284" s="130"/>
      <c r="L284" s="130"/>
      <c r="M284" s="130"/>
    </row>
    <row r="285" spans="10:13">
      <c r="J285" s="130"/>
      <c r="K285" s="130"/>
      <c r="L285" s="130"/>
      <c r="M285" s="130"/>
    </row>
    <row r="286" spans="10:13">
      <c r="J286" s="130"/>
      <c r="K286" s="130"/>
      <c r="L286" s="130"/>
      <c r="M286" s="130"/>
    </row>
    <row r="287" spans="10:13">
      <c r="J287" s="130"/>
      <c r="K287" s="130"/>
      <c r="L287" s="130"/>
      <c r="M287" s="130"/>
    </row>
    <row r="288" spans="10:13">
      <c r="J288" s="130"/>
      <c r="K288" s="130"/>
      <c r="L288" s="130"/>
      <c r="M288" s="130"/>
    </row>
    <row r="289" spans="10:13">
      <c r="J289" s="130"/>
      <c r="K289" s="130"/>
      <c r="L289" s="130"/>
      <c r="M289" s="130"/>
    </row>
    <row r="290" spans="10:13">
      <c r="J290" s="130"/>
      <c r="K290" s="130"/>
      <c r="L290" s="130"/>
      <c r="M290" s="130"/>
    </row>
    <row r="291" spans="10:13">
      <c r="J291" s="130"/>
      <c r="K291" s="130"/>
      <c r="L291" s="130"/>
      <c r="M291" s="130"/>
    </row>
    <row r="292" spans="10:13">
      <c r="J292" s="130"/>
      <c r="K292" s="130"/>
      <c r="L292" s="130"/>
      <c r="M292" s="130"/>
    </row>
    <row r="293" spans="10:13">
      <c r="J293" s="130"/>
      <c r="K293" s="130"/>
      <c r="L293" s="130"/>
      <c r="M293" s="130"/>
    </row>
    <row r="294" spans="10:13">
      <c r="J294" s="130"/>
      <c r="K294" s="130"/>
      <c r="L294" s="130"/>
      <c r="M294" s="130"/>
    </row>
    <row r="295" spans="10:13">
      <c r="J295" s="130"/>
      <c r="K295" s="130"/>
      <c r="L295" s="130"/>
      <c r="M295" s="130"/>
    </row>
    <row r="296" spans="10:13">
      <c r="J296" s="130"/>
      <c r="K296" s="130"/>
      <c r="L296" s="130"/>
      <c r="M296" s="130"/>
    </row>
    <row r="297" spans="10:13">
      <c r="J297" s="130"/>
      <c r="K297" s="130"/>
      <c r="L297" s="130"/>
      <c r="M297" s="130"/>
    </row>
    <row r="298" spans="10:13">
      <c r="J298" s="130"/>
      <c r="K298" s="130"/>
      <c r="L298" s="130"/>
      <c r="M298" s="130"/>
    </row>
    <row r="299" spans="10:13">
      <c r="J299" s="130"/>
      <c r="K299" s="130"/>
      <c r="L299" s="130"/>
      <c r="M299" s="130"/>
    </row>
    <row r="300" spans="10:13">
      <c r="J300" s="130"/>
      <c r="K300" s="130"/>
      <c r="L300" s="130"/>
      <c r="M300" s="130"/>
    </row>
    <row r="301" spans="10:13">
      <c r="J301" s="130"/>
      <c r="K301" s="130"/>
      <c r="L301" s="130"/>
      <c r="M301" s="130"/>
    </row>
    <row r="302" spans="10:13">
      <c r="J302" s="130"/>
      <c r="K302" s="130"/>
      <c r="L302" s="130"/>
      <c r="M302" s="130"/>
    </row>
    <row r="303" spans="10:13">
      <c r="J303" s="130"/>
      <c r="K303" s="130"/>
      <c r="L303" s="130"/>
      <c r="M303" s="130"/>
    </row>
    <row r="304" spans="10:13">
      <c r="J304" s="130"/>
      <c r="K304" s="130"/>
      <c r="L304" s="130"/>
      <c r="M304" s="130"/>
    </row>
    <row r="305" spans="10:13">
      <c r="J305" s="130"/>
      <c r="K305" s="130"/>
      <c r="L305" s="130"/>
      <c r="M305" s="130"/>
    </row>
    <row r="306" spans="10:13">
      <c r="J306" s="130"/>
      <c r="K306" s="130"/>
      <c r="L306" s="130"/>
      <c r="M306" s="130"/>
    </row>
    <row r="307" spans="10:13">
      <c r="J307" s="130"/>
      <c r="K307" s="130"/>
      <c r="L307" s="130"/>
      <c r="M307" s="130"/>
    </row>
    <row r="308" spans="10:13">
      <c r="J308" s="130"/>
      <c r="K308" s="130"/>
      <c r="L308" s="130"/>
      <c r="M308" s="130"/>
    </row>
    <row r="309" spans="10:13">
      <c r="J309" s="130"/>
      <c r="K309" s="130"/>
      <c r="L309" s="130"/>
      <c r="M309" s="130"/>
    </row>
    <row r="310" spans="10:13">
      <c r="J310" s="130"/>
      <c r="K310" s="130"/>
      <c r="L310" s="130"/>
      <c r="M310" s="130"/>
    </row>
    <row r="311" spans="10:13">
      <c r="J311" s="130"/>
      <c r="K311" s="130"/>
      <c r="L311" s="130"/>
      <c r="M311" s="130"/>
    </row>
    <row r="312" spans="10:13">
      <c r="J312" s="130"/>
      <c r="K312" s="130"/>
      <c r="L312" s="130"/>
      <c r="M312" s="130"/>
    </row>
    <row r="313" spans="10:13">
      <c r="J313" s="130"/>
      <c r="K313" s="130"/>
      <c r="L313" s="130"/>
      <c r="M313" s="130"/>
    </row>
    <row r="314" spans="10:13">
      <c r="J314" s="130"/>
      <c r="K314" s="130"/>
      <c r="L314" s="130"/>
      <c r="M314" s="130"/>
    </row>
    <row r="315" spans="10:13">
      <c r="J315" s="130"/>
      <c r="K315" s="130"/>
      <c r="L315" s="130"/>
      <c r="M315" s="130"/>
    </row>
    <row r="316" spans="10:13">
      <c r="J316" s="130"/>
      <c r="K316" s="130"/>
      <c r="L316" s="130"/>
      <c r="M316" s="130"/>
    </row>
    <row r="317" spans="10:13">
      <c r="J317" s="130"/>
      <c r="K317" s="130"/>
      <c r="L317" s="130"/>
      <c r="M317" s="130"/>
    </row>
    <row r="318" spans="10:13">
      <c r="J318" s="130"/>
      <c r="K318" s="130"/>
      <c r="L318" s="130"/>
      <c r="M318" s="130"/>
    </row>
    <row r="319" spans="10:13">
      <c r="J319" s="130"/>
      <c r="K319" s="130"/>
      <c r="L319" s="130"/>
      <c r="M319" s="130"/>
    </row>
    <row r="320" spans="10:13">
      <c r="J320" s="130"/>
      <c r="K320" s="130"/>
      <c r="L320" s="130"/>
      <c r="M320" s="130"/>
    </row>
    <row r="321" spans="10:13">
      <c r="J321" s="130"/>
      <c r="K321" s="130"/>
      <c r="L321" s="130"/>
      <c r="M321" s="130"/>
    </row>
    <row r="322" spans="10:13">
      <c r="J322" s="130"/>
      <c r="K322" s="130"/>
      <c r="L322" s="130"/>
      <c r="M322" s="130"/>
    </row>
    <row r="323" spans="10:13">
      <c r="J323" s="130"/>
      <c r="K323" s="130"/>
      <c r="L323" s="130"/>
      <c r="M323" s="130"/>
    </row>
    <row r="324" spans="10:13">
      <c r="J324" s="130"/>
      <c r="K324" s="130"/>
      <c r="L324" s="130"/>
      <c r="M324" s="130"/>
    </row>
    <row r="325" spans="10:13">
      <c r="J325" s="130"/>
      <c r="K325" s="130"/>
      <c r="L325" s="130"/>
      <c r="M325" s="130"/>
    </row>
    <row r="326" spans="10:13">
      <c r="J326" s="130"/>
      <c r="K326" s="130"/>
      <c r="L326" s="130"/>
      <c r="M326" s="130"/>
    </row>
    <row r="327" spans="10:13">
      <c r="J327" s="130"/>
      <c r="K327" s="130"/>
      <c r="L327" s="130"/>
      <c r="M327" s="130"/>
    </row>
    <row r="328" spans="10:13">
      <c r="J328" s="130"/>
      <c r="K328" s="130"/>
      <c r="L328" s="130"/>
      <c r="M328" s="130"/>
    </row>
    <row r="329" spans="10:13">
      <c r="J329" s="130"/>
      <c r="K329" s="130"/>
      <c r="L329" s="130"/>
      <c r="M329" s="130"/>
    </row>
    <row r="330" spans="10:13">
      <c r="J330" s="130"/>
      <c r="K330" s="130"/>
      <c r="L330" s="130"/>
      <c r="M330" s="130"/>
    </row>
    <row r="331" spans="10:13">
      <c r="J331" s="130"/>
      <c r="K331" s="130"/>
      <c r="L331" s="130"/>
      <c r="M331" s="130"/>
    </row>
    <row r="332" spans="10:13">
      <c r="J332" s="130"/>
      <c r="K332" s="130"/>
      <c r="L332" s="130"/>
      <c r="M332" s="130"/>
    </row>
    <row r="333" spans="10:13">
      <c r="J333" s="130"/>
      <c r="K333" s="130"/>
      <c r="L333" s="130"/>
      <c r="M333" s="130"/>
    </row>
    <row r="334" spans="10:13">
      <c r="J334" s="130"/>
      <c r="K334" s="130"/>
      <c r="L334" s="130"/>
      <c r="M334" s="130"/>
    </row>
    <row r="335" spans="10:13">
      <c r="J335" s="130"/>
      <c r="K335" s="130"/>
      <c r="L335" s="130"/>
      <c r="M335" s="130"/>
    </row>
    <row r="336" spans="10:13">
      <c r="J336" s="130"/>
      <c r="K336" s="130"/>
      <c r="L336" s="130"/>
      <c r="M336" s="130"/>
    </row>
    <row r="337" spans="10:13">
      <c r="J337" s="130"/>
      <c r="K337" s="130"/>
      <c r="L337" s="130"/>
      <c r="M337" s="130"/>
    </row>
    <row r="338" spans="10:13">
      <c r="J338" s="130"/>
      <c r="K338" s="130"/>
      <c r="L338" s="130"/>
      <c r="M338" s="130"/>
    </row>
    <row r="339" spans="10:13">
      <c r="J339" s="130"/>
      <c r="K339" s="130"/>
      <c r="L339" s="130"/>
      <c r="M339" s="130"/>
    </row>
    <row r="340" spans="10:13">
      <c r="J340" s="130"/>
      <c r="K340" s="130"/>
      <c r="L340" s="130"/>
      <c r="M340" s="130"/>
    </row>
    <row r="341" spans="10:13">
      <c r="J341" s="130"/>
      <c r="K341" s="130"/>
      <c r="L341" s="130"/>
      <c r="M341" s="130"/>
    </row>
    <row r="342" spans="10:13">
      <c r="J342" s="130"/>
      <c r="K342" s="130"/>
      <c r="L342" s="130"/>
      <c r="M342" s="130"/>
    </row>
    <row r="343" spans="10:13">
      <c r="J343" s="130"/>
      <c r="K343" s="130"/>
      <c r="L343" s="130"/>
      <c r="M343" s="130"/>
    </row>
    <row r="344" spans="10:13">
      <c r="J344" s="130"/>
      <c r="K344" s="130"/>
      <c r="L344" s="130"/>
      <c r="M344" s="130"/>
    </row>
    <row r="345" spans="10:13">
      <c r="J345" s="130"/>
      <c r="K345" s="130"/>
      <c r="L345" s="130"/>
      <c r="M345" s="130"/>
    </row>
    <row r="346" spans="10:13">
      <c r="J346" s="130"/>
      <c r="K346" s="130"/>
      <c r="L346" s="130"/>
      <c r="M346" s="130"/>
    </row>
    <row r="347" spans="10:13">
      <c r="J347" s="130"/>
      <c r="K347" s="130"/>
      <c r="L347" s="130"/>
      <c r="M347" s="130"/>
    </row>
    <row r="348" spans="10:13">
      <c r="J348" s="130"/>
      <c r="K348" s="130"/>
      <c r="L348" s="130"/>
      <c r="M348" s="130"/>
    </row>
    <row r="349" spans="10:13">
      <c r="J349" s="130"/>
      <c r="K349" s="130"/>
      <c r="L349" s="130"/>
      <c r="M349" s="130"/>
    </row>
    <row r="350" spans="10:13">
      <c r="J350" s="130"/>
      <c r="K350" s="130"/>
      <c r="L350" s="130"/>
      <c r="M350" s="130"/>
    </row>
    <row r="351" spans="10:13">
      <c r="J351" s="130"/>
      <c r="K351" s="130"/>
      <c r="L351" s="130"/>
      <c r="M351" s="130"/>
    </row>
    <row r="352" spans="10:13">
      <c r="J352" s="130"/>
      <c r="K352" s="130"/>
      <c r="L352" s="130"/>
      <c r="M352" s="130"/>
    </row>
    <row r="353" spans="10:13">
      <c r="J353" s="130"/>
      <c r="K353" s="130"/>
      <c r="L353" s="130"/>
      <c r="M353" s="130"/>
    </row>
    <row r="354" spans="10:13">
      <c r="J354" s="130"/>
      <c r="K354" s="130"/>
      <c r="L354" s="130"/>
      <c r="M354" s="130"/>
    </row>
    <row r="355" spans="10:13">
      <c r="J355" s="130"/>
      <c r="K355" s="130"/>
      <c r="L355" s="130"/>
      <c r="M355" s="130"/>
    </row>
    <row r="356" spans="10:13">
      <c r="J356" s="130"/>
      <c r="K356" s="130"/>
      <c r="L356" s="130"/>
      <c r="M356" s="130"/>
    </row>
    <row r="357" spans="10:13">
      <c r="J357" s="130"/>
      <c r="K357" s="130"/>
      <c r="L357" s="130"/>
      <c r="M357" s="130"/>
    </row>
    <row r="358" spans="10:13">
      <c r="J358" s="130"/>
      <c r="K358" s="130"/>
      <c r="L358" s="130"/>
      <c r="M358" s="130"/>
    </row>
    <row r="359" spans="10:13">
      <c r="J359" s="130"/>
      <c r="K359" s="130"/>
      <c r="L359" s="130"/>
      <c r="M359" s="130"/>
    </row>
    <row r="360" spans="10:13">
      <c r="J360" s="130"/>
      <c r="K360" s="130"/>
      <c r="L360" s="130"/>
      <c r="M360" s="130"/>
    </row>
    <row r="361" spans="10:13">
      <c r="J361" s="130"/>
      <c r="K361" s="130"/>
      <c r="L361" s="130"/>
      <c r="M361" s="130"/>
    </row>
    <row r="362" spans="10:13">
      <c r="J362" s="130"/>
      <c r="K362" s="130"/>
      <c r="L362" s="130"/>
      <c r="M362" s="130"/>
    </row>
    <row r="363" spans="10:13">
      <c r="J363" s="130"/>
      <c r="K363" s="130"/>
      <c r="L363" s="130"/>
      <c r="M363" s="130"/>
    </row>
    <row r="364" spans="10:13">
      <c r="J364" s="130"/>
      <c r="K364" s="130"/>
      <c r="L364" s="130"/>
      <c r="M364" s="130"/>
    </row>
    <row r="365" spans="10:13">
      <c r="J365" s="130"/>
      <c r="K365" s="130"/>
      <c r="L365" s="130"/>
      <c r="M365" s="130"/>
    </row>
    <row r="366" spans="10:13">
      <c r="J366" s="130"/>
      <c r="K366" s="130"/>
      <c r="L366" s="130"/>
      <c r="M366" s="130"/>
    </row>
    <row r="367" spans="10:13">
      <c r="J367" s="130"/>
      <c r="K367" s="130"/>
      <c r="L367" s="130"/>
      <c r="M367" s="130"/>
    </row>
    <row r="368" spans="10:13">
      <c r="J368" s="130"/>
      <c r="K368" s="130"/>
      <c r="L368" s="130"/>
      <c r="M368" s="130"/>
    </row>
    <row r="369" spans="10:13">
      <c r="J369" s="130"/>
      <c r="K369" s="130"/>
      <c r="L369" s="130"/>
      <c r="M369" s="130"/>
    </row>
    <row r="370" spans="10:13">
      <c r="J370" s="130"/>
      <c r="K370" s="130"/>
      <c r="L370" s="130"/>
      <c r="M370" s="130"/>
    </row>
    <row r="371" spans="10:13">
      <c r="J371" s="130"/>
      <c r="K371" s="130"/>
      <c r="L371" s="130"/>
      <c r="M371" s="130"/>
    </row>
    <row r="372" spans="10:13">
      <c r="J372" s="130"/>
      <c r="K372" s="130"/>
      <c r="L372" s="130"/>
      <c r="M372" s="130"/>
    </row>
    <row r="373" spans="10:13">
      <c r="J373" s="130"/>
      <c r="K373" s="130"/>
      <c r="L373" s="130"/>
      <c r="M373" s="130"/>
    </row>
    <row r="374" spans="10:13">
      <c r="J374" s="130"/>
      <c r="K374" s="130"/>
      <c r="L374" s="130"/>
      <c r="M374" s="130"/>
    </row>
    <row r="375" spans="10:13">
      <c r="J375" s="130"/>
      <c r="K375" s="130"/>
      <c r="L375" s="130"/>
      <c r="M375" s="130"/>
    </row>
    <row r="376" spans="10:13">
      <c r="J376" s="130"/>
      <c r="K376" s="130"/>
      <c r="L376" s="130"/>
      <c r="M376" s="130"/>
    </row>
    <row r="377" spans="10:13">
      <c r="J377" s="130"/>
      <c r="K377" s="130"/>
      <c r="L377" s="130"/>
      <c r="M377" s="130"/>
    </row>
    <row r="378" spans="10:13">
      <c r="J378" s="130"/>
      <c r="K378" s="130"/>
      <c r="L378" s="130"/>
      <c r="M378" s="130"/>
    </row>
    <row r="379" spans="10:13">
      <c r="J379" s="130"/>
      <c r="K379" s="130"/>
      <c r="L379" s="130"/>
      <c r="M379" s="130"/>
    </row>
    <row r="380" spans="10:13">
      <c r="J380" s="130"/>
      <c r="K380" s="130"/>
      <c r="L380" s="130"/>
      <c r="M380" s="130"/>
    </row>
    <row r="381" spans="10:13">
      <c r="J381" s="130"/>
      <c r="K381" s="130"/>
      <c r="L381" s="130"/>
      <c r="M381" s="130"/>
    </row>
    <row r="382" spans="10:13">
      <c r="J382" s="130"/>
      <c r="K382" s="130"/>
      <c r="L382" s="130"/>
      <c r="M382" s="130"/>
    </row>
    <row r="383" spans="10:13">
      <c r="J383" s="130"/>
      <c r="K383" s="130"/>
      <c r="L383" s="130"/>
      <c r="M383" s="130"/>
    </row>
    <row r="384" spans="10:13">
      <c r="J384" s="130"/>
      <c r="K384" s="130"/>
      <c r="L384" s="130"/>
      <c r="M384" s="130"/>
    </row>
    <row r="385" spans="10:13">
      <c r="J385" s="130"/>
      <c r="K385" s="130"/>
      <c r="L385" s="130"/>
      <c r="M385" s="130"/>
    </row>
    <row r="386" spans="10:13">
      <c r="J386" s="130"/>
      <c r="K386" s="130"/>
      <c r="L386" s="130"/>
      <c r="M386" s="130"/>
    </row>
    <row r="387" spans="10:13">
      <c r="J387" s="130"/>
      <c r="K387" s="130"/>
      <c r="L387" s="130"/>
      <c r="M387" s="130"/>
    </row>
    <row r="388" spans="10:13">
      <c r="J388" s="130"/>
      <c r="K388" s="130"/>
      <c r="L388" s="130"/>
      <c r="M388" s="130"/>
    </row>
    <row r="389" spans="10:13">
      <c r="J389" s="130"/>
      <c r="K389" s="130"/>
      <c r="L389" s="130"/>
      <c r="M389" s="130"/>
    </row>
    <row r="390" spans="10:13">
      <c r="J390" s="130"/>
      <c r="K390" s="130"/>
      <c r="L390" s="130"/>
      <c r="M390" s="130"/>
    </row>
    <row r="391" spans="10:13">
      <c r="J391" s="130"/>
      <c r="K391" s="130"/>
      <c r="L391" s="130"/>
      <c r="M391" s="130"/>
    </row>
    <row r="392" spans="10:13">
      <c r="J392" s="130"/>
      <c r="K392" s="130"/>
      <c r="L392" s="130"/>
      <c r="M392" s="130"/>
    </row>
    <row r="393" spans="10:13">
      <c r="J393" s="130"/>
      <c r="K393" s="130"/>
      <c r="L393" s="130"/>
      <c r="M393" s="130"/>
    </row>
    <row r="394" spans="10:13">
      <c r="J394" s="130"/>
      <c r="K394" s="130"/>
      <c r="L394" s="130"/>
      <c r="M394" s="130"/>
    </row>
    <row r="395" spans="10:13">
      <c r="J395" s="130"/>
      <c r="K395" s="130"/>
      <c r="L395" s="130"/>
      <c r="M395" s="130"/>
    </row>
    <row r="396" spans="10:13">
      <c r="J396" s="130"/>
      <c r="K396" s="130"/>
      <c r="L396" s="130"/>
      <c r="M396" s="130"/>
    </row>
    <row r="397" spans="10:13">
      <c r="J397" s="130"/>
      <c r="K397" s="130"/>
      <c r="L397" s="130"/>
      <c r="M397" s="130"/>
    </row>
    <row r="398" spans="10:13">
      <c r="J398" s="130"/>
      <c r="K398" s="130"/>
      <c r="L398" s="130"/>
      <c r="M398" s="130"/>
    </row>
    <row r="399" spans="10:13">
      <c r="J399" s="130"/>
      <c r="K399" s="130"/>
      <c r="L399" s="130"/>
      <c r="M399" s="130"/>
    </row>
    <row r="400" spans="10:13">
      <c r="J400" s="130"/>
      <c r="K400" s="130"/>
      <c r="L400" s="130"/>
      <c r="M400" s="130"/>
    </row>
    <row r="401" spans="10:13">
      <c r="J401" s="130"/>
      <c r="K401" s="130"/>
      <c r="L401" s="130"/>
      <c r="M401" s="130"/>
    </row>
    <row r="402" spans="10:13">
      <c r="J402" s="130"/>
      <c r="K402" s="130"/>
      <c r="L402" s="130"/>
      <c r="M402" s="130"/>
    </row>
    <row r="403" spans="10:13">
      <c r="J403" s="130"/>
      <c r="K403" s="130"/>
      <c r="L403" s="130"/>
      <c r="M403" s="130"/>
    </row>
    <row r="404" spans="10:13">
      <c r="J404" s="130"/>
      <c r="K404" s="130"/>
      <c r="L404" s="130"/>
      <c r="M404" s="130"/>
    </row>
    <row r="405" spans="10:13">
      <c r="J405" s="130"/>
      <c r="K405" s="130"/>
      <c r="L405" s="130"/>
      <c r="M405" s="130"/>
    </row>
    <row r="406" spans="10:13">
      <c r="J406" s="130"/>
      <c r="K406" s="130"/>
      <c r="L406" s="130"/>
      <c r="M406" s="130"/>
    </row>
    <row r="407" spans="10:13">
      <c r="J407" s="130"/>
      <c r="K407" s="130"/>
      <c r="L407" s="130"/>
      <c r="M407" s="130"/>
    </row>
    <row r="408" spans="10:13">
      <c r="J408" s="130"/>
      <c r="K408" s="130"/>
      <c r="L408" s="130"/>
      <c r="M408" s="130"/>
    </row>
    <row r="409" spans="10:13">
      <c r="J409" s="130"/>
      <c r="K409" s="130"/>
      <c r="L409" s="130"/>
      <c r="M409" s="130"/>
    </row>
    <row r="410" spans="10:13">
      <c r="J410" s="130"/>
      <c r="K410" s="130"/>
      <c r="L410" s="130"/>
      <c r="M410" s="130"/>
    </row>
    <row r="411" spans="10:13">
      <c r="J411" s="130"/>
      <c r="K411" s="130"/>
      <c r="L411" s="130"/>
      <c r="M411" s="130"/>
    </row>
    <row r="412" spans="10:13">
      <c r="J412" s="130"/>
      <c r="K412" s="130"/>
      <c r="L412" s="130"/>
      <c r="M412" s="130"/>
    </row>
    <row r="413" spans="10:13">
      <c r="J413" s="130"/>
      <c r="K413" s="130"/>
      <c r="L413" s="130"/>
      <c r="M413" s="130"/>
    </row>
    <row r="414" spans="10:13">
      <c r="J414" s="130"/>
      <c r="K414" s="130"/>
      <c r="L414" s="130"/>
      <c r="M414" s="130"/>
    </row>
    <row r="415" spans="10:13">
      <c r="J415" s="130"/>
      <c r="K415" s="130"/>
      <c r="L415" s="130"/>
      <c r="M415" s="130"/>
    </row>
    <row r="416" spans="10:13">
      <c r="J416" s="130"/>
      <c r="K416" s="130"/>
      <c r="L416" s="130"/>
      <c r="M416" s="130"/>
    </row>
    <row r="417" spans="10:13">
      <c r="J417" s="130"/>
      <c r="K417" s="130"/>
      <c r="L417" s="130"/>
      <c r="M417" s="130"/>
    </row>
    <row r="418" spans="10:13">
      <c r="J418" s="130"/>
      <c r="K418" s="130"/>
      <c r="L418" s="130"/>
      <c r="M418" s="130"/>
    </row>
    <row r="419" spans="10:13">
      <c r="J419" s="130"/>
      <c r="K419" s="130"/>
      <c r="L419" s="130"/>
      <c r="M419" s="130"/>
    </row>
    <row r="420" spans="10:13">
      <c r="J420" s="130"/>
      <c r="K420" s="130"/>
      <c r="L420" s="130"/>
      <c r="M420" s="130"/>
    </row>
    <row r="421" spans="10:13">
      <c r="J421" s="130"/>
      <c r="K421" s="130"/>
      <c r="L421" s="130"/>
      <c r="M421" s="130"/>
    </row>
    <row r="422" spans="10:13">
      <c r="J422" s="130"/>
      <c r="K422" s="130"/>
      <c r="L422" s="130"/>
      <c r="M422" s="130"/>
    </row>
    <row r="423" spans="10:13">
      <c r="J423" s="130"/>
      <c r="K423" s="130"/>
      <c r="L423" s="130"/>
      <c r="M423" s="130"/>
    </row>
    <row r="424" spans="10:13">
      <c r="J424" s="130"/>
      <c r="K424" s="130"/>
      <c r="L424" s="130"/>
      <c r="M424" s="130"/>
    </row>
    <row r="425" spans="10:13">
      <c r="J425" s="130"/>
      <c r="K425" s="130"/>
      <c r="L425" s="130"/>
      <c r="M425" s="130"/>
    </row>
    <row r="426" spans="10:13">
      <c r="J426" s="130"/>
      <c r="K426" s="130"/>
      <c r="L426" s="130"/>
      <c r="M426" s="130"/>
    </row>
    <row r="427" spans="10:13">
      <c r="J427" s="130"/>
      <c r="K427" s="130"/>
      <c r="L427" s="130"/>
      <c r="M427" s="130"/>
    </row>
    <row r="428" spans="10:13">
      <c r="J428" s="130"/>
      <c r="K428" s="130"/>
      <c r="L428" s="130"/>
      <c r="M428" s="130"/>
    </row>
    <row r="429" spans="10:13">
      <c r="J429" s="130"/>
      <c r="K429" s="130"/>
      <c r="L429" s="130"/>
      <c r="M429" s="130"/>
    </row>
    <row r="430" spans="10:13">
      <c r="J430" s="130"/>
      <c r="K430" s="130"/>
      <c r="L430" s="130"/>
      <c r="M430" s="130"/>
    </row>
    <row r="431" spans="10:13">
      <c r="J431" s="130"/>
      <c r="K431" s="130"/>
      <c r="L431" s="130"/>
      <c r="M431" s="130"/>
    </row>
    <row r="432" spans="10:13">
      <c r="J432" s="130"/>
      <c r="K432" s="130"/>
      <c r="L432" s="130"/>
      <c r="M432" s="130"/>
    </row>
    <row r="433" spans="10:13">
      <c r="J433" s="130"/>
      <c r="K433" s="130"/>
      <c r="L433" s="130"/>
      <c r="M433" s="130"/>
    </row>
    <row r="434" spans="10:13">
      <c r="J434" s="130"/>
      <c r="K434" s="130"/>
      <c r="L434" s="130"/>
      <c r="M434" s="130"/>
    </row>
    <row r="435" spans="10:13">
      <c r="J435" s="130"/>
      <c r="K435" s="130"/>
      <c r="L435" s="130"/>
      <c r="M435" s="130"/>
    </row>
    <row r="436" spans="10:13">
      <c r="J436" s="130"/>
      <c r="K436" s="130"/>
      <c r="L436" s="130"/>
      <c r="M436" s="130"/>
    </row>
    <row r="437" spans="10:13">
      <c r="J437" s="130"/>
      <c r="K437" s="130"/>
      <c r="L437" s="130"/>
      <c r="M437" s="130"/>
    </row>
    <row r="438" spans="10:13">
      <c r="J438" s="130"/>
      <c r="K438" s="130"/>
      <c r="L438" s="130"/>
      <c r="M438" s="130"/>
    </row>
    <row r="439" spans="10:13">
      <c r="J439" s="130"/>
      <c r="K439" s="130"/>
      <c r="L439" s="130"/>
      <c r="M439" s="130"/>
    </row>
    <row r="440" spans="10:13">
      <c r="J440" s="130"/>
      <c r="K440" s="130"/>
      <c r="L440" s="130"/>
      <c r="M440" s="130"/>
    </row>
    <row r="441" spans="10:13">
      <c r="J441" s="130"/>
      <c r="K441" s="130"/>
      <c r="L441" s="130"/>
      <c r="M441" s="130"/>
    </row>
    <row r="442" spans="10:13">
      <c r="J442" s="130"/>
      <c r="K442" s="130"/>
      <c r="L442" s="130"/>
      <c r="M442" s="130"/>
    </row>
    <row r="443" spans="10:13">
      <c r="J443" s="130"/>
      <c r="K443" s="130"/>
      <c r="L443" s="130"/>
      <c r="M443" s="130"/>
    </row>
    <row r="444" spans="10:13">
      <c r="J444" s="130"/>
      <c r="K444" s="130"/>
      <c r="L444" s="130"/>
      <c r="M444" s="130"/>
    </row>
    <row r="445" spans="10:13">
      <c r="J445" s="130"/>
      <c r="K445" s="130"/>
      <c r="L445" s="130"/>
      <c r="M445" s="130"/>
    </row>
    <row r="446" spans="10:13">
      <c r="J446" s="130"/>
      <c r="K446" s="130"/>
      <c r="L446" s="130"/>
      <c r="M446" s="130"/>
    </row>
    <row r="447" spans="10:13">
      <c r="J447" s="130"/>
      <c r="K447" s="130"/>
      <c r="L447" s="130"/>
      <c r="M447" s="130"/>
    </row>
    <row r="448" spans="10:13">
      <c r="J448" s="130"/>
      <c r="K448" s="130"/>
      <c r="L448" s="130"/>
      <c r="M448" s="130"/>
    </row>
    <row r="449" spans="10:13">
      <c r="J449" s="130"/>
      <c r="K449" s="130"/>
      <c r="L449" s="130"/>
      <c r="M449" s="130"/>
    </row>
    <row r="450" spans="10:13">
      <c r="J450" s="130"/>
      <c r="K450" s="130"/>
      <c r="L450" s="130"/>
      <c r="M450" s="130"/>
    </row>
    <row r="451" spans="10:13">
      <c r="J451" s="130"/>
      <c r="K451" s="130"/>
      <c r="L451" s="130"/>
      <c r="M451" s="130"/>
    </row>
    <row r="452" spans="10:13">
      <c r="J452" s="130"/>
      <c r="K452" s="130"/>
      <c r="L452" s="130"/>
      <c r="M452" s="130"/>
    </row>
    <row r="453" spans="10:13">
      <c r="J453" s="130"/>
      <c r="K453" s="130"/>
      <c r="L453" s="130"/>
      <c r="M453" s="130"/>
    </row>
    <row r="454" spans="10:13">
      <c r="J454" s="130"/>
      <c r="K454" s="130"/>
      <c r="L454" s="130"/>
      <c r="M454" s="130"/>
    </row>
    <row r="455" spans="10:13">
      <c r="J455" s="130"/>
      <c r="K455" s="130"/>
      <c r="L455" s="130"/>
      <c r="M455" s="130"/>
    </row>
    <row r="456" spans="10:13">
      <c r="J456" s="130"/>
      <c r="K456" s="130"/>
      <c r="L456" s="130"/>
      <c r="M456" s="130"/>
    </row>
    <row r="457" spans="10:13">
      <c r="J457" s="130"/>
      <c r="K457" s="130"/>
      <c r="L457" s="130"/>
      <c r="M457" s="130"/>
    </row>
    <row r="458" spans="10:13">
      <c r="J458" s="130"/>
      <c r="K458" s="130"/>
      <c r="L458" s="130"/>
      <c r="M458" s="130"/>
    </row>
    <row r="459" spans="10:13">
      <c r="J459" s="130"/>
      <c r="K459" s="130"/>
      <c r="L459" s="130"/>
      <c r="M459" s="130"/>
    </row>
    <row r="460" spans="10:13">
      <c r="J460" s="130"/>
      <c r="K460" s="130"/>
      <c r="L460" s="130"/>
      <c r="M460" s="130"/>
    </row>
    <row r="461" spans="10:13">
      <c r="J461" s="130"/>
      <c r="K461" s="130"/>
      <c r="L461" s="130"/>
      <c r="M461" s="130"/>
    </row>
    <row r="462" spans="10:13">
      <c r="J462" s="130"/>
      <c r="K462" s="130"/>
      <c r="L462" s="130"/>
      <c r="M462" s="130"/>
    </row>
    <row r="463" spans="10:13">
      <c r="J463" s="130"/>
      <c r="K463" s="130"/>
      <c r="L463" s="130"/>
      <c r="M463" s="130"/>
    </row>
    <row r="464" spans="10:13">
      <c r="J464" s="130"/>
      <c r="K464" s="130"/>
      <c r="L464" s="130"/>
      <c r="M464" s="130"/>
    </row>
    <row r="465" spans="10:13">
      <c r="J465" s="130"/>
      <c r="K465" s="130"/>
      <c r="L465" s="130"/>
      <c r="M465" s="130"/>
    </row>
    <row r="466" spans="10:13">
      <c r="J466" s="130"/>
      <c r="K466" s="130"/>
      <c r="L466" s="130"/>
      <c r="M466" s="130"/>
    </row>
    <row r="467" spans="10:13">
      <c r="J467" s="130"/>
      <c r="K467" s="130"/>
      <c r="L467" s="130"/>
      <c r="M467" s="130"/>
    </row>
    <row r="468" spans="10:13">
      <c r="J468" s="130"/>
      <c r="K468" s="130"/>
      <c r="L468" s="130"/>
      <c r="M468" s="130"/>
    </row>
    <row r="469" spans="10:13">
      <c r="J469" s="130"/>
      <c r="K469" s="130"/>
      <c r="L469" s="130"/>
      <c r="M469" s="130"/>
    </row>
    <row r="470" spans="10:13">
      <c r="J470" s="130"/>
      <c r="K470" s="130"/>
      <c r="L470" s="130"/>
      <c r="M470" s="130"/>
    </row>
    <row r="471" spans="10:13">
      <c r="J471" s="130"/>
      <c r="K471" s="130"/>
      <c r="L471" s="130"/>
      <c r="M471" s="130"/>
    </row>
    <row r="472" spans="10:13">
      <c r="J472" s="130"/>
      <c r="K472" s="130"/>
      <c r="L472" s="130"/>
      <c r="M472" s="130"/>
    </row>
    <row r="473" spans="10:13">
      <c r="J473" s="130"/>
      <c r="K473" s="130"/>
      <c r="L473" s="130"/>
      <c r="M473" s="130"/>
    </row>
    <row r="474" spans="10:13">
      <c r="J474" s="130"/>
      <c r="K474" s="130"/>
      <c r="L474" s="130"/>
      <c r="M474" s="130"/>
    </row>
    <row r="475" spans="10:13">
      <c r="J475" s="130"/>
      <c r="K475" s="130"/>
      <c r="L475" s="130"/>
      <c r="M475" s="130"/>
    </row>
    <row r="476" spans="10:13">
      <c r="J476" s="130"/>
      <c r="K476" s="130"/>
      <c r="L476" s="130"/>
      <c r="M476" s="130"/>
    </row>
    <row r="477" spans="10:13">
      <c r="J477" s="130"/>
      <c r="K477" s="130"/>
      <c r="L477" s="130"/>
      <c r="M477" s="130"/>
    </row>
    <row r="478" spans="10:13">
      <c r="J478" s="130"/>
      <c r="K478" s="130"/>
      <c r="L478" s="130"/>
      <c r="M478" s="130"/>
    </row>
    <row r="479" spans="10:13">
      <c r="J479" s="130"/>
      <c r="K479" s="130"/>
      <c r="L479" s="130"/>
      <c r="M479" s="130"/>
    </row>
    <row r="480" spans="10:13">
      <c r="J480" s="130"/>
      <c r="K480" s="130"/>
      <c r="L480" s="130"/>
      <c r="M480" s="130"/>
    </row>
    <row r="481" spans="10:13">
      <c r="J481" s="130"/>
      <c r="K481" s="130"/>
      <c r="L481" s="130"/>
      <c r="M481" s="130"/>
    </row>
    <row r="482" spans="10:13">
      <c r="J482" s="130"/>
      <c r="K482" s="130"/>
      <c r="L482" s="130"/>
      <c r="M482" s="130"/>
    </row>
    <row r="483" spans="10:13">
      <c r="J483" s="130"/>
      <c r="K483" s="130"/>
      <c r="L483" s="130"/>
      <c r="M483" s="130"/>
    </row>
    <row r="484" spans="10:13">
      <c r="J484" s="130"/>
      <c r="K484" s="130"/>
      <c r="L484" s="130"/>
      <c r="M484" s="130"/>
    </row>
    <row r="485" spans="10:13">
      <c r="J485" s="130"/>
      <c r="K485" s="130"/>
      <c r="L485" s="130"/>
      <c r="M485" s="130"/>
    </row>
    <row r="486" spans="10:13">
      <c r="J486" s="130"/>
      <c r="K486" s="130"/>
      <c r="L486" s="130"/>
      <c r="M486" s="130"/>
    </row>
    <row r="487" spans="10:13">
      <c r="J487" s="130"/>
      <c r="K487" s="130"/>
      <c r="L487" s="130"/>
      <c r="M487" s="130"/>
    </row>
    <row r="488" spans="10:13">
      <c r="J488" s="130"/>
      <c r="K488" s="130"/>
      <c r="L488" s="130"/>
      <c r="M488" s="130"/>
    </row>
    <row r="489" spans="10:13">
      <c r="J489" s="130"/>
      <c r="K489" s="130"/>
      <c r="L489" s="130"/>
      <c r="M489" s="130"/>
    </row>
    <row r="490" spans="10:13">
      <c r="J490" s="130"/>
      <c r="K490" s="130"/>
      <c r="L490" s="130"/>
      <c r="M490" s="130"/>
    </row>
    <row r="491" spans="10:13">
      <c r="J491" s="130"/>
      <c r="K491" s="130"/>
      <c r="L491" s="130"/>
      <c r="M491" s="130"/>
    </row>
    <row r="492" spans="10:13">
      <c r="J492" s="130"/>
      <c r="K492" s="130"/>
      <c r="L492" s="130"/>
      <c r="M492" s="130"/>
    </row>
    <row r="493" spans="10:13">
      <c r="J493" s="130"/>
      <c r="K493" s="130"/>
      <c r="L493" s="130"/>
      <c r="M493" s="130"/>
    </row>
    <row r="494" spans="10:13">
      <c r="J494" s="130"/>
      <c r="K494" s="130"/>
      <c r="L494" s="130"/>
      <c r="M494" s="130"/>
    </row>
    <row r="495" spans="10:13">
      <c r="J495" s="130"/>
      <c r="K495" s="130"/>
      <c r="L495" s="130"/>
      <c r="M495" s="130"/>
    </row>
    <row r="496" spans="10:13">
      <c r="J496" s="130"/>
      <c r="K496" s="130"/>
      <c r="L496" s="130"/>
      <c r="M496" s="130"/>
    </row>
    <row r="497" spans="10:13">
      <c r="J497" s="130"/>
      <c r="K497" s="130"/>
      <c r="L497" s="130"/>
      <c r="M497" s="130"/>
    </row>
    <row r="498" spans="10:13">
      <c r="J498" s="130"/>
      <c r="K498" s="130"/>
      <c r="L498" s="130"/>
      <c r="M498" s="130"/>
    </row>
    <row r="499" spans="10:13">
      <c r="J499" s="130"/>
      <c r="K499" s="130"/>
      <c r="L499" s="130"/>
      <c r="M499" s="130"/>
    </row>
    <row r="500" spans="10:13">
      <c r="J500" s="130"/>
      <c r="K500" s="130"/>
      <c r="L500" s="130"/>
      <c r="M500" s="130"/>
    </row>
    <row r="501" spans="10:13">
      <c r="J501" s="130"/>
      <c r="K501" s="130"/>
      <c r="L501" s="130"/>
      <c r="M501" s="130"/>
    </row>
    <row r="502" spans="10:13">
      <c r="J502" s="130"/>
      <c r="K502" s="130"/>
      <c r="L502" s="130"/>
      <c r="M502" s="130"/>
    </row>
    <row r="503" spans="10:13">
      <c r="J503" s="130"/>
      <c r="K503" s="130"/>
      <c r="L503" s="130"/>
      <c r="M503" s="130"/>
    </row>
    <row r="504" spans="10:13">
      <c r="J504" s="130"/>
      <c r="K504" s="130"/>
      <c r="L504" s="130"/>
      <c r="M504" s="130"/>
    </row>
    <row r="505" spans="10:13">
      <c r="J505" s="130"/>
      <c r="K505" s="130"/>
      <c r="L505" s="130"/>
      <c r="M505" s="130"/>
    </row>
    <row r="506" spans="10:13">
      <c r="J506" s="130"/>
      <c r="K506" s="130"/>
      <c r="L506" s="130"/>
      <c r="M506" s="130"/>
    </row>
    <row r="507" spans="10:13">
      <c r="J507" s="130"/>
      <c r="K507" s="130"/>
      <c r="L507" s="130"/>
      <c r="M507" s="130"/>
    </row>
    <row r="508" spans="10:13">
      <c r="J508" s="130"/>
      <c r="K508" s="130"/>
      <c r="L508" s="130"/>
      <c r="M508" s="130"/>
    </row>
    <row r="509" spans="10:13">
      <c r="J509" s="130"/>
      <c r="K509" s="130"/>
      <c r="L509" s="130"/>
      <c r="M509" s="130"/>
    </row>
    <row r="510" spans="10:13">
      <c r="J510" s="130"/>
      <c r="K510" s="130"/>
      <c r="L510" s="130"/>
      <c r="M510" s="130"/>
    </row>
    <row r="511" spans="10:13">
      <c r="J511" s="130"/>
      <c r="K511" s="130"/>
      <c r="L511" s="130"/>
      <c r="M511" s="130"/>
    </row>
    <row r="512" spans="10:13">
      <c r="J512" s="130"/>
      <c r="K512" s="130"/>
      <c r="L512" s="130"/>
      <c r="M512" s="130"/>
    </row>
    <row r="513" spans="10:13">
      <c r="J513" s="130"/>
      <c r="K513" s="130"/>
      <c r="L513" s="130"/>
      <c r="M513" s="130"/>
    </row>
    <row r="514" spans="10:13">
      <c r="J514" s="130"/>
      <c r="K514" s="130"/>
      <c r="L514" s="130"/>
      <c r="M514" s="130"/>
    </row>
    <row r="515" spans="10:13">
      <c r="J515" s="130"/>
      <c r="K515" s="130"/>
      <c r="L515" s="130"/>
      <c r="M515" s="130"/>
    </row>
    <row r="516" spans="10:13">
      <c r="J516" s="130"/>
      <c r="K516" s="130"/>
      <c r="L516" s="130"/>
      <c r="M516" s="130"/>
    </row>
    <row r="517" spans="10:13">
      <c r="J517" s="130"/>
      <c r="K517" s="130"/>
      <c r="L517" s="130"/>
      <c r="M517" s="130"/>
    </row>
    <row r="518" spans="10:13">
      <c r="J518" s="130"/>
      <c r="K518" s="130"/>
      <c r="L518" s="130"/>
      <c r="M518" s="130"/>
    </row>
    <row r="519" spans="10:13">
      <c r="J519" s="130"/>
      <c r="K519" s="130"/>
      <c r="L519" s="130"/>
      <c r="M519" s="130"/>
    </row>
    <row r="520" spans="10:13">
      <c r="J520" s="130"/>
      <c r="K520" s="130"/>
      <c r="L520" s="130"/>
      <c r="M520" s="130"/>
    </row>
    <row r="521" spans="10:13">
      <c r="J521" s="130"/>
      <c r="K521" s="130"/>
      <c r="L521" s="130"/>
      <c r="M521" s="130"/>
    </row>
    <row r="522" spans="10:13">
      <c r="J522" s="130"/>
      <c r="K522" s="130"/>
      <c r="L522" s="130"/>
      <c r="M522" s="130"/>
    </row>
    <row r="523" spans="10:13">
      <c r="J523" s="130"/>
      <c r="K523" s="130"/>
      <c r="L523" s="130"/>
      <c r="M523" s="130"/>
    </row>
    <row r="524" spans="10:13">
      <c r="J524" s="130"/>
      <c r="K524" s="130"/>
      <c r="L524" s="130"/>
      <c r="M524" s="130"/>
    </row>
    <row r="525" spans="10:13">
      <c r="J525" s="130"/>
      <c r="K525" s="130"/>
      <c r="L525" s="130"/>
      <c r="M525" s="130"/>
    </row>
    <row r="526" spans="10:13">
      <c r="J526" s="130"/>
      <c r="K526" s="130"/>
      <c r="L526" s="130"/>
      <c r="M526" s="130"/>
    </row>
    <row r="527" spans="10:13">
      <c r="J527" s="130"/>
      <c r="K527" s="130"/>
      <c r="L527" s="130"/>
      <c r="M527" s="130"/>
    </row>
    <row r="528" spans="10:13">
      <c r="J528" s="130"/>
      <c r="K528" s="130"/>
      <c r="L528" s="130"/>
      <c r="M528" s="130"/>
    </row>
    <row r="529" spans="10:13">
      <c r="J529" s="130"/>
      <c r="K529" s="130"/>
      <c r="L529" s="130"/>
      <c r="M529" s="130"/>
    </row>
    <row r="530" spans="10:13">
      <c r="J530" s="130"/>
      <c r="K530" s="130"/>
      <c r="L530" s="130"/>
      <c r="M530" s="130"/>
    </row>
    <row r="531" spans="10:13">
      <c r="J531" s="130"/>
      <c r="K531" s="130"/>
      <c r="L531" s="130"/>
      <c r="M531" s="130"/>
    </row>
    <row r="532" spans="10:13">
      <c r="J532" s="130"/>
      <c r="K532" s="130"/>
      <c r="L532" s="130"/>
      <c r="M532" s="130"/>
    </row>
    <row r="533" spans="10:13">
      <c r="J533" s="130"/>
      <c r="K533" s="130"/>
      <c r="L533" s="130"/>
      <c r="M533" s="130"/>
    </row>
    <row r="534" spans="10:13">
      <c r="J534" s="130"/>
      <c r="K534" s="130"/>
      <c r="L534" s="130"/>
      <c r="M534" s="130"/>
    </row>
    <row r="535" spans="10:13">
      <c r="J535" s="130"/>
      <c r="K535" s="130"/>
      <c r="L535" s="130"/>
      <c r="M535" s="130"/>
    </row>
    <row r="536" spans="10:13">
      <c r="J536" s="130"/>
      <c r="K536" s="130"/>
      <c r="L536" s="130"/>
      <c r="M536" s="130"/>
    </row>
    <row r="537" spans="10:13">
      <c r="J537" s="130"/>
      <c r="K537" s="130"/>
      <c r="L537" s="130"/>
      <c r="M537" s="130"/>
    </row>
    <row r="538" spans="10:13">
      <c r="J538" s="130"/>
      <c r="K538" s="130"/>
      <c r="L538" s="130"/>
      <c r="M538" s="130"/>
    </row>
    <row r="539" spans="10:13">
      <c r="J539" s="130"/>
      <c r="K539" s="130"/>
      <c r="L539" s="130"/>
      <c r="M539" s="130"/>
    </row>
    <row r="540" spans="10:13">
      <c r="J540" s="130"/>
      <c r="K540" s="130"/>
      <c r="L540" s="130"/>
      <c r="M540" s="130"/>
    </row>
    <row r="541" spans="10:13">
      <c r="J541" s="130"/>
      <c r="K541" s="130"/>
      <c r="L541" s="130"/>
      <c r="M541" s="130"/>
    </row>
    <row r="542" spans="10:13">
      <c r="J542" s="130"/>
      <c r="K542" s="130"/>
      <c r="L542" s="130"/>
      <c r="M542" s="130"/>
    </row>
    <row r="543" spans="10:13">
      <c r="J543" s="130"/>
      <c r="K543" s="130"/>
      <c r="L543" s="130"/>
      <c r="M543" s="130"/>
    </row>
    <row r="544" spans="10:13">
      <c r="J544" s="130"/>
      <c r="K544" s="130"/>
      <c r="L544" s="130"/>
      <c r="M544" s="130"/>
    </row>
    <row r="545" spans="10:13">
      <c r="J545" s="130"/>
      <c r="K545" s="130"/>
      <c r="L545" s="130"/>
      <c r="M545" s="130"/>
    </row>
    <row r="546" spans="10:13">
      <c r="J546" s="130"/>
      <c r="K546" s="130"/>
      <c r="L546" s="130"/>
      <c r="M546" s="130"/>
    </row>
    <row r="547" spans="10:13">
      <c r="J547" s="130"/>
      <c r="K547" s="130"/>
      <c r="L547" s="130"/>
      <c r="M547" s="130"/>
    </row>
    <row r="548" spans="10:13">
      <c r="J548" s="130"/>
      <c r="K548" s="130"/>
      <c r="L548" s="130"/>
      <c r="M548" s="130"/>
    </row>
    <row r="549" spans="10:13">
      <c r="J549" s="130"/>
      <c r="K549" s="130"/>
      <c r="L549" s="130"/>
      <c r="M549" s="130"/>
    </row>
    <row r="550" spans="10:13">
      <c r="J550" s="130"/>
      <c r="K550" s="130"/>
      <c r="L550" s="130"/>
      <c r="M550" s="130"/>
    </row>
    <row r="551" spans="10:13">
      <c r="J551" s="130"/>
      <c r="K551" s="130"/>
      <c r="L551" s="130"/>
      <c r="M551" s="130"/>
    </row>
    <row r="552" spans="10:13">
      <c r="J552" s="130"/>
      <c r="K552" s="130"/>
      <c r="L552" s="130"/>
      <c r="M552" s="130"/>
    </row>
    <row r="553" spans="10:13">
      <c r="J553" s="130"/>
      <c r="K553" s="130"/>
      <c r="L553" s="130"/>
      <c r="M553" s="130"/>
    </row>
    <row r="554" spans="10:13">
      <c r="J554" s="130"/>
      <c r="K554" s="130"/>
      <c r="L554" s="130"/>
      <c r="M554" s="130"/>
    </row>
    <row r="555" spans="10:13">
      <c r="J555" s="130"/>
      <c r="K555" s="130"/>
      <c r="L555" s="130"/>
      <c r="M555" s="130"/>
    </row>
    <row r="556" spans="10:13">
      <c r="J556" s="130"/>
      <c r="K556" s="130"/>
      <c r="L556" s="130"/>
      <c r="M556" s="130"/>
    </row>
    <row r="557" spans="10:13">
      <c r="J557" s="130"/>
      <c r="K557" s="130"/>
      <c r="L557" s="130"/>
      <c r="M557" s="130"/>
    </row>
    <row r="558" spans="10:13">
      <c r="J558" s="130"/>
      <c r="K558" s="130"/>
      <c r="L558" s="130"/>
      <c r="M558" s="130"/>
    </row>
    <row r="559" spans="10:13">
      <c r="J559" s="130"/>
      <c r="K559" s="130"/>
      <c r="L559" s="130"/>
      <c r="M559" s="130"/>
    </row>
    <row r="560" spans="10:13">
      <c r="J560" s="130"/>
      <c r="K560" s="130"/>
      <c r="L560" s="130"/>
      <c r="M560" s="130"/>
    </row>
    <row r="561" spans="10:13">
      <c r="J561" s="130"/>
      <c r="K561" s="130"/>
      <c r="L561" s="130"/>
      <c r="M561" s="130"/>
    </row>
    <row r="562" spans="10:13">
      <c r="J562" s="130"/>
      <c r="K562" s="130"/>
      <c r="L562" s="130"/>
      <c r="M562" s="130"/>
    </row>
    <row r="563" spans="10:13">
      <c r="J563" s="130"/>
      <c r="K563" s="130"/>
      <c r="L563" s="130"/>
      <c r="M563" s="130"/>
    </row>
    <row r="564" spans="10:13">
      <c r="J564" s="130"/>
      <c r="K564" s="130"/>
      <c r="L564" s="130"/>
      <c r="M564" s="130"/>
    </row>
    <row r="565" spans="10:13">
      <c r="J565" s="130"/>
      <c r="K565" s="130"/>
      <c r="L565" s="130"/>
      <c r="M565" s="130"/>
    </row>
    <row r="566" spans="10:13">
      <c r="J566" s="130"/>
      <c r="K566" s="130"/>
      <c r="L566" s="130"/>
      <c r="M566" s="130"/>
    </row>
    <row r="567" spans="10:13">
      <c r="J567" s="130"/>
      <c r="K567" s="130"/>
      <c r="L567" s="130"/>
      <c r="M567" s="130"/>
    </row>
    <row r="568" spans="10:13">
      <c r="J568" s="130"/>
      <c r="K568" s="130"/>
      <c r="L568" s="130"/>
      <c r="M568" s="130"/>
    </row>
    <row r="569" spans="10:13">
      <c r="J569" s="130"/>
      <c r="K569" s="130"/>
      <c r="L569" s="130"/>
      <c r="M569" s="130"/>
    </row>
    <row r="570" spans="10:13">
      <c r="J570" s="130"/>
      <c r="K570" s="130"/>
      <c r="L570" s="130"/>
      <c r="M570" s="130"/>
    </row>
    <row r="571" spans="10:13">
      <c r="J571" s="130"/>
      <c r="K571" s="130"/>
      <c r="L571" s="130"/>
      <c r="M571" s="130"/>
    </row>
    <row r="572" spans="10:13">
      <c r="J572" s="130"/>
      <c r="K572" s="130"/>
      <c r="L572" s="130"/>
      <c r="M572" s="130"/>
    </row>
    <row r="573" spans="10:13">
      <c r="J573" s="130"/>
      <c r="K573" s="130"/>
      <c r="L573" s="130"/>
      <c r="M573" s="130"/>
    </row>
    <row r="574" spans="10:13">
      <c r="J574" s="130"/>
      <c r="K574" s="130"/>
      <c r="L574" s="130"/>
      <c r="M574" s="130"/>
    </row>
    <row r="575" spans="10:13">
      <c r="J575" s="130"/>
      <c r="K575" s="130"/>
      <c r="L575" s="130"/>
      <c r="M575" s="130"/>
    </row>
    <row r="576" spans="10:13">
      <c r="J576" s="130"/>
      <c r="K576" s="130"/>
      <c r="L576" s="130"/>
      <c r="M576" s="130"/>
    </row>
    <row r="577" spans="10:13">
      <c r="J577" s="130"/>
      <c r="K577" s="130"/>
      <c r="L577" s="130"/>
      <c r="M577" s="130"/>
    </row>
    <row r="578" spans="10:13">
      <c r="J578" s="130"/>
      <c r="K578" s="130"/>
      <c r="L578" s="130"/>
      <c r="M578" s="130"/>
    </row>
    <row r="579" spans="10:13">
      <c r="J579" s="130"/>
      <c r="K579" s="130"/>
      <c r="L579" s="130"/>
      <c r="M579" s="130"/>
    </row>
    <row r="580" spans="10:13">
      <c r="J580" s="130"/>
      <c r="K580" s="130"/>
      <c r="L580" s="130"/>
      <c r="M580" s="130"/>
    </row>
    <row r="581" spans="10:13">
      <c r="J581" s="130"/>
      <c r="K581" s="130"/>
      <c r="L581" s="130"/>
      <c r="M581" s="130"/>
    </row>
    <row r="582" spans="10:13">
      <c r="J582" s="130"/>
      <c r="K582" s="130"/>
      <c r="L582" s="130"/>
      <c r="M582" s="130"/>
    </row>
    <row r="583" spans="10:13">
      <c r="J583" s="130"/>
      <c r="K583" s="130"/>
      <c r="L583" s="130"/>
      <c r="M583" s="130"/>
    </row>
    <row r="584" spans="10:13">
      <c r="J584" s="130"/>
      <c r="K584" s="130"/>
      <c r="L584" s="130"/>
      <c r="M584" s="130"/>
    </row>
    <row r="585" spans="10:13">
      <c r="J585" s="130"/>
      <c r="K585" s="130"/>
      <c r="L585" s="130"/>
      <c r="M585" s="130"/>
    </row>
    <row r="586" spans="10:13">
      <c r="J586" s="130"/>
      <c r="K586" s="130"/>
      <c r="L586" s="130"/>
      <c r="M586" s="130"/>
    </row>
    <row r="587" spans="10:13">
      <c r="J587" s="130"/>
      <c r="K587" s="130"/>
      <c r="L587" s="130"/>
      <c r="M587" s="130"/>
    </row>
    <row r="588" spans="10:13">
      <c r="J588" s="130"/>
      <c r="K588" s="130"/>
      <c r="L588" s="130"/>
      <c r="M588" s="130"/>
    </row>
    <row r="589" spans="10:13">
      <c r="J589" s="130"/>
      <c r="K589" s="130"/>
      <c r="L589" s="130"/>
      <c r="M589" s="130"/>
    </row>
    <row r="590" spans="10:13">
      <c r="J590" s="130"/>
      <c r="K590" s="130"/>
      <c r="L590" s="130"/>
      <c r="M590" s="130"/>
    </row>
    <row r="591" spans="10:13">
      <c r="J591" s="130"/>
      <c r="K591" s="130"/>
      <c r="L591" s="130"/>
      <c r="M591" s="130"/>
    </row>
    <row r="592" spans="10:13">
      <c r="J592" s="130"/>
      <c r="K592" s="130"/>
      <c r="L592" s="130"/>
      <c r="M592" s="130"/>
    </row>
    <row r="593" spans="10:13">
      <c r="J593" s="130"/>
      <c r="K593" s="130"/>
      <c r="L593" s="130"/>
      <c r="M593" s="130"/>
    </row>
    <row r="594" spans="10:13">
      <c r="J594" s="130"/>
      <c r="K594" s="130"/>
      <c r="L594" s="130"/>
      <c r="M594" s="130"/>
    </row>
    <row r="595" spans="10:13">
      <c r="J595" s="130"/>
      <c r="K595" s="130"/>
      <c r="L595" s="130"/>
      <c r="M595" s="130"/>
    </row>
    <row r="596" spans="10:13">
      <c r="J596" s="130"/>
      <c r="K596" s="130"/>
      <c r="L596" s="130"/>
      <c r="M596" s="130"/>
    </row>
    <row r="597" spans="10:13">
      <c r="J597" s="130"/>
      <c r="K597" s="130"/>
      <c r="L597" s="130"/>
      <c r="M597" s="130"/>
    </row>
    <row r="598" spans="10:13">
      <c r="J598" s="130"/>
      <c r="K598" s="130"/>
      <c r="L598" s="130"/>
      <c r="M598" s="130"/>
    </row>
    <row r="599" spans="10:13">
      <c r="J599" s="130"/>
      <c r="K599" s="130"/>
      <c r="L599" s="130"/>
      <c r="M599" s="130"/>
    </row>
    <row r="600" spans="10:13">
      <c r="J600" s="130"/>
      <c r="K600" s="130"/>
      <c r="L600" s="130"/>
      <c r="M600" s="130"/>
    </row>
    <row r="601" spans="10:13">
      <c r="J601" s="130"/>
      <c r="K601" s="130"/>
      <c r="L601" s="130"/>
      <c r="M601" s="130"/>
    </row>
    <row r="602" spans="10:13">
      <c r="J602" s="130"/>
      <c r="K602" s="130"/>
      <c r="L602" s="130"/>
      <c r="M602" s="130"/>
    </row>
    <row r="603" spans="10:13">
      <c r="J603" s="130"/>
      <c r="K603" s="130"/>
      <c r="L603" s="130"/>
      <c r="M603" s="130"/>
    </row>
    <row r="604" spans="10:13">
      <c r="J604" s="130"/>
      <c r="K604" s="130"/>
      <c r="L604" s="130"/>
      <c r="M604" s="130"/>
    </row>
    <row r="605" spans="10:13">
      <c r="J605" s="130"/>
      <c r="K605" s="130"/>
      <c r="L605" s="130"/>
      <c r="M605" s="130"/>
    </row>
    <row r="606" spans="10:13">
      <c r="J606" s="130"/>
      <c r="K606" s="130"/>
      <c r="L606" s="130"/>
      <c r="M606" s="130"/>
    </row>
    <row r="607" spans="10:13">
      <c r="J607" s="130"/>
      <c r="K607" s="130"/>
      <c r="L607" s="130"/>
      <c r="M607" s="130"/>
    </row>
    <row r="608" spans="10:13">
      <c r="J608" s="130"/>
      <c r="K608" s="130"/>
      <c r="L608" s="130"/>
      <c r="M608" s="130"/>
    </row>
    <row r="609" spans="10:13">
      <c r="J609" s="130"/>
      <c r="K609" s="130"/>
      <c r="L609" s="130"/>
      <c r="M609" s="130"/>
    </row>
    <row r="610" spans="10:13">
      <c r="J610" s="130"/>
      <c r="K610" s="130"/>
      <c r="L610" s="130"/>
      <c r="M610" s="130"/>
    </row>
    <row r="611" spans="10:13">
      <c r="J611" s="130"/>
      <c r="K611" s="130"/>
      <c r="L611" s="130"/>
      <c r="M611" s="130"/>
    </row>
    <row r="612" spans="10:13">
      <c r="J612" s="130"/>
      <c r="K612" s="130"/>
      <c r="L612" s="130"/>
      <c r="M612" s="130"/>
    </row>
    <row r="613" spans="10:13">
      <c r="J613" s="130"/>
      <c r="K613" s="130"/>
      <c r="L613" s="130"/>
      <c r="M613" s="130"/>
    </row>
    <row r="614" spans="10:13">
      <c r="J614" s="130"/>
      <c r="K614" s="130"/>
      <c r="L614" s="130"/>
      <c r="M614" s="130"/>
    </row>
    <row r="615" spans="10:13">
      <c r="J615" s="130"/>
      <c r="K615" s="130"/>
      <c r="L615" s="130"/>
      <c r="M615" s="130"/>
    </row>
    <row r="616" spans="10:13">
      <c r="J616" s="130"/>
      <c r="K616" s="130"/>
      <c r="L616" s="130"/>
      <c r="M616" s="130"/>
    </row>
    <row r="617" spans="10:13">
      <c r="J617" s="130"/>
      <c r="K617" s="130"/>
      <c r="L617" s="130"/>
      <c r="M617" s="130"/>
    </row>
    <row r="618" spans="10:13">
      <c r="J618" s="130"/>
      <c r="K618" s="130"/>
      <c r="L618" s="130"/>
      <c r="M618" s="130"/>
    </row>
    <row r="619" spans="10:13">
      <c r="J619" s="130"/>
      <c r="K619" s="130"/>
      <c r="L619" s="130"/>
      <c r="M619" s="130"/>
    </row>
    <row r="620" spans="10:13">
      <c r="J620" s="130"/>
      <c r="K620" s="130"/>
      <c r="L620" s="130"/>
      <c r="M620" s="130"/>
    </row>
    <row r="621" spans="10:13">
      <c r="J621" s="130"/>
      <c r="K621" s="130"/>
      <c r="L621" s="130"/>
      <c r="M621" s="130"/>
    </row>
    <row r="622" spans="10:13">
      <c r="J622" s="130"/>
      <c r="K622" s="130"/>
      <c r="L622" s="130"/>
      <c r="M622" s="130"/>
    </row>
    <row r="623" spans="10:13">
      <c r="J623" s="130"/>
      <c r="K623" s="130"/>
      <c r="L623" s="130"/>
      <c r="M623" s="130"/>
    </row>
    <row r="624" spans="10:13">
      <c r="J624" s="130"/>
      <c r="K624" s="130"/>
      <c r="L624" s="130"/>
      <c r="M624" s="130"/>
    </row>
    <row r="625" spans="10:13">
      <c r="J625" s="130"/>
      <c r="K625" s="130"/>
      <c r="L625" s="130"/>
      <c r="M625" s="130"/>
    </row>
    <row r="626" spans="10:13">
      <c r="J626" s="130"/>
      <c r="K626" s="130"/>
      <c r="L626" s="130"/>
      <c r="M626" s="130"/>
    </row>
    <row r="627" spans="10:13">
      <c r="J627" s="130"/>
      <c r="K627" s="130"/>
      <c r="L627" s="130"/>
      <c r="M627" s="130"/>
    </row>
    <row r="628" spans="10:13">
      <c r="J628" s="130"/>
      <c r="K628" s="130"/>
      <c r="L628" s="130"/>
      <c r="M628" s="130"/>
    </row>
    <row r="629" spans="10:13">
      <c r="J629" s="130"/>
      <c r="K629" s="130"/>
      <c r="L629" s="130"/>
      <c r="M629" s="130"/>
    </row>
    <row r="630" spans="10:13">
      <c r="J630" s="130"/>
      <c r="K630" s="130"/>
      <c r="L630" s="130"/>
      <c r="M630" s="130"/>
    </row>
    <row r="631" spans="10:13">
      <c r="J631" s="130"/>
      <c r="K631" s="130"/>
      <c r="L631" s="130"/>
      <c r="M631" s="130"/>
    </row>
    <row r="632" spans="10:13">
      <c r="J632" s="130"/>
      <c r="K632" s="130"/>
      <c r="L632" s="130"/>
      <c r="M632" s="130"/>
    </row>
    <row r="633" spans="10:13">
      <c r="J633" s="130"/>
      <c r="K633" s="130"/>
      <c r="L633" s="130"/>
      <c r="M633" s="130"/>
    </row>
    <row r="634" spans="10:13">
      <c r="J634" s="130"/>
      <c r="K634" s="130"/>
      <c r="L634" s="130"/>
      <c r="M634" s="130"/>
    </row>
    <row r="635" spans="10:13">
      <c r="J635" s="130"/>
      <c r="K635" s="130"/>
      <c r="L635" s="130"/>
      <c r="M635" s="130"/>
    </row>
    <row r="636" spans="10:13">
      <c r="J636" s="130"/>
      <c r="K636" s="130"/>
      <c r="L636" s="130"/>
      <c r="M636" s="130"/>
    </row>
    <row r="637" spans="10:13">
      <c r="J637" s="130"/>
      <c r="K637" s="130"/>
      <c r="L637" s="130"/>
      <c r="M637" s="130"/>
    </row>
    <row r="638" spans="10:13">
      <c r="J638" s="130"/>
      <c r="K638" s="130"/>
      <c r="L638" s="130"/>
      <c r="M638" s="130"/>
    </row>
    <row r="639" spans="10:13">
      <c r="J639" s="130"/>
      <c r="K639" s="130"/>
      <c r="L639" s="130"/>
      <c r="M639" s="130"/>
    </row>
    <row r="640" spans="10:13">
      <c r="J640" s="130"/>
      <c r="K640" s="130"/>
      <c r="L640" s="130"/>
      <c r="M640" s="130"/>
    </row>
    <row r="641" spans="10:13">
      <c r="J641" s="130"/>
      <c r="K641" s="130"/>
      <c r="L641" s="130"/>
      <c r="M641" s="130"/>
    </row>
    <row r="642" spans="10:13">
      <c r="J642" s="130"/>
      <c r="K642" s="130"/>
      <c r="L642" s="130"/>
      <c r="M642" s="130"/>
    </row>
    <row r="643" spans="10:13">
      <c r="J643" s="130"/>
      <c r="K643" s="130"/>
      <c r="L643" s="130"/>
      <c r="M643" s="130"/>
    </row>
    <row r="644" spans="10:13">
      <c r="J644" s="130"/>
      <c r="K644" s="130"/>
      <c r="L644" s="130"/>
      <c r="M644" s="130"/>
    </row>
    <row r="645" spans="10:13">
      <c r="J645" s="130"/>
      <c r="K645" s="130"/>
      <c r="L645" s="130"/>
      <c r="M645" s="130"/>
    </row>
    <row r="646" spans="10:13">
      <c r="J646" s="130"/>
      <c r="K646" s="130"/>
      <c r="L646" s="130"/>
      <c r="M646" s="130"/>
    </row>
    <row r="647" spans="10:13">
      <c r="J647" s="130"/>
      <c r="K647" s="130"/>
      <c r="L647" s="130"/>
      <c r="M647" s="130"/>
    </row>
    <row r="648" spans="10:13">
      <c r="J648" s="130"/>
      <c r="K648" s="130"/>
      <c r="L648" s="130"/>
      <c r="M648" s="130"/>
    </row>
    <row r="649" spans="10:13">
      <c r="J649" s="130"/>
      <c r="K649" s="130"/>
      <c r="L649" s="130"/>
      <c r="M649" s="130"/>
    </row>
    <row r="650" spans="10:13">
      <c r="J650" s="130"/>
      <c r="K650" s="130"/>
      <c r="L650" s="130"/>
      <c r="M650" s="130"/>
    </row>
    <row r="651" spans="10:13">
      <c r="J651" s="130"/>
      <c r="K651" s="130"/>
      <c r="L651" s="130"/>
      <c r="M651" s="130"/>
    </row>
    <row r="652" spans="10:13">
      <c r="J652" s="130"/>
      <c r="K652" s="130"/>
      <c r="L652" s="130"/>
      <c r="M652" s="130"/>
    </row>
    <row r="653" spans="10:13">
      <c r="J653" s="130"/>
      <c r="K653" s="130"/>
      <c r="L653" s="130"/>
      <c r="M653" s="130"/>
    </row>
    <row r="654" spans="10:13">
      <c r="J654" s="130"/>
      <c r="K654" s="130"/>
      <c r="L654" s="130"/>
      <c r="M654" s="130"/>
    </row>
    <row r="655" spans="10:13">
      <c r="J655" s="130"/>
      <c r="K655" s="130"/>
      <c r="L655" s="130"/>
      <c r="M655" s="130"/>
    </row>
    <row r="656" spans="10:13">
      <c r="J656" s="130"/>
      <c r="K656" s="130"/>
      <c r="L656" s="130"/>
      <c r="M656" s="130"/>
    </row>
    <row r="657" spans="10:13">
      <c r="J657" s="130"/>
      <c r="K657" s="130"/>
      <c r="L657" s="130"/>
      <c r="M657" s="130"/>
    </row>
    <row r="658" spans="10:13">
      <c r="J658" s="130"/>
      <c r="K658" s="130"/>
      <c r="L658" s="130"/>
      <c r="M658" s="130"/>
    </row>
    <row r="659" spans="10:13">
      <c r="J659" s="130"/>
      <c r="K659" s="130"/>
      <c r="L659" s="130"/>
      <c r="M659" s="130"/>
    </row>
    <row r="660" spans="10:13">
      <c r="J660" s="130"/>
      <c r="K660" s="130"/>
      <c r="L660" s="130"/>
      <c r="M660" s="130"/>
    </row>
    <row r="661" spans="10:13">
      <c r="J661" s="130"/>
      <c r="K661" s="130"/>
      <c r="L661" s="130"/>
      <c r="M661" s="130"/>
    </row>
    <row r="662" spans="10:13">
      <c r="J662" s="130"/>
      <c r="K662" s="130"/>
      <c r="L662" s="130"/>
      <c r="M662" s="130"/>
    </row>
    <row r="663" spans="10:13">
      <c r="J663" s="130"/>
      <c r="K663" s="130"/>
      <c r="L663" s="130"/>
      <c r="M663" s="130"/>
    </row>
    <row r="664" spans="10:13">
      <c r="J664" s="130"/>
      <c r="K664" s="130"/>
      <c r="L664" s="130"/>
      <c r="M664" s="130"/>
    </row>
    <row r="665" spans="10:13">
      <c r="J665" s="130"/>
      <c r="K665" s="130"/>
      <c r="L665" s="130"/>
      <c r="M665" s="130"/>
    </row>
    <row r="666" spans="10:13">
      <c r="J666" s="130"/>
      <c r="K666" s="130"/>
      <c r="L666" s="130"/>
      <c r="M666" s="130"/>
    </row>
    <row r="667" spans="10:13">
      <c r="J667" s="130"/>
      <c r="K667" s="130"/>
      <c r="L667" s="130"/>
      <c r="M667" s="130"/>
    </row>
    <row r="668" spans="10:13">
      <c r="J668" s="130"/>
      <c r="K668" s="130"/>
      <c r="L668" s="130"/>
      <c r="M668" s="130"/>
    </row>
    <row r="669" spans="10:13">
      <c r="J669" s="130"/>
      <c r="K669" s="130"/>
      <c r="L669" s="130"/>
      <c r="M669" s="130"/>
    </row>
    <row r="670" spans="10:13">
      <c r="J670" s="130"/>
      <c r="K670" s="130"/>
      <c r="L670" s="130"/>
      <c r="M670" s="130"/>
    </row>
    <row r="671" spans="10:13">
      <c r="J671" s="130"/>
      <c r="K671" s="130"/>
      <c r="L671" s="130"/>
      <c r="M671" s="130"/>
    </row>
    <row r="672" spans="10:13">
      <c r="J672" s="130"/>
      <c r="K672" s="130"/>
      <c r="L672" s="130"/>
      <c r="M672" s="130"/>
    </row>
    <row r="673" spans="10:13">
      <c r="J673" s="130"/>
      <c r="K673" s="130"/>
      <c r="L673" s="130"/>
      <c r="M673" s="130"/>
    </row>
    <row r="674" spans="10:13">
      <c r="J674" s="130"/>
      <c r="K674" s="130"/>
      <c r="L674" s="130"/>
      <c r="M674" s="130"/>
    </row>
    <row r="675" spans="10:13">
      <c r="J675" s="130"/>
      <c r="K675" s="130"/>
      <c r="L675" s="130"/>
      <c r="M675" s="130"/>
    </row>
    <row r="676" spans="10:13">
      <c r="J676" s="130"/>
      <c r="K676" s="130"/>
      <c r="L676" s="130"/>
      <c r="M676" s="130"/>
    </row>
    <row r="677" spans="10:13">
      <c r="J677" s="130"/>
      <c r="K677" s="130"/>
      <c r="L677" s="130"/>
      <c r="M677" s="130"/>
    </row>
    <row r="678" spans="10:13">
      <c r="J678" s="130"/>
      <c r="K678" s="130"/>
      <c r="L678" s="130"/>
      <c r="M678" s="130"/>
    </row>
    <row r="679" spans="10:13">
      <c r="J679" s="130"/>
      <c r="K679" s="130"/>
      <c r="L679" s="130"/>
      <c r="M679" s="130"/>
    </row>
    <row r="680" spans="10:13">
      <c r="J680" s="130"/>
      <c r="K680" s="130"/>
      <c r="L680" s="130"/>
      <c r="M680" s="130"/>
    </row>
    <row r="681" spans="10:13">
      <c r="J681" s="130"/>
      <c r="K681" s="130"/>
      <c r="L681" s="130"/>
      <c r="M681" s="130"/>
    </row>
    <row r="682" spans="10:13">
      <c r="J682" s="130"/>
      <c r="K682" s="130"/>
      <c r="L682" s="130"/>
      <c r="M682" s="130"/>
    </row>
    <row r="683" spans="10:13">
      <c r="J683" s="130"/>
      <c r="K683" s="130"/>
      <c r="L683" s="130"/>
      <c r="M683" s="130"/>
    </row>
    <row r="684" spans="10:13">
      <c r="J684" s="130"/>
      <c r="K684" s="130"/>
      <c r="L684" s="130"/>
      <c r="M684" s="130"/>
    </row>
    <row r="685" spans="10:13">
      <c r="J685" s="130"/>
      <c r="K685" s="130"/>
      <c r="L685" s="130"/>
      <c r="M685" s="130"/>
    </row>
    <row r="686" spans="10:13">
      <c r="J686" s="130"/>
      <c r="K686" s="130"/>
      <c r="L686" s="130"/>
      <c r="M686" s="130"/>
    </row>
    <row r="687" spans="10:13">
      <c r="J687" s="130"/>
      <c r="K687" s="130"/>
      <c r="L687" s="130"/>
      <c r="M687" s="130"/>
    </row>
    <row r="688" spans="10:13">
      <c r="J688" s="130"/>
      <c r="K688" s="130"/>
      <c r="L688" s="130"/>
      <c r="M688" s="130"/>
    </row>
    <row r="689" spans="10:13">
      <c r="J689" s="130"/>
      <c r="K689" s="130"/>
      <c r="L689" s="130"/>
      <c r="M689" s="130"/>
    </row>
    <row r="690" spans="10:13">
      <c r="J690" s="130"/>
      <c r="K690" s="130"/>
      <c r="L690" s="130"/>
      <c r="M690" s="130"/>
    </row>
    <row r="691" spans="10:13">
      <c r="J691" s="130"/>
      <c r="K691" s="130"/>
      <c r="L691" s="130"/>
      <c r="M691" s="130"/>
    </row>
    <row r="692" spans="10:13">
      <c r="J692" s="130"/>
      <c r="K692" s="130"/>
      <c r="L692" s="130"/>
      <c r="M692" s="130"/>
    </row>
    <row r="693" spans="10:13">
      <c r="J693" s="130"/>
      <c r="K693" s="130"/>
      <c r="L693" s="130"/>
      <c r="M693" s="130"/>
    </row>
    <row r="694" spans="10:13">
      <c r="J694" s="130"/>
      <c r="K694" s="130"/>
      <c r="L694" s="130"/>
      <c r="M694" s="130"/>
    </row>
    <row r="695" spans="10:13">
      <c r="J695" s="130"/>
      <c r="K695" s="130"/>
      <c r="L695" s="130"/>
      <c r="M695" s="130"/>
    </row>
    <row r="696" spans="10:13">
      <c r="J696" s="130"/>
      <c r="K696" s="130"/>
      <c r="L696" s="130"/>
      <c r="M696" s="130"/>
    </row>
    <row r="697" spans="10:13">
      <c r="J697" s="130"/>
      <c r="K697" s="130"/>
      <c r="L697" s="130"/>
      <c r="M697" s="130"/>
    </row>
    <row r="698" spans="10:13">
      <c r="J698" s="130"/>
      <c r="K698" s="130"/>
      <c r="L698" s="130"/>
      <c r="M698" s="130"/>
    </row>
    <row r="699" spans="10:13">
      <c r="J699" s="130"/>
      <c r="K699" s="130"/>
      <c r="L699" s="130"/>
      <c r="M699" s="130"/>
    </row>
    <row r="700" spans="10:13">
      <c r="J700" s="130"/>
      <c r="K700" s="130"/>
      <c r="L700" s="130"/>
      <c r="M700" s="130"/>
    </row>
    <row r="701" spans="10:13">
      <c r="J701" s="130"/>
      <c r="K701" s="130"/>
      <c r="L701" s="130"/>
      <c r="M701" s="130"/>
    </row>
    <row r="702" spans="10:13">
      <c r="J702" s="130"/>
      <c r="K702" s="130"/>
      <c r="L702" s="130"/>
      <c r="M702" s="130"/>
    </row>
    <row r="703" spans="10:13">
      <c r="J703" s="130"/>
      <c r="K703" s="130"/>
      <c r="L703" s="130"/>
      <c r="M703" s="130"/>
    </row>
    <row r="704" spans="10:13">
      <c r="J704" s="130"/>
      <c r="K704" s="130"/>
      <c r="L704" s="130"/>
      <c r="M704" s="130"/>
    </row>
    <row r="705" spans="10:13">
      <c r="J705" s="130"/>
      <c r="K705" s="130"/>
      <c r="L705" s="130"/>
      <c r="M705" s="130"/>
    </row>
    <row r="706" spans="10:13">
      <c r="J706" s="130"/>
      <c r="K706" s="130"/>
      <c r="L706" s="130"/>
      <c r="M706" s="130"/>
    </row>
    <row r="707" spans="10:13">
      <c r="J707" s="130"/>
      <c r="K707" s="130"/>
      <c r="L707" s="130"/>
      <c r="M707" s="130"/>
    </row>
    <row r="708" spans="10:13">
      <c r="J708" s="130"/>
      <c r="K708" s="130"/>
      <c r="L708" s="130"/>
      <c r="M708" s="130"/>
    </row>
    <row r="709" spans="10:13">
      <c r="J709" s="130"/>
      <c r="K709" s="130"/>
      <c r="L709" s="130"/>
      <c r="M709" s="130"/>
    </row>
    <row r="710" spans="10:13">
      <c r="J710" s="130"/>
      <c r="K710" s="130"/>
      <c r="L710" s="130"/>
      <c r="M710" s="130"/>
    </row>
    <row r="711" spans="10:13">
      <c r="J711" s="130"/>
      <c r="K711" s="130"/>
      <c r="L711" s="130"/>
      <c r="M711" s="130"/>
    </row>
    <row r="712" spans="10:13">
      <c r="J712" s="130"/>
      <c r="K712" s="130"/>
      <c r="L712" s="130"/>
      <c r="M712" s="130"/>
    </row>
    <row r="713" spans="10:13">
      <c r="J713" s="130"/>
      <c r="K713" s="130"/>
      <c r="L713" s="130"/>
      <c r="M713" s="130"/>
    </row>
    <row r="714" spans="10:13">
      <c r="J714" s="130"/>
      <c r="K714" s="130"/>
      <c r="L714" s="130"/>
      <c r="M714" s="130"/>
    </row>
    <row r="715" spans="10:13">
      <c r="J715" s="130"/>
      <c r="K715" s="130"/>
      <c r="L715" s="130"/>
      <c r="M715" s="130"/>
    </row>
    <row r="716" spans="10:13">
      <c r="J716" s="130"/>
      <c r="K716" s="130"/>
      <c r="L716" s="130"/>
      <c r="M716" s="130"/>
    </row>
    <row r="717" spans="10:13">
      <c r="J717" s="130"/>
      <c r="K717" s="130"/>
      <c r="L717" s="130"/>
      <c r="M717" s="130"/>
    </row>
    <row r="718" spans="10:13">
      <c r="J718" s="130"/>
      <c r="K718" s="130"/>
      <c r="L718" s="130"/>
      <c r="M718" s="130"/>
    </row>
    <row r="719" spans="10:13">
      <c r="J719" s="130"/>
      <c r="K719" s="130"/>
      <c r="L719" s="130"/>
      <c r="M719" s="130"/>
    </row>
    <row r="720" spans="10:13">
      <c r="J720" s="130"/>
      <c r="K720" s="130"/>
      <c r="L720" s="130"/>
      <c r="M720" s="130"/>
    </row>
    <row r="721" spans="10:13">
      <c r="J721" s="130"/>
      <c r="K721" s="130"/>
      <c r="L721" s="130"/>
      <c r="M721" s="130"/>
    </row>
    <row r="722" spans="10:13">
      <c r="J722" s="130"/>
      <c r="K722" s="130"/>
      <c r="L722" s="130"/>
      <c r="M722" s="130"/>
    </row>
    <row r="723" spans="10:13">
      <c r="J723" s="130"/>
      <c r="K723" s="130"/>
      <c r="L723" s="130"/>
      <c r="M723" s="130"/>
    </row>
    <row r="724" spans="10:13">
      <c r="J724" s="130"/>
      <c r="K724" s="130"/>
      <c r="L724" s="130"/>
      <c r="M724" s="130"/>
    </row>
    <row r="725" spans="10:13">
      <c r="J725" s="130"/>
      <c r="K725" s="130"/>
      <c r="L725" s="130"/>
      <c r="M725" s="130"/>
    </row>
    <row r="726" spans="10:13">
      <c r="J726" s="130"/>
      <c r="K726" s="130"/>
      <c r="L726" s="130"/>
      <c r="M726" s="130"/>
    </row>
    <row r="727" spans="10:13">
      <c r="J727" s="130"/>
      <c r="K727" s="130"/>
      <c r="L727" s="130"/>
      <c r="M727" s="130"/>
    </row>
    <row r="728" spans="10:13">
      <c r="J728" s="130"/>
      <c r="K728" s="130"/>
      <c r="L728" s="130"/>
      <c r="M728" s="130"/>
    </row>
    <row r="729" spans="10:13">
      <c r="J729" s="130"/>
      <c r="K729" s="130"/>
      <c r="L729" s="130"/>
      <c r="M729" s="130"/>
    </row>
    <row r="730" spans="10:13">
      <c r="J730" s="130"/>
      <c r="K730" s="130"/>
      <c r="L730" s="130"/>
      <c r="M730" s="130"/>
    </row>
    <row r="731" spans="10:13">
      <c r="J731" s="130"/>
      <c r="K731" s="130"/>
      <c r="L731" s="130"/>
      <c r="M731" s="130"/>
    </row>
    <row r="732" spans="10:13">
      <c r="J732" s="130"/>
      <c r="K732" s="130"/>
      <c r="L732" s="130"/>
      <c r="M732" s="130"/>
    </row>
    <row r="733" spans="10:13">
      <c r="J733" s="130"/>
      <c r="K733" s="130"/>
      <c r="L733" s="130"/>
      <c r="M733" s="130"/>
    </row>
    <row r="734" spans="10:13">
      <c r="J734" s="130"/>
      <c r="K734" s="130"/>
      <c r="L734" s="130"/>
      <c r="M734" s="130"/>
    </row>
    <row r="735" spans="10:13">
      <c r="J735" s="130"/>
      <c r="K735" s="130"/>
      <c r="L735" s="130"/>
      <c r="M735" s="130"/>
    </row>
    <row r="736" spans="10:13">
      <c r="J736" s="130"/>
      <c r="K736" s="130"/>
      <c r="L736" s="130"/>
      <c r="M736" s="130"/>
    </row>
    <row r="737" spans="10:13">
      <c r="J737" s="130"/>
      <c r="K737" s="130"/>
      <c r="L737" s="130"/>
      <c r="M737" s="130"/>
    </row>
    <row r="738" spans="10:13">
      <c r="J738" s="130"/>
      <c r="K738" s="130"/>
      <c r="L738" s="130"/>
      <c r="M738" s="130"/>
    </row>
    <row r="739" spans="10:13">
      <c r="J739" s="130"/>
      <c r="K739" s="130"/>
      <c r="L739" s="130"/>
      <c r="M739" s="130"/>
    </row>
    <row r="740" spans="10:13">
      <c r="J740" s="130"/>
      <c r="K740" s="130"/>
      <c r="L740" s="130"/>
      <c r="M740" s="130"/>
    </row>
    <row r="741" spans="10:13">
      <c r="J741" s="130"/>
      <c r="K741" s="130"/>
      <c r="L741" s="130"/>
      <c r="M741" s="130"/>
    </row>
    <row r="742" spans="10:13">
      <c r="J742" s="130"/>
      <c r="K742" s="130"/>
      <c r="L742" s="130"/>
      <c r="M742" s="130"/>
    </row>
    <row r="743" spans="10:13">
      <c r="J743" s="130"/>
      <c r="K743" s="130"/>
      <c r="L743" s="130"/>
      <c r="M743" s="130"/>
    </row>
    <row r="744" spans="10:13">
      <c r="J744" s="130"/>
      <c r="K744" s="130"/>
      <c r="L744" s="130"/>
      <c r="M744" s="130"/>
    </row>
    <row r="745" spans="10:13">
      <c r="J745" s="130"/>
      <c r="K745" s="130"/>
      <c r="L745" s="130"/>
      <c r="M745" s="130"/>
    </row>
    <row r="746" spans="10:13">
      <c r="J746" s="130"/>
      <c r="K746" s="130"/>
      <c r="L746" s="130"/>
      <c r="M746" s="130"/>
    </row>
    <row r="747" spans="10:13">
      <c r="J747" s="130"/>
      <c r="K747" s="130"/>
      <c r="L747" s="130"/>
      <c r="M747" s="130"/>
    </row>
    <row r="748" spans="10:13">
      <c r="J748" s="130"/>
      <c r="K748" s="130"/>
      <c r="L748" s="130"/>
      <c r="M748" s="130"/>
    </row>
    <row r="749" spans="10:13">
      <c r="J749" s="130"/>
      <c r="K749" s="130"/>
      <c r="L749" s="130"/>
      <c r="M749" s="130"/>
    </row>
    <row r="750" spans="10:13">
      <c r="J750" s="130"/>
      <c r="K750" s="130"/>
      <c r="L750" s="130"/>
      <c r="M750" s="130"/>
    </row>
    <row r="751" spans="10:13">
      <c r="J751" s="130"/>
      <c r="K751" s="130"/>
      <c r="L751" s="130"/>
      <c r="M751" s="130"/>
    </row>
    <row r="752" spans="10:13">
      <c r="J752" s="130"/>
      <c r="K752" s="130"/>
      <c r="L752" s="130"/>
      <c r="M752" s="130"/>
    </row>
    <row r="753" spans="10:13">
      <c r="J753" s="130"/>
      <c r="K753" s="130"/>
      <c r="L753" s="130"/>
      <c r="M753" s="130"/>
    </row>
    <row r="754" spans="10:13">
      <c r="J754" s="130"/>
      <c r="K754" s="130"/>
      <c r="L754" s="130"/>
      <c r="M754" s="130"/>
    </row>
    <row r="755" spans="10:13">
      <c r="J755" s="130"/>
      <c r="K755" s="130"/>
      <c r="L755" s="130"/>
      <c r="M755" s="130"/>
    </row>
    <row r="756" spans="10:13">
      <c r="J756" s="130"/>
      <c r="K756" s="130"/>
      <c r="L756" s="130"/>
      <c r="M756" s="130"/>
    </row>
    <row r="757" spans="10:13">
      <c r="J757" s="130"/>
      <c r="K757" s="130"/>
      <c r="L757" s="130"/>
      <c r="M757" s="130"/>
    </row>
    <row r="758" spans="10:13">
      <c r="J758" s="130"/>
      <c r="K758" s="130"/>
      <c r="L758" s="130"/>
      <c r="M758" s="130"/>
    </row>
    <row r="759" spans="10:13">
      <c r="J759" s="130"/>
      <c r="K759" s="130"/>
      <c r="L759" s="130"/>
      <c r="M759" s="130"/>
    </row>
    <row r="760" spans="10:13">
      <c r="J760" s="130"/>
      <c r="K760" s="130"/>
      <c r="L760" s="130"/>
      <c r="M760" s="130"/>
    </row>
    <row r="761" spans="10:13">
      <c r="J761" s="130"/>
      <c r="K761" s="130"/>
      <c r="L761" s="130"/>
      <c r="M761" s="130"/>
    </row>
    <row r="762" spans="10:13">
      <c r="J762" s="130"/>
      <c r="K762" s="130"/>
      <c r="L762" s="130"/>
      <c r="M762" s="130"/>
    </row>
    <row r="763" spans="10:13">
      <c r="J763" s="130"/>
      <c r="K763" s="130"/>
      <c r="L763" s="130"/>
      <c r="M763" s="130"/>
    </row>
    <row r="764" spans="10:13">
      <c r="J764" s="130"/>
      <c r="K764" s="130"/>
      <c r="L764" s="130"/>
      <c r="M764" s="130"/>
    </row>
    <row r="765" spans="10:13">
      <c r="J765" s="130"/>
      <c r="K765" s="130"/>
      <c r="L765" s="130"/>
      <c r="M765" s="130"/>
    </row>
    <row r="766" spans="10:13">
      <c r="J766" s="130"/>
      <c r="K766" s="130"/>
      <c r="L766" s="130"/>
      <c r="M766" s="130"/>
    </row>
    <row r="767" spans="10:13">
      <c r="J767" s="130"/>
      <c r="K767" s="130"/>
      <c r="L767" s="130"/>
      <c r="M767" s="130"/>
    </row>
    <row r="768" spans="10:13">
      <c r="J768" s="130"/>
      <c r="K768" s="130"/>
      <c r="L768" s="130"/>
      <c r="M768" s="130"/>
    </row>
    <row r="769" spans="10:13">
      <c r="J769" s="130"/>
      <c r="K769" s="130"/>
      <c r="L769" s="130"/>
      <c r="M769" s="130"/>
    </row>
    <row r="770" spans="10:13">
      <c r="J770" s="130"/>
      <c r="K770" s="130"/>
      <c r="L770" s="130"/>
      <c r="M770" s="130"/>
    </row>
    <row r="771" spans="10:13">
      <c r="J771" s="130"/>
      <c r="K771" s="130"/>
      <c r="L771" s="130"/>
      <c r="M771" s="130"/>
    </row>
    <row r="772" spans="10:13">
      <c r="J772" s="130"/>
      <c r="K772" s="130"/>
      <c r="L772" s="130"/>
      <c r="M772" s="130"/>
    </row>
    <row r="773" spans="10:13">
      <c r="J773" s="130"/>
      <c r="K773" s="130"/>
      <c r="L773" s="130"/>
      <c r="M773" s="130"/>
    </row>
    <row r="774" spans="10:13">
      <c r="J774" s="130"/>
      <c r="K774" s="130"/>
      <c r="L774" s="130"/>
      <c r="M774" s="130"/>
    </row>
    <row r="775" spans="10:13">
      <c r="J775" s="130"/>
      <c r="K775" s="130"/>
      <c r="L775" s="130"/>
      <c r="M775" s="130"/>
    </row>
    <row r="776" spans="10:13">
      <c r="J776" s="130"/>
      <c r="K776" s="130"/>
      <c r="L776" s="130"/>
      <c r="M776" s="130"/>
    </row>
    <row r="777" spans="10:13">
      <c r="J777" s="130"/>
      <c r="K777" s="130"/>
      <c r="L777" s="130"/>
      <c r="M777" s="130"/>
    </row>
    <row r="778" spans="10:13">
      <c r="J778" s="130"/>
      <c r="K778" s="130"/>
      <c r="L778" s="130"/>
      <c r="M778" s="130"/>
    </row>
    <row r="779" spans="10:13">
      <c r="J779" s="130"/>
      <c r="K779" s="130"/>
      <c r="L779" s="130"/>
      <c r="M779" s="130"/>
    </row>
    <row r="780" spans="10:13">
      <c r="J780" s="130"/>
      <c r="K780" s="130"/>
      <c r="L780" s="130"/>
      <c r="M780" s="130"/>
    </row>
    <row r="781" spans="10:13">
      <c r="J781" s="130"/>
      <c r="K781" s="130"/>
      <c r="L781" s="130"/>
      <c r="M781" s="130"/>
    </row>
    <row r="782" spans="10:13">
      <c r="J782" s="130"/>
      <c r="K782" s="130"/>
      <c r="L782" s="130"/>
      <c r="M782" s="130"/>
    </row>
    <row r="783" spans="10:13">
      <c r="J783" s="130"/>
      <c r="K783" s="130"/>
      <c r="L783" s="130"/>
      <c r="M783" s="130"/>
    </row>
    <row r="784" spans="10:13">
      <c r="J784" s="130"/>
      <c r="K784" s="130"/>
      <c r="L784" s="130"/>
      <c r="M784" s="130"/>
    </row>
    <row r="785" spans="10:13">
      <c r="J785" s="130"/>
      <c r="K785" s="130"/>
      <c r="L785" s="130"/>
      <c r="M785" s="130"/>
    </row>
    <row r="786" spans="10:13">
      <c r="J786" s="130"/>
      <c r="K786" s="130"/>
      <c r="L786" s="130"/>
      <c r="M786" s="130"/>
    </row>
    <row r="787" spans="10:13">
      <c r="J787" s="130"/>
      <c r="K787" s="130"/>
      <c r="L787" s="130"/>
      <c r="M787" s="130"/>
    </row>
    <row r="788" spans="10:13">
      <c r="J788" s="130"/>
      <c r="K788" s="130"/>
      <c r="L788" s="130"/>
      <c r="M788" s="130"/>
    </row>
    <row r="789" spans="10:13">
      <c r="J789" s="130"/>
      <c r="K789" s="130"/>
      <c r="L789" s="130"/>
      <c r="M789" s="130"/>
    </row>
    <row r="790" spans="10:13">
      <c r="J790" s="130"/>
      <c r="K790" s="130"/>
      <c r="L790" s="130"/>
      <c r="M790" s="130"/>
    </row>
    <row r="791" spans="10:13">
      <c r="J791" s="130"/>
      <c r="K791" s="130"/>
      <c r="L791" s="130"/>
      <c r="M791" s="130"/>
    </row>
    <row r="792" spans="10:13">
      <c r="J792" s="130"/>
      <c r="K792" s="130"/>
      <c r="L792" s="130"/>
      <c r="M792" s="130"/>
    </row>
    <row r="793" spans="10:13">
      <c r="J793" s="130"/>
      <c r="K793" s="130"/>
      <c r="L793" s="130"/>
      <c r="M793" s="130"/>
    </row>
    <row r="794" spans="10:13">
      <c r="J794" s="130"/>
      <c r="K794" s="130"/>
      <c r="L794" s="130"/>
      <c r="M794" s="130"/>
    </row>
    <row r="795" spans="10:13">
      <c r="J795" s="130"/>
      <c r="K795" s="130"/>
      <c r="L795" s="130"/>
      <c r="M795" s="130"/>
    </row>
    <row r="796" spans="10:13">
      <c r="J796" s="130"/>
      <c r="K796" s="130"/>
      <c r="L796" s="130"/>
      <c r="M796" s="130"/>
    </row>
    <row r="797" spans="10:13">
      <c r="J797" s="130"/>
      <c r="K797" s="130"/>
      <c r="L797" s="130"/>
      <c r="M797" s="130"/>
    </row>
    <row r="798" spans="10:13">
      <c r="J798" s="130"/>
      <c r="K798" s="130"/>
      <c r="L798" s="130"/>
      <c r="M798" s="130"/>
    </row>
    <row r="799" spans="10:13">
      <c r="J799" s="130"/>
      <c r="K799" s="130"/>
      <c r="L799" s="130"/>
      <c r="M799" s="130"/>
    </row>
    <row r="800" spans="10:13">
      <c r="J800" s="130"/>
      <c r="K800" s="130"/>
      <c r="L800" s="130"/>
      <c r="M800" s="130"/>
    </row>
    <row r="801" spans="10:13">
      <c r="J801" s="130"/>
      <c r="K801" s="130"/>
      <c r="L801" s="130"/>
      <c r="M801" s="130"/>
    </row>
    <row r="802" spans="10:13">
      <c r="J802" s="130"/>
      <c r="K802" s="130"/>
      <c r="L802" s="130"/>
      <c r="M802" s="130"/>
    </row>
    <row r="803" spans="10:13">
      <c r="J803" s="130"/>
      <c r="K803" s="130"/>
      <c r="L803" s="130"/>
      <c r="M803" s="130"/>
    </row>
    <row r="804" spans="10:13">
      <c r="J804" s="130"/>
      <c r="K804" s="130"/>
      <c r="L804" s="130"/>
      <c r="M804" s="130"/>
    </row>
    <row r="805" spans="10:13">
      <c r="J805" s="130"/>
      <c r="K805" s="130"/>
      <c r="L805" s="130"/>
      <c r="M805" s="130"/>
    </row>
    <row r="806" spans="10:13">
      <c r="J806" s="130"/>
      <c r="K806" s="130"/>
      <c r="L806" s="130"/>
      <c r="M806" s="130"/>
    </row>
    <row r="807" spans="10:13">
      <c r="J807" s="130"/>
      <c r="K807" s="130"/>
      <c r="L807" s="130"/>
      <c r="M807" s="130"/>
    </row>
    <row r="808" spans="10:13">
      <c r="J808" s="130"/>
      <c r="K808" s="130"/>
      <c r="L808" s="130"/>
      <c r="M808" s="130"/>
    </row>
    <row r="809" spans="10:13">
      <c r="J809" s="130"/>
      <c r="K809" s="130"/>
      <c r="L809" s="130"/>
      <c r="M809" s="130"/>
    </row>
    <row r="810" spans="10:13">
      <c r="J810" s="130"/>
      <c r="K810" s="130"/>
      <c r="L810" s="130"/>
      <c r="M810" s="130"/>
    </row>
    <row r="811" spans="10:13">
      <c r="J811" s="130"/>
      <c r="K811" s="130"/>
      <c r="L811" s="130"/>
      <c r="M811" s="130"/>
    </row>
    <row r="812" spans="10:13">
      <c r="J812" s="130"/>
      <c r="K812" s="130"/>
      <c r="L812" s="130"/>
      <c r="M812" s="130"/>
    </row>
    <row r="813" spans="10:13">
      <c r="J813" s="130"/>
      <c r="K813" s="130"/>
      <c r="L813" s="130"/>
      <c r="M813" s="130"/>
    </row>
    <row r="814" spans="10:13">
      <c r="J814" s="130"/>
      <c r="K814" s="130"/>
      <c r="L814" s="130"/>
      <c r="M814" s="130"/>
    </row>
    <row r="815" spans="10:13">
      <c r="J815" s="130"/>
      <c r="K815" s="130"/>
      <c r="L815" s="130"/>
      <c r="M815" s="130"/>
    </row>
    <row r="816" spans="10:13">
      <c r="J816" s="130"/>
      <c r="K816" s="130"/>
      <c r="L816" s="130"/>
      <c r="M816" s="130"/>
    </row>
    <row r="817" spans="10:13">
      <c r="J817" s="130"/>
      <c r="K817" s="130"/>
      <c r="L817" s="130"/>
      <c r="M817" s="130"/>
    </row>
    <row r="818" spans="10:13">
      <c r="J818" s="130"/>
      <c r="K818" s="130"/>
      <c r="L818" s="130"/>
      <c r="M818" s="130"/>
    </row>
    <row r="819" spans="10:13">
      <c r="J819" s="130"/>
      <c r="K819" s="130"/>
      <c r="L819" s="130"/>
      <c r="M819" s="130"/>
    </row>
    <row r="820" spans="10:13">
      <c r="J820" s="130"/>
      <c r="K820" s="130"/>
      <c r="L820" s="130"/>
      <c r="M820" s="130"/>
    </row>
    <row r="821" spans="10:13">
      <c r="J821" s="130"/>
      <c r="K821" s="130"/>
      <c r="L821" s="130"/>
      <c r="M821" s="130"/>
    </row>
    <row r="822" spans="10:13">
      <c r="J822" s="130"/>
      <c r="K822" s="130"/>
      <c r="L822" s="130"/>
      <c r="M822" s="130"/>
    </row>
    <row r="823" spans="10:13">
      <c r="J823" s="130"/>
      <c r="K823" s="130"/>
      <c r="L823" s="130"/>
      <c r="M823" s="130"/>
    </row>
    <row r="824" spans="10:13">
      <c r="J824" s="130"/>
      <c r="K824" s="130"/>
      <c r="L824" s="130"/>
      <c r="M824" s="130"/>
    </row>
    <row r="825" spans="10:13">
      <c r="J825" s="130"/>
      <c r="K825" s="130"/>
      <c r="L825" s="130"/>
      <c r="M825" s="130"/>
    </row>
    <row r="826" spans="10:13">
      <c r="J826" s="130"/>
      <c r="K826" s="130"/>
      <c r="L826" s="130"/>
      <c r="M826" s="130"/>
    </row>
    <row r="827" spans="10:13">
      <c r="J827" s="130"/>
      <c r="K827" s="130"/>
      <c r="L827" s="130"/>
      <c r="M827" s="130"/>
    </row>
    <row r="828" spans="10:13">
      <c r="J828" s="130"/>
      <c r="K828" s="130"/>
      <c r="L828" s="130"/>
      <c r="M828" s="130"/>
    </row>
    <row r="829" spans="10:13">
      <c r="J829" s="130"/>
      <c r="K829" s="130"/>
      <c r="L829" s="130"/>
      <c r="M829" s="130"/>
    </row>
    <row r="830" spans="10:13">
      <c r="J830" s="130"/>
      <c r="K830" s="130"/>
      <c r="L830" s="130"/>
      <c r="M830" s="130"/>
    </row>
    <row r="831" spans="10:13">
      <c r="J831" s="130"/>
      <c r="K831" s="130"/>
      <c r="L831" s="130"/>
      <c r="M831" s="130"/>
    </row>
    <row r="832" spans="10:13">
      <c r="J832" s="130"/>
      <c r="K832" s="130"/>
      <c r="L832" s="130"/>
      <c r="M832" s="130"/>
    </row>
    <row r="833" spans="10:13">
      <c r="J833" s="130"/>
      <c r="K833" s="130"/>
      <c r="L833" s="130"/>
      <c r="M833" s="130"/>
    </row>
    <row r="834" spans="10:13">
      <c r="J834" s="130"/>
      <c r="K834" s="130"/>
      <c r="L834" s="130"/>
      <c r="M834" s="130"/>
    </row>
    <row r="835" spans="10:13">
      <c r="J835" s="130"/>
      <c r="K835" s="130"/>
      <c r="L835" s="130"/>
      <c r="M835" s="130"/>
    </row>
    <row r="836" spans="10:13">
      <c r="J836" s="130"/>
      <c r="K836" s="130"/>
      <c r="L836" s="130"/>
      <c r="M836" s="130"/>
    </row>
    <row r="837" spans="10:13">
      <c r="J837" s="130"/>
      <c r="K837" s="130"/>
      <c r="L837" s="130"/>
      <c r="M837" s="130"/>
    </row>
    <row r="838" spans="10:13">
      <c r="J838" s="130"/>
      <c r="K838" s="130"/>
      <c r="L838" s="130"/>
      <c r="M838" s="130"/>
    </row>
    <row r="839" spans="10:13">
      <c r="J839" s="130"/>
      <c r="K839" s="130"/>
      <c r="L839" s="130"/>
      <c r="M839" s="130"/>
    </row>
    <row r="840" spans="10:13">
      <c r="J840" s="130"/>
      <c r="K840" s="130"/>
      <c r="L840" s="130"/>
      <c r="M840" s="130"/>
    </row>
    <row r="841" spans="10:13">
      <c r="J841" s="130"/>
      <c r="K841" s="130"/>
      <c r="L841" s="130"/>
      <c r="M841" s="130"/>
    </row>
    <row r="842" spans="10:13">
      <c r="J842" s="130"/>
      <c r="K842" s="130"/>
      <c r="L842" s="130"/>
      <c r="M842" s="130"/>
    </row>
    <row r="843" spans="10:13">
      <c r="J843" s="130"/>
      <c r="K843" s="130"/>
      <c r="L843" s="130"/>
      <c r="M843" s="130"/>
    </row>
    <row r="844" spans="10:13">
      <c r="J844" s="130"/>
      <c r="K844" s="130"/>
      <c r="L844" s="130"/>
      <c r="M844" s="130"/>
    </row>
    <row r="845" spans="10:13">
      <c r="J845" s="130"/>
      <c r="K845" s="130"/>
      <c r="L845" s="130"/>
      <c r="M845" s="130"/>
    </row>
    <row r="846" spans="10:13">
      <c r="J846" s="130"/>
      <c r="K846" s="130"/>
      <c r="L846" s="130"/>
      <c r="M846" s="130"/>
    </row>
    <row r="847" spans="10:13">
      <c r="J847" s="130"/>
      <c r="K847" s="130"/>
      <c r="L847" s="130"/>
      <c r="M847" s="130"/>
    </row>
    <row r="848" spans="10:13">
      <c r="J848" s="130"/>
      <c r="K848" s="130"/>
      <c r="L848" s="130"/>
      <c r="M848" s="130"/>
    </row>
    <row r="849" spans="10:13">
      <c r="J849" s="130"/>
      <c r="K849" s="130"/>
      <c r="L849" s="130"/>
      <c r="M849" s="130"/>
    </row>
    <row r="850" spans="10:13">
      <c r="J850" s="130"/>
      <c r="K850" s="130"/>
      <c r="L850" s="130"/>
      <c r="M850" s="130"/>
    </row>
    <row r="851" spans="10:13">
      <c r="J851" s="130"/>
      <c r="K851" s="130"/>
      <c r="L851" s="130"/>
      <c r="M851" s="130"/>
    </row>
    <row r="852" spans="10:13">
      <c r="J852" s="130"/>
      <c r="K852" s="130"/>
      <c r="L852" s="130"/>
      <c r="M852" s="130"/>
    </row>
    <row r="853" spans="10:13">
      <c r="J853" s="130"/>
      <c r="K853" s="130"/>
      <c r="L853" s="130"/>
      <c r="M853" s="130"/>
    </row>
    <row r="854" spans="10:13">
      <c r="J854" s="130"/>
      <c r="K854" s="130"/>
      <c r="L854" s="130"/>
      <c r="M854" s="130"/>
    </row>
    <row r="855" spans="10:13">
      <c r="J855" s="130"/>
      <c r="K855" s="130"/>
      <c r="L855" s="130"/>
      <c r="M855" s="130"/>
    </row>
    <row r="856" spans="10:13">
      <c r="J856" s="130"/>
      <c r="K856" s="130"/>
      <c r="L856" s="130"/>
      <c r="M856" s="130"/>
    </row>
    <row r="857" spans="10:13">
      <c r="J857" s="130"/>
      <c r="K857" s="130"/>
      <c r="L857" s="130"/>
      <c r="M857" s="130"/>
    </row>
    <row r="858" spans="10:13">
      <c r="J858" s="130"/>
      <c r="K858" s="130"/>
      <c r="L858" s="130"/>
      <c r="M858" s="130"/>
    </row>
    <row r="859" spans="10:13">
      <c r="J859" s="130"/>
      <c r="K859" s="130"/>
      <c r="L859" s="130"/>
      <c r="M859" s="130"/>
    </row>
    <row r="860" spans="10:13">
      <c r="J860" s="130"/>
      <c r="K860" s="130"/>
      <c r="L860" s="130"/>
      <c r="M860" s="130"/>
    </row>
    <row r="861" spans="10:13">
      <c r="J861" s="130"/>
      <c r="K861" s="130"/>
      <c r="L861" s="130"/>
      <c r="M861" s="130"/>
    </row>
    <row r="862" spans="10:13">
      <c r="J862" s="130"/>
      <c r="K862" s="130"/>
      <c r="L862" s="130"/>
      <c r="M862" s="130"/>
    </row>
    <row r="863" spans="10:13">
      <c r="J863" s="130"/>
      <c r="K863" s="130"/>
      <c r="L863" s="130"/>
      <c r="M863" s="130"/>
    </row>
    <row r="864" spans="10:13">
      <c r="J864" s="130"/>
      <c r="K864" s="130"/>
      <c r="L864" s="130"/>
      <c r="M864" s="130"/>
    </row>
    <row r="865" spans="10:13">
      <c r="J865" s="130"/>
      <c r="K865" s="130"/>
      <c r="L865" s="130"/>
      <c r="M865" s="130"/>
    </row>
    <row r="866" spans="10:13">
      <c r="J866" s="130"/>
      <c r="K866" s="130"/>
      <c r="L866" s="130"/>
      <c r="M866" s="130"/>
    </row>
    <row r="867" spans="10:13">
      <c r="J867" s="130"/>
      <c r="K867" s="130"/>
      <c r="L867" s="130"/>
      <c r="M867" s="130"/>
    </row>
    <row r="868" spans="10:13">
      <c r="J868" s="130"/>
      <c r="K868" s="130"/>
      <c r="L868" s="130"/>
      <c r="M868" s="130"/>
    </row>
    <row r="869" spans="10:13">
      <c r="J869" s="130"/>
      <c r="K869" s="130"/>
      <c r="L869" s="130"/>
      <c r="M869" s="130"/>
    </row>
    <row r="870" spans="10:13">
      <c r="J870" s="130"/>
      <c r="K870" s="130"/>
      <c r="L870" s="130"/>
      <c r="M870" s="130"/>
    </row>
    <row r="871" spans="10:13">
      <c r="J871" s="130"/>
      <c r="K871" s="130"/>
      <c r="L871" s="130"/>
      <c r="M871" s="130"/>
    </row>
    <row r="872" spans="10:13">
      <c r="J872" s="130"/>
      <c r="K872" s="130"/>
      <c r="L872" s="130"/>
      <c r="M872" s="130"/>
    </row>
    <row r="873" spans="10:13">
      <c r="J873" s="130"/>
      <c r="K873" s="130"/>
      <c r="L873" s="130"/>
      <c r="M873" s="130"/>
    </row>
    <row r="874" spans="10:13">
      <c r="J874" s="130"/>
      <c r="K874" s="130"/>
      <c r="L874" s="130"/>
      <c r="M874" s="130"/>
    </row>
    <row r="875" spans="10:13">
      <c r="J875" s="130"/>
      <c r="K875" s="130"/>
      <c r="L875" s="130"/>
      <c r="M875" s="130"/>
    </row>
    <row r="876" spans="10:13">
      <c r="J876" s="130"/>
      <c r="K876" s="130"/>
      <c r="L876" s="130"/>
      <c r="M876" s="130"/>
    </row>
    <row r="877" spans="10:13">
      <c r="J877" s="130"/>
      <c r="K877" s="130"/>
      <c r="L877" s="130"/>
      <c r="M877" s="130"/>
    </row>
    <row r="878" spans="10:13">
      <c r="J878" s="130"/>
      <c r="K878" s="130"/>
      <c r="L878" s="130"/>
      <c r="M878" s="130"/>
    </row>
    <row r="879" spans="10:13">
      <c r="J879" s="130"/>
      <c r="K879" s="130"/>
      <c r="L879" s="130"/>
      <c r="M879" s="130"/>
    </row>
    <row r="880" spans="10:13">
      <c r="J880" s="130"/>
      <c r="K880" s="130"/>
      <c r="L880" s="130"/>
      <c r="M880" s="130"/>
    </row>
    <row r="881" spans="10:13">
      <c r="J881" s="130"/>
      <c r="K881" s="130"/>
      <c r="L881" s="130"/>
      <c r="M881" s="130"/>
    </row>
    <row r="882" spans="10:13">
      <c r="J882" s="130"/>
      <c r="K882" s="130"/>
      <c r="L882" s="130"/>
      <c r="M882" s="130"/>
    </row>
    <row r="883" spans="10:13">
      <c r="J883" s="130"/>
      <c r="K883" s="130"/>
      <c r="L883" s="130"/>
      <c r="M883" s="130"/>
    </row>
    <row r="884" spans="10:13">
      <c r="J884" s="130"/>
      <c r="K884" s="130"/>
      <c r="L884" s="130"/>
      <c r="M884" s="130"/>
    </row>
    <row r="885" spans="10:13">
      <c r="J885" s="130"/>
      <c r="K885" s="130"/>
      <c r="L885" s="130"/>
      <c r="M885" s="130"/>
    </row>
    <row r="886" spans="10:13">
      <c r="J886" s="130"/>
      <c r="K886" s="130"/>
      <c r="L886" s="130"/>
      <c r="M886" s="130"/>
    </row>
    <row r="887" spans="10:13">
      <c r="J887" s="130"/>
      <c r="K887" s="130"/>
      <c r="L887" s="130"/>
      <c r="M887" s="130"/>
    </row>
    <row r="888" spans="10:13">
      <c r="J888" s="130"/>
      <c r="K888" s="130"/>
      <c r="L888" s="130"/>
      <c r="M888" s="130"/>
    </row>
    <row r="889" spans="10:13">
      <c r="J889" s="130"/>
      <c r="K889" s="130"/>
      <c r="L889" s="130"/>
      <c r="M889" s="130"/>
    </row>
    <row r="890" spans="10:13">
      <c r="J890" s="130"/>
      <c r="K890" s="130"/>
      <c r="L890" s="130"/>
      <c r="M890" s="130"/>
    </row>
    <row r="891" spans="10:13">
      <c r="J891" s="130"/>
      <c r="K891" s="130"/>
      <c r="L891" s="130"/>
      <c r="M891" s="130"/>
    </row>
    <row r="892" spans="10:13">
      <c r="J892" s="130"/>
      <c r="K892" s="130"/>
      <c r="L892" s="130"/>
      <c r="M892" s="130"/>
    </row>
    <row r="893" spans="10:13">
      <c r="J893" s="130"/>
      <c r="K893" s="130"/>
      <c r="L893" s="130"/>
      <c r="M893" s="130"/>
    </row>
    <row r="894" spans="10:13">
      <c r="J894" s="130"/>
      <c r="K894" s="130"/>
      <c r="L894" s="130"/>
      <c r="M894" s="130"/>
    </row>
    <row r="895" spans="10:13">
      <c r="J895" s="130"/>
      <c r="K895" s="130"/>
      <c r="L895" s="130"/>
      <c r="M895" s="130"/>
    </row>
    <row r="896" spans="10:13">
      <c r="J896" s="130"/>
      <c r="K896" s="130"/>
      <c r="L896" s="130"/>
      <c r="M896" s="130"/>
    </row>
    <row r="897" spans="10:13">
      <c r="J897" s="130"/>
      <c r="K897" s="130"/>
      <c r="L897" s="130"/>
      <c r="M897" s="130"/>
    </row>
    <row r="898" spans="10:13">
      <c r="J898" s="130"/>
      <c r="K898" s="130"/>
      <c r="L898" s="130"/>
      <c r="M898" s="130"/>
    </row>
    <row r="899" spans="10:13">
      <c r="J899" s="130"/>
      <c r="K899" s="130"/>
      <c r="L899" s="130"/>
      <c r="M899" s="130"/>
    </row>
    <row r="900" spans="10:13">
      <c r="J900" s="130"/>
      <c r="K900" s="130"/>
      <c r="L900" s="130"/>
      <c r="M900" s="130"/>
    </row>
    <row r="901" spans="10:13">
      <c r="J901" s="130"/>
      <c r="K901" s="130"/>
      <c r="L901" s="130"/>
      <c r="M901" s="130"/>
    </row>
    <row r="902" spans="10:13">
      <c r="J902" s="130"/>
      <c r="K902" s="130"/>
      <c r="L902" s="130"/>
      <c r="M902" s="130"/>
    </row>
    <row r="903" spans="10:13">
      <c r="J903" s="130"/>
      <c r="K903" s="130"/>
      <c r="L903" s="130"/>
      <c r="M903" s="130"/>
    </row>
    <row r="904" spans="10:13">
      <c r="J904" s="130"/>
      <c r="K904" s="130"/>
      <c r="L904" s="130"/>
      <c r="M904" s="130"/>
    </row>
    <row r="905" spans="10:13">
      <c r="J905" s="130"/>
      <c r="K905" s="130"/>
      <c r="L905" s="130"/>
      <c r="M905" s="130"/>
    </row>
    <row r="906" spans="10:13">
      <c r="J906" s="130"/>
      <c r="K906" s="130"/>
      <c r="L906" s="130"/>
      <c r="M906" s="130"/>
    </row>
    <row r="907" spans="10:13">
      <c r="J907" s="130"/>
      <c r="K907" s="130"/>
      <c r="L907" s="130"/>
      <c r="M907" s="130"/>
    </row>
    <row r="908" spans="10:13">
      <c r="J908" s="130"/>
      <c r="K908" s="130"/>
      <c r="L908" s="130"/>
      <c r="M908" s="130"/>
    </row>
    <row r="909" spans="10:13">
      <c r="J909" s="130"/>
      <c r="K909" s="130"/>
      <c r="L909" s="130"/>
      <c r="M909" s="130"/>
    </row>
    <row r="910" spans="10:13">
      <c r="J910" s="130"/>
      <c r="K910" s="130"/>
      <c r="L910" s="130"/>
      <c r="M910" s="130"/>
    </row>
    <row r="911" spans="10:13">
      <c r="J911" s="130"/>
      <c r="K911" s="130"/>
      <c r="L911" s="130"/>
      <c r="M911" s="130"/>
    </row>
    <row r="912" spans="10:13">
      <c r="J912" s="130"/>
      <c r="K912" s="130"/>
      <c r="L912" s="130"/>
      <c r="M912" s="130"/>
    </row>
    <row r="913" spans="10:13">
      <c r="J913" s="130"/>
      <c r="K913" s="130"/>
      <c r="L913" s="130"/>
      <c r="M913" s="130"/>
    </row>
    <row r="914" spans="10:13">
      <c r="J914" s="130"/>
      <c r="K914" s="130"/>
      <c r="L914" s="130"/>
      <c r="M914" s="130"/>
    </row>
    <row r="915" spans="10:13">
      <c r="J915" s="130"/>
      <c r="K915" s="130"/>
      <c r="L915" s="130"/>
      <c r="M915" s="130"/>
    </row>
    <row r="916" spans="10:13">
      <c r="J916" s="130"/>
      <c r="K916" s="130"/>
      <c r="L916" s="130"/>
      <c r="M916" s="130"/>
    </row>
    <row r="917" spans="10:13">
      <c r="J917" s="130"/>
      <c r="K917" s="130"/>
      <c r="L917" s="130"/>
      <c r="M917" s="130"/>
    </row>
    <row r="918" spans="10:13">
      <c r="J918" s="130"/>
      <c r="K918" s="130"/>
      <c r="L918" s="130"/>
      <c r="M918" s="130"/>
    </row>
    <row r="919" spans="10:13">
      <c r="J919" s="130"/>
      <c r="K919" s="130"/>
      <c r="L919" s="130"/>
      <c r="M919" s="130"/>
    </row>
    <row r="920" spans="10:13">
      <c r="J920" s="130"/>
      <c r="K920" s="130"/>
      <c r="L920" s="130"/>
      <c r="M920" s="130"/>
    </row>
    <row r="921" spans="10:13">
      <c r="J921" s="130"/>
      <c r="K921" s="130"/>
      <c r="L921" s="130"/>
      <c r="M921" s="130"/>
    </row>
    <row r="922" spans="10:13">
      <c r="J922" s="130"/>
      <c r="K922" s="130"/>
      <c r="L922" s="130"/>
      <c r="M922" s="130"/>
    </row>
    <row r="923" spans="10:13">
      <c r="J923" s="130"/>
      <c r="K923" s="130"/>
      <c r="L923" s="130"/>
      <c r="M923" s="130"/>
    </row>
    <row r="924" spans="10:13">
      <c r="J924" s="130"/>
      <c r="K924" s="130"/>
      <c r="L924" s="130"/>
      <c r="M924" s="130"/>
    </row>
    <row r="925" spans="10:13">
      <c r="J925" s="130"/>
      <c r="K925" s="130"/>
      <c r="L925" s="130"/>
      <c r="M925" s="130"/>
    </row>
    <row r="926" spans="10:13">
      <c r="J926" s="130"/>
      <c r="K926" s="130"/>
      <c r="L926" s="130"/>
      <c r="M926" s="130"/>
    </row>
    <row r="927" spans="10:13">
      <c r="J927" s="130"/>
      <c r="K927" s="130"/>
      <c r="L927" s="130"/>
      <c r="M927" s="130"/>
    </row>
    <row r="928" spans="10:13">
      <c r="J928" s="130"/>
      <c r="K928" s="130"/>
      <c r="L928" s="130"/>
      <c r="M928" s="130"/>
    </row>
    <row r="929" spans="10:13">
      <c r="J929" s="130"/>
      <c r="K929" s="130"/>
      <c r="L929" s="130"/>
      <c r="M929" s="130"/>
    </row>
    <row r="930" spans="10:13">
      <c r="J930" s="130"/>
      <c r="K930" s="130"/>
      <c r="L930" s="130"/>
      <c r="M930" s="130"/>
    </row>
    <row r="931" spans="10:13">
      <c r="J931" s="130"/>
      <c r="K931" s="130"/>
      <c r="L931" s="130"/>
      <c r="M931" s="130"/>
    </row>
    <row r="932" spans="10:13">
      <c r="J932" s="130"/>
      <c r="K932" s="130"/>
      <c r="L932" s="130"/>
      <c r="M932" s="130"/>
    </row>
    <row r="933" spans="10:13">
      <c r="J933" s="130"/>
      <c r="K933" s="130"/>
      <c r="L933" s="130"/>
      <c r="M933" s="130"/>
    </row>
    <row r="934" spans="10:13">
      <c r="J934" s="130"/>
      <c r="K934" s="130"/>
      <c r="L934" s="130"/>
      <c r="M934" s="130"/>
    </row>
    <row r="935" spans="10:13">
      <c r="J935" s="130"/>
      <c r="K935" s="130"/>
      <c r="L935" s="130"/>
      <c r="M935" s="130"/>
    </row>
    <row r="936" spans="10:13">
      <c r="J936" s="130"/>
      <c r="K936" s="130"/>
      <c r="L936" s="130"/>
      <c r="M936" s="130"/>
    </row>
    <row r="937" spans="10:13">
      <c r="J937" s="130"/>
      <c r="K937" s="130"/>
      <c r="L937" s="130"/>
      <c r="M937" s="130"/>
    </row>
    <row r="938" spans="10:13">
      <c r="J938" s="130"/>
      <c r="K938" s="130"/>
      <c r="L938" s="130"/>
      <c r="M938" s="130"/>
    </row>
    <row r="939" spans="10:13">
      <c r="J939" s="130"/>
      <c r="K939" s="130"/>
      <c r="L939" s="130"/>
      <c r="M939" s="130"/>
    </row>
    <row r="940" spans="10:13">
      <c r="J940" s="130"/>
      <c r="K940" s="130"/>
      <c r="L940" s="130"/>
      <c r="M940" s="130"/>
    </row>
    <row r="941" spans="10:13">
      <c r="J941" s="130"/>
      <c r="K941" s="130"/>
      <c r="L941" s="130"/>
      <c r="M941" s="130"/>
    </row>
    <row r="942" spans="10:13">
      <c r="J942" s="130"/>
      <c r="K942" s="130"/>
      <c r="L942" s="130"/>
      <c r="M942" s="130"/>
    </row>
    <row r="943" spans="10:13">
      <c r="J943" s="130"/>
      <c r="K943" s="130"/>
      <c r="L943" s="130"/>
      <c r="M943" s="130"/>
    </row>
    <row r="944" spans="10:13">
      <c r="J944" s="130"/>
      <c r="K944" s="130"/>
      <c r="L944" s="130"/>
      <c r="M944" s="130"/>
    </row>
    <row r="945" spans="10:13">
      <c r="J945" s="130"/>
      <c r="K945" s="130"/>
      <c r="L945" s="130"/>
      <c r="M945" s="130"/>
    </row>
    <row r="946" spans="10:13">
      <c r="J946" s="130"/>
      <c r="K946" s="130"/>
      <c r="L946" s="130"/>
      <c r="M946" s="130"/>
    </row>
    <row r="947" spans="10:13">
      <c r="J947" s="130"/>
      <c r="K947" s="130"/>
      <c r="L947" s="130"/>
      <c r="M947" s="130"/>
    </row>
    <row r="948" spans="10:13">
      <c r="J948" s="130"/>
      <c r="K948" s="130"/>
      <c r="L948" s="130"/>
      <c r="M948" s="130"/>
    </row>
    <row r="949" spans="10:13">
      <c r="J949" s="130"/>
      <c r="K949" s="130"/>
      <c r="L949" s="130"/>
      <c r="M949" s="130"/>
    </row>
    <row r="950" spans="10:13">
      <c r="J950" s="130"/>
      <c r="K950" s="130"/>
      <c r="L950" s="130"/>
      <c r="M950" s="130"/>
    </row>
    <row r="951" spans="10:13">
      <c r="J951" s="130"/>
      <c r="K951" s="130"/>
      <c r="L951" s="130"/>
      <c r="M951" s="130"/>
    </row>
    <row r="952" spans="10:13">
      <c r="J952" s="130"/>
      <c r="K952" s="130"/>
      <c r="L952" s="130"/>
      <c r="M952" s="130"/>
    </row>
    <row r="953" spans="10:13">
      <c r="J953" s="130"/>
      <c r="K953" s="130"/>
      <c r="L953" s="130"/>
      <c r="M953" s="130"/>
    </row>
    <row r="954" spans="10:13">
      <c r="J954" s="130"/>
      <c r="K954" s="130"/>
      <c r="L954" s="130"/>
      <c r="M954" s="130"/>
    </row>
    <row r="955" spans="10:13">
      <c r="J955" s="130"/>
      <c r="K955" s="130"/>
      <c r="L955" s="130"/>
      <c r="M955" s="130"/>
    </row>
    <row r="956" spans="10:13">
      <c r="J956" s="130"/>
      <c r="K956" s="130"/>
      <c r="L956" s="130"/>
      <c r="M956" s="130"/>
    </row>
    <row r="957" spans="10:13">
      <c r="J957" s="130"/>
      <c r="K957" s="130"/>
      <c r="L957" s="130"/>
      <c r="M957" s="130"/>
    </row>
    <row r="958" spans="10:13">
      <c r="J958" s="130"/>
      <c r="K958" s="130"/>
      <c r="L958" s="130"/>
      <c r="M958" s="130"/>
    </row>
    <row r="959" spans="10:13">
      <c r="J959" s="130"/>
      <c r="K959" s="130"/>
      <c r="L959" s="130"/>
      <c r="M959" s="130"/>
    </row>
    <row r="960" spans="10:13">
      <c r="J960" s="130"/>
      <c r="K960" s="130"/>
      <c r="L960" s="130"/>
      <c r="M960" s="130"/>
    </row>
    <row r="961" spans="10:13">
      <c r="J961" s="130"/>
      <c r="K961" s="130"/>
      <c r="L961" s="130"/>
      <c r="M961" s="130"/>
    </row>
    <row r="962" spans="10:13">
      <c r="J962" s="130"/>
      <c r="K962" s="130"/>
      <c r="L962" s="130"/>
      <c r="M962" s="130"/>
    </row>
    <row r="963" spans="10:13">
      <c r="J963" s="130"/>
      <c r="K963" s="130"/>
      <c r="L963" s="130"/>
      <c r="M963" s="130"/>
    </row>
    <row r="964" spans="10:13">
      <c r="J964" s="130"/>
      <c r="K964" s="130"/>
      <c r="L964" s="130"/>
      <c r="M964" s="130"/>
    </row>
    <row r="965" spans="10:13">
      <c r="J965" s="130"/>
      <c r="K965" s="130"/>
      <c r="L965" s="130"/>
      <c r="M965" s="130"/>
    </row>
    <row r="966" spans="10:13">
      <c r="J966" s="130"/>
      <c r="K966" s="130"/>
      <c r="L966" s="130"/>
      <c r="M966" s="130"/>
    </row>
    <row r="967" spans="10:13">
      <c r="J967" s="130"/>
      <c r="K967" s="130"/>
      <c r="L967" s="130"/>
      <c r="M967" s="130"/>
    </row>
    <row r="968" spans="10:13">
      <c r="J968" s="130"/>
      <c r="K968" s="130"/>
      <c r="L968" s="130"/>
      <c r="M968" s="130"/>
    </row>
    <row r="969" spans="10:13">
      <c r="J969" s="130"/>
      <c r="K969" s="130"/>
      <c r="L969" s="130"/>
      <c r="M969" s="130"/>
    </row>
    <row r="970" spans="10:13">
      <c r="J970" s="130"/>
      <c r="K970" s="130"/>
      <c r="L970" s="130"/>
      <c r="M970" s="130"/>
    </row>
    <row r="971" spans="10:13">
      <c r="J971" s="130"/>
      <c r="K971" s="130"/>
      <c r="L971" s="130"/>
      <c r="M971" s="130"/>
    </row>
    <row r="972" spans="10:13">
      <c r="J972" s="130"/>
      <c r="K972" s="130"/>
      <c r="L972" s="130"/>
      <c r="M972" s="130"/>
    </row>
    <row r="973" spans="10:13">
      <c r="J973" s="130"/>
      <c r="K973" s="130"/>
      <c r="L973" s="130"/>
      <c r="M973" s="130"/>
    </row>
    <row r="974" spans="10:13">
      <c r="J974" s="130"/>
      <c r="K974" s="130"/>
      <c r="L974" s="130"/>
      <c r="M974" s="130"/>
    </row>
    <row r="975" spans="10:13">
      <c r="J975" s="130"/>
      <c r="K975" s="130"/>
      <c r="L975" s="130"/>
      <c r="M975" s="130"/>
    </row>
    <row r="976" spans="10:13">
      <c r="J976" s="130"/>
      <c r="K976" s="130"/>
      <c r="L976" s="130"/>
      <c r="M976" s="130"/>
    </row>
    <row r="977" spans="10:13">
      <c r="J977" s="130"/>
      <c r="K977" s="130"/>
      <c r="L977" s="130"/>
      <c r="M977" s="130"/>
    </row>
    <row r="978" spans="10:13">
      <c r="J978" s="130"/>
      <c r="K978" s="130"/>
      <c r="L978" s="130"/>
      <c r="M978" s="130"/>
    </row>
    <row r="979" spans="10:13">
      <c r="J979" s="130"/>
      <c r="K979" s="130"/>
      <c r="L979" s="130"/>
      <c r="M979" s="130"/>
    </row>
    <row r="980" spans="10:13">
      <c r="J980" s="130"/>
      <c r="K980" s="130"/>
      <c r="L980" s="130"/>
      <c r="M980" s="130"/>
    </row>
    <row r="981" spans="10:13">
      <c r="J981" s="130"/>
      <c r="K981" s="130"/>
      <c r="L981" s="130"/>
      <c r="M981" s="130"/>
    </row>
    <row r="982" spans="10:13">
      <c r="J982" s="130"/>
      <c r="K982" s="130"/>
      <c r="L982" s="130"/>
      <c r="M982" s="130"/>
    </row>
    <row r="983" spans="10:13">
      <c r="J983" s="130"/>
      <c r="K983" s="130"/>
      <c r="L983" s="130"/>
      <c r="M983" s="130"/>
    </row>
    <row r="984" spans="10:13">
      <c r="J984" s="130"/>
      <c r="K984" s="130"/>
      <c r="L984" s="130"/>
      <c r="M984" s="130"/>
    </row>
    <row r="985" spans="10:13">
      <c r="J985" s="130"/>
      <c r="K985" s="130"/>
      <c r="L985" s="130"/>
      <c r="M985" s="130"/>
    </row>
    <row r="986" spans="10:13">
      <c r="J986" s="130"/>
      <c r="K986" s="130"/>
      <c r="L986" s="130"/>
      <c r="M986" s="130"/>
    </row>
    <row r="987" spans="10:13">
      <c r="J987" s="130"/>
      <c r="K987" s="130"/>
      <c r="L987" s="130"/>
      <c r="M987" s="130"/>
    </row>
    <row r="988" spans="10:13">
      <c r="J988" s="130"/>
      <c r="K988" s="130"/>
      <c r="L988" s="130"/>
      <c r="M988" s="130"/>
    </row>
    <row r="989" spans="10:13">
      <c r="J989" s="130"/>
      <c r="K989" s="130"/>
      <c r="L989" s="130"/>
      <c r="M989" s="130"/>
    </row>
    <row r="990" spans="10:13">
      <c r="J990" s="130"/>
      <c r="K990" s="130"/>
      <c r="L990" s="130"/>
      <c r="M990" s="130"/>
    </row>
    <row r="991" spans="10:13">
      <c r="J991" s="130"/>
      <c r="K991" s="130"/>
      <c r="L991" s="130"/>
      <c r="M991" s="130"/>
    </row>
    <row r="992" spans="10:13">
      <c r="J992" s="130"/>
      <c r="K992" s="130"/>
      <c r="L992" s="130"/>
      <c r="M992" s="130"/>
    </row>
    <row r="993" spans="10:13">
      <c r="J993" s="130"/>
      <c r="K993" s="130"/>
      <c r="L993" s="130"/>
      <c r="M993" s="130"/>
    </row>
    <row r="994" spans="10:13">
      <c r="J994" s="130"/>
      <c r="K994" s="130"/>
      <c r="L994" s="130"/>
      <c r="M994" s="130"/>
    </row>
    <row r="995" spans="10:13">
      <c r="J995" s="130"/>
      <c r="K995" s="130"/>
      <c r="L995" s="130"/>
      <c r="M995" s="130"/>
    </row>
    <row r="996" spans="10:13">
      <c r="J996" s="130"/>
      <c r="K996" s="130"/>
      <c r="L996" s="130"/>
      <c r="M996" s="130"/>
    </row>
    <row r="997" spans="10:13">
      <c r="J997" s="130"/>
      <c r="K997" s="130"/>
      <c r="L997" s="130"/>
      <c r="M997" s="130"/>
    </row>
    <row r="998" spans="10:13">
      <c r="J998" s="130"/>
      <c r="K998" s="130"/>
      <c r="L998" s="130"/>
      <c r="M998" s="130"/>
    </row>
    <row r="999" spans="10:13">
      <c r="J999" s="130"/>
      <c r="K999" s="130"/>
      <c r="L999" s="130"/>
      <c r="M999" s="130"/>
    </row>
    <row r="1000" spans="10:13">
      <c r="J1000" s="130"/>
      <c r="K1000" s="130"/>
      <c r="L1000" s="130"/>
      <c r="M1000" s="130"/>
    </row>
    <row r="1001" spans="10:13">
      <c r="J1001" s="130"/>
      <c r="K1001" s="130"/>
      <c r="L1001" s="130"/>
      <c r="M1001" s="130"/>
    </row>
    <row r="1002" spans="10:13">
      <c r="J1002" s="130"/>
      <c r="K1002" s="130"/>
      <c r="L1002" s="130"/>
      <c r="M1002" s="130"/>
    </row>
    <row r="1003" spans="10:13">
      <c r="J1003" s="130"/>
      <c r="K1003" s="130"/>
      <c r="L1003" s="130"/>
      <c r="M1003" s="130"/>
    </row>
    <row r="1004" spans="10:13">
      <c r="J1004" s="130"/>
      <c r="K1004" s="130"/>
      <c r="L1004" s="130"/>
      <c r="M1004" s="130"/>
    </row>
    <row r="1005" spans="10:13">
      <c r="J1005" s="130"/>
      <c r="K1005" s="130"/>
      <c r="L1005" s="130"/>
      <c r="M1005" s="130"/>
    </row>
    <row r="1006" spans="10:13">
      <c r="J1006" s="130"/>
      <c r="K1006" s="130"/>
      <c r="L1006" s="130"/>
      <c r="M1006" s="130"/>
    </row>
    <row r="1007" spans="10:13">
      <c r="J1007" s="130"/>
      <c r="K1007" s="130"/>
      <c r="L1007" s="130"/>
      <c r="M1007" s="130"/>
    </row>
    <row r="1008" spans="10:13">
      <c r="J1008" s="130"/>
      <c r="K1008" s="130"/>
      <c r="L1008" s="130"/>
      <c r="M1008" s="130"/>
    </row>
    <row r="1009" spans="10:13">
      <c r="J1009" s="130"/>
      <c r="K1009" s="130"/>
      <c r="L1009" s="130"/>
      <c r="M1009" s="130"/>
    </row>
    <row r="1010" spans="10:13">
      <c r="J1010" s="130"/>
      <c r="K1010" s="130"/>
      <c r="L1010" s="130"/>
      <c r="M1010" s="130"/>
    </row>
    <row r="1011" spans="10:13">
      <c r="J1011" s="130"/>
      <c r="K1011" s="130"/>
      <c r="L1011" s="130"/>
      <c r="M1011" s="130"/>
    </row>
    <row r="1012" spans="10:13">
      <c r="J1012" s="130"/>
      <c r="K1012" s="130"/>
      <c r="L1012" s="130"/>
      <c r="M1012" s="130"/>
    </row>
    <row r="1013" spans="10:13">
      <c r="J1013" s="130"/>
      <c r="K1013" s="130"/>
      <c r="L1013" s="130"/>
      <c r="M1013" s="130"/>
    </row>
    <row r="1014" spans="10:13">
      <c r="J1014" s="130"/>
      <c r="K1014" s="130"/>
      <c r="L1014" s="130"/>
      <c r="M1014" s="130"/>
    </row>
    <row r="1015" spans="10:13">
      <c r="J1015" s="130"/>
      <c r="K1015" s="130"/>
      <c r="L1015" s="130"/>
      <c r="M1015" s="130"/>
    </row>
    <row r="1016" spans="10:13">
      <c r="J1016" s="130"/>
      <c r="K1016" s="130"/>
      <c r="L1016" s="130"/>
      <c r="M1016" s="130"/>
    </row>
    <row r="1017" spans="10:13">
      <c r="J1017" s="130"/>
      <c r="K1017" s="130"/>
      <c r="L1017" s="130"/>
      <c r="M1017" s="130"/>
    </row>
    <row r="1018" spans="10:13">
      <c r="J1018" s="130"/>
      <c r="K1018" s="130"/>
      <c r="L1018" s="130"/>
      <c r="M1018" s="130"/>
    </row>
    <row r="1019" spans="10:13">
      <c r="J1019" s="130"/>
      <c r="K1019" s="130"/>
      <c r="L1019" s="130"/>
      <c r="M1019" s="130"/>
    </row>
    <row r="1020" spans="10:13">
      <c r="J1020" s="130"/>
      <c r="K1020" s="130"/>
      <c r="L1020" s="130"/>
      <c r="M1020" s="130"/>
    </row>
    <row r="1021" spans="10:13">
      <c r="J1021" s="130"/>
      <c r="K1021" s="130"/>
      <c r="L1021" s="130"/>
      <c r="M1021" s="130"/>
    </row>
    <row r="1022" spans="10:13">
      <c r="J1022" s="130"/>
      <c r="K1022" s="130"/>
      <c r="L1022" s="130"/>
      <c r="M1022" s="130"/>
    </row>
    <row r="1023" spans="10:13">
      <c r="J1023" s="130"/>
      <c r="K1023" s="130"/>
      <c r="L1023" s="130"/>
      <c r="M1023" s="130"/>
    </row>
    <row r="1024" spans="10:13">
      <c r="J1024" s="130"/>
      <c r="K1024" s="130"/>
      <c r="L1024" s="130"/>
      <c r="M1024" s="130"/>
    </row>
    <row r="1025" spans="10:13">
      <c r="J1025" s="130"/>
      <c r="K1025" s="130"/>
      <c r="L1025" s="130"/>
      <c r="M1025" s="130"/>
    </row>
    <row r="1026" spans="10:13">
      <c r="J1026" s="130"/>
      <c r="K1026" s="130"/>
      <c r="L1026" s="130"/>
      <c r="M1026" s="130"/>
    </row>
    <row r="1027" spans="10:13">
      <c r="J1027" s="130"/>
      <c r="K1027" s="130"/>
      <c r="L1027" s="130"/>
      <c r="M1027" s="130"/>
    </row>
    <row r="1028" spans="10:13">
      <c r="J1028" s="130"/>
      <c r="K1028" s="130"/>
      <c r="L1028" s="130"/>
      <c r="M1028" s="130"/>
    </row>
    <row r="1029" spans="10:13">
      <c r="J1029" s="130"/>
      <c r="K1029" s="130"/>
      <c r="L1029" s="130"/>
      <c r="M1029" s="130"/>
    </row>
    <row r="1030" spans="10:13">
      <c r="J1030" s="130"/>
      <c r="K1030" s="130"/>
      <c r="L1030" s="130"/>
      <c r="M1030" s="130"/>
    </row>
    <row r="1031" spans="10:13">
      <c r="J1031" s="130"/>
      <c r="K1031" s="130"/>
      <c r="L1031" s="130"/>
      <c r="M1031" s="130"/>
    </row>
    <row r="1032" spans="10:13">
      <c r="J1032" s="130"/>
      <c r="K1032" s="130"/>
      <c r="L1032" s="130"/>
      <c r="M1032" s="130"/>
    </row>
    <row r="1033" spans="10:13">
      <c r="J1033" s="130"/>
      <c r="K1033" s="130"/>
      <c r="L1033" s="130"/>
      <c r="M1033" s="130"/>
    </row>
    <row r="1034" spans="10:13">
      <c r="J1034" s="130"/>
      <c r="K1034" s="130"/>
      <c r="L1034" s="130"/>
      <c r="M1034" s="130"/>
    </row>
    <row r="1035" spans="10:13">
      <c r="J1035" s="130"/>
      <c r="K1035" s="130"/>
      <c r="L1035" s="130"/>
      <c r="M1035" s="130"/>
    </row>
    <row r="1036" spans="10:13">
      <c r="J1036" s="130"/>
      <c r="K1036" s="130"/>
      <c r="L1036" s="130"/>
      <c r="M1036" s="130"/>
    </row>
    <row r="1037" spans="10:13">
      <c r="J1037" s="130"/>
      <c r="K1037" s="130"/>
      <c r="L1037" s="130"/>
      <c r="M1037" s="130"/>
    </row>
    <row r="1038" spans="10:13">
      <c r="J1038" s="130"/>
      <c r="K1038" s="130"/>
      <c r="L1038" s="130"/>
      <c r="M1038" s="130"/>
    </row>
    <row r="1039" spans="10:13">
      <c r="J1039" s="130"/>
      <c r="K1039" s="130"/>
      <c r="L1039" s="130"/>
      <c r="M1039" s="130"/>
    </row>
    <row r="1040" spans="10:13">
      <c r="J1040" s="130"/>
      <c r="K1040" s="130"/>
      <c r="L1040" s="130"/>
      <c r="M1040" s="130"/>
    </row>
    <row r="1041" spans="10:13">
      <c r="J1041" s="130"/>
      <c r="K1041" s="130"/>
      <c r="L1041" s="130"/>
      <c r="M1041" s="130"/>
    </row>
    <row r="1042" spans="10:13">
      <c r="J1042" s="130"/>
      <c r="K1042" s="130"/>
      <c r="L1042" s="130"/>
      <c r="M1042" s="130"/>
    </row>
    <row r="1043" spans="10:13">
      <c r="J1043" s="130"/>
      <c r="K1043" s="130"/>
      <c r="L1043" s="130"/>
      <c r="M1043" s="130"/>
    </row>
    <row r="1044" spans="10:13">
      <c r="J1044" s="130"/>
      <c r="K1044" s="130"/>
      <c r="L1044" s="130"/>
      <c r="M1044" s="130"/>
    </row>
    <row r="1045" spans="10:13">
      <c r="J1045" s="130"/>
      <c r="K1045" s="130"/>
      <c r="L1045" s="130"/>
      <c r="M1045" s="130"/>
    </row>
    <row r="1046" spans="10:13">
      <c r="J1046" s="130"/>
      <c r="K1046" s="130"/>
      <c r="L1046" s="130"/>
      <c r="M1046" s="130"/>
    </row>
    <row r="1047" spans="10:13">
      <c r="J1047" s="130"/>
      <c r="K1047" s="130"/>
      <c r="L1047" s="130"/>
      <c r="M1047" s="130"/>
    </row>
    <row r="1048" spans="10:13">
      <c r="J1048" s="130"/>
      <c r="K1048" s="130"/>
      <c r="L1048" s="130"/>
      <c r="M1048" s="130"/>
    </row>
    <row r="1049" spans="10:13">
      <c r="J1049" s="130"/>
      <c r="K1049" s="130"/>
      <c r="L1049" s="130"/>
      <c r="M1049" s="130"/>
    </row>
    <row r="1050" spans="10:13">
      <c r="J1050" s="130"/>
      <c r="K1050" s="130"/>
      <c r="L1050" s="130"/>
      <c r="M1050" s="130"/>
    </row>
    <row r="1051" spans="10:13">
      <c r="J1051" s="130"/>
      <c r="K1051" s="130"/>
      <c r="L1051" s="130"/>
      <c r="M1051" s="130"/>
    </row>
    <row r="1052" spans="10:13">
      <c r="J1052" s="130"/>
      <c r="K1052" s="130"/>
      <c r="L1052" s="130"/>
      <c r="M1052" s="130"/>
    </row>
    <row r="1053" spans="10:13">
      <c r="J1053" s="130"/>
      <c r="K1053" s="130"/>
      <c r="L1053" s="130"/>
      <c r="M1053" s="130"/>
    </row>
    <row r="1054" spans="10:13">
      <c r="J1054" s="130"/>
      <c r="K1054" s="130"/>
      <c r="L1054" s="130"/>
      <c r="M1054" s="130"/>
    </row>
    <row r="1055" spans="10:13">
      <c r="J1055" s="130"/>
      <c r="K1055" s="130"/>
      <c r="L1055" s="130"/>
      <c r="M1055" s="130"/>
    </row>
    <row r="1056" spans="10:13">
      <c r="J1056" s="130"/>
      <c r="K1056" s="130"/>
      <c r="L1056" s="130"/>
      <c r="M1056" s="130"/>
    </row>
    <row r="1057" spans="10:13">
      <c r="J1057" s="130"/>
      <c r="K1057" s="130"/>
      <c r="L1057" s="130"/>
      <c r="M1057" s="130"/>
    </row>
    <row r="1058" spans="10:13">
      <c r="J1058" s="130"/>
      <c r="K1058" s="130"/>
      <c r="L1058" s="130"/>
      <c r="M1058" s="130"/>
    </row>
    <row r="1059" spans="10:13">
      <c r="J1059" s="130"/>
      <c r="K1059" s="130"/>
      <c r="L1059" s="130"/>
      <c r="M1059" s="130"/>
    </row>
    <row r="1060" spans="10:13">
      <c r="J1060" s="130"/>
      <c r="K1060" s="130"/>
      <c r="L1060" s="130"/>
      <c r="M1060" s="130"/>
    </row>
    <row r="1061" spans="10:13">
      <c r="J1061" s="130"/>
      <c r="K1061" s="130"/>
      <c r="L1061" s="130"/>
      <c r="M1061" s="130"/>
    </row>
    <row r="1062" spans="10:13">
      <c r="J1062" s="130"/>
      <c r="K1062" s="130"/>
      <c r="L1062" s="130"/>
      <c r="M1062" s="130"/>
    </row>
    <row r="1063" spans="10:13">
      <c r="J1063" s="130"/>
      <c r="K1063" s="130"/>
      <c r="L1063" s="130"/>
      <c r="M1063" s="130"/>
    </row>
    <row r="1064" spans="10:13">
      <c r="J1064" s="130"/>
      <c r="K1064" s="130"/>
      <c r="L1064" s="130"/>
      <c r="M1064" s="130"/>
    </row>
    <row r="1065" spans="10:13">
      <c r="J1065" s="130"/>
      <c r="K1065" s="130"/>
      <c r="L1065" s="130"/>
      <c r="M1065" s="130"/>
    </row>
    <row r="1066" spans="10:13">
      <c r="J1066" s="130"/>
      <c r="K1066" s="130"/>
      <c r="L1066" s="130"/>
      <c r="M1066" s="130"/>
    </row>
    <row r="1067" spans="10:13">
      <c r="J1067" s="130"/>
      <c r="K1067" s="130"/>
      <c r="L1067" s="130"/>
      <c r="M1067" s="130"/>
    </row>
    <row r="1068" spans="10:13">
      <c r="J1068" s="130"/>
      <c r="K1068" s="130"/>
      <c r="L1068" s="130"/>
      <c r="M1068" s="130"/>
    </row>
    <row r="1069" spans="10:13">
      <c r="J1069" s="130"/>
      <c r="K1069" s="130"/>
      <c r="L1069" s="130"/>
      <c r="M1069" s="130"/>
    </row>
    <row r="1070" spans="10:13">
      <c r="J1070" s="130"/>
      <c r="K1070" s="130"/>
      <c r="L1070" s="130"/>
      <c r="M1070" s="130"/>
    </row>
    <row r="1071" spans="10:13">
      <c r="J1071" s="130"/>
      <c r="K1071" s="130"/>
      <c r="L1071" s="130"/>
      <c r="M1071" s="130"/>
    </row>
    <row r="1072" spans="10:13">
      <c r="J1072" s="130"/>
      <c r="K1072" s="130"/>
      <c r="L1072" s="130"/>
      <c r="M1072" s="130"/>
    </row>
    <row r="1073" spans="10:13">
      <c r="J1073" s="130"/>
      <c r="K1073" s="130"/>
      <c r="L1073" s="130"/>
      <c r="M1073" s="130"/>
    </row>
    <row r="1074" spans="10:13">
      <c r="J1074" s="130"/>
      <c r="K1074" s="130"/>
      <c r="L1074" s="130"/>
      <c r="M1074" s="130"/>
    </row>
    <row r="1075" spans="10:13">
      <c r="J1075" s="130"/>
      <c r="K1075" s="130"/>
      <c r="L1075" s="130"/>
      <c r="M1075" s="130"/>
    </row>
    <row r="1076" spans="10:13">
      <c r="J1076" s="130"/>
      <c r="K1076" s="130"/>
      <c r="L1076" s="130"/>
      <c r="M1076" s="130"/>
    </row>
    <row r="1077" spans="10:13">
      <c r="J1077" s="130"/>
      <c r="K1077" s="130"/>
      <c r="L1077" s="130"/>
      <c r="M1077" s="130"/>
    </row>
    <row r="1078" spans="10:13">
      <c r="J1078" s="130"/>
      <c r="K1078" s="130"/>
      <c r="L1078" s="130"/>
      <c r="M1078" s="130"/>
    </row>
    <row r="1079" spans="10:13">
      <c r="J1079" s="130"/>
      <c r="K1079" s="130"/>
      <c r="L1079" s="130"/>
      <c r="M1079" s="130"/>
    </row>
    <row r="1080" spans="10:13">
      <c r="J1080" s="130"/>
      <c r="K1080" s="130"/>
      <c r="L1080" s="130"/>
      <c r="M1080" s="130"/>
    </row>
    <row r="1081" spans="10:13">
      <c r="J1081" s="130"/>
      <c r="K1081" s="130"/>
      <c r="L1081" s="130"/>
      <c r="M1081" s="130"/>
    </row>
    <row r="1082" spans="10:13">
      <c r="J1082" s="130"/>
      <c r="K1082" s="130"/>
      <c r="L1082" s="130"/>
      <c r="M1082" s="130"/>
    </row>
    <row r="1083" spans="10:13">
      <c r="J1083" s="130"/>
      <c r="K1083" s="130"/>
      <c r="L1083" s="130"/>
      <c r="M1083" s="130"/>
    </row>
    <row r="1084" spans="10:13">
      <c r="J1084" s="130"/>
      <c r="K1084" s="130"/>
      <c r="L1084" s="130"/>
      <c r="M1084" s="130"/>
    </row>
    <row r="1085" spans="10:13">
      <c r="J1085" s="130"/>
      <c r="K1085" s="130"/>
      <c r="L1085" s="130"/>
      <c r="M1085" s="130"/>
    </row>
    <row r="1086" spans="10:13">
      <c r="J1086" s="130"/>
      <c r="K1086" s="130"/>
      <c r="L1086" s="130"/>
      <c r="M1086" s="130"/>
    </row>
    <row r="1087" spans="10:13">
      <c r="J1087" s="130"/>
      <c r="K1087" s="130"/>
      <c r="L1087" s="130"/>
      <c r="M1087" s="130"/>
    </row>
    <row r="1088" spans="10:13">
      <c r="J1088" s="130"/>
      <c r="K1088" s="130"/>
      <c r="L1088" s="130"/>
      <c r="M1088" s="130"/>
    </row>
    <row r="1089" spans="10:13">
      <c r="J1089" s="130"/>
      <c r="K1089" s="130"/>
      <c r="L1089" s="130"/>
      <c r="M1089" s="130"/>
    </row>
    <row r="1090" spans="10:13">
      <c r="J1090" s="130"/>
      <c r="K1090" s="130"/>
      <c r="L1090" s="130"/>
      <c r="M1090" s="130"/>
    </row>
    <row r="1091" spans="10:13">
      <c r="J1091" s="130"/>
      <c r="K1091" s="130"/>
      <c r="L1091" s="130"/>
      <c r="M1091" s="130"/>
    </row>
    <row r="1092" spans="10:13">
      <c r="J1092" s="130"/>
      <c r="K1092" s="130"/>
      <c r="L1092" s="130"/>
      <c r="M1092" s="130"/>
    </row>
    <row r="1093" spans="10:13">
      <c r="J1093" s="130"/>
      <c r="K1093" s="130"/>
      <c r="L1093" s="130"/>
      <c r="M1093" s="130"/>
    </row>
    <row r="1094" spans="10:13">
      <c r="J1094" s="130"/>
      <c r="K1094" s="130"/>
      <c r="L1094" s="130"/>
      <c r="M1094" s="130"/>
    </row>
    <row r="1095" spans="10:13">
      <c r="J1095" s="130"/>
      <c r="K1095" s="130"/>
      <c r="L1095" s="130"/>
      <c r="M1095" s="130"/>
    </row>
    <row r="1096" spans="10:13">
      <c r="J1096" s="130"/>
      <c r="K1096" s="130"/>
      <c r="L1096" s="130"/>
      <c r="M1096" s="130"/>
    </row>
    <row r="1097" spans="10:13">
      <c r="J1097" s="130"/>
      <c r="K1097" s="130"/>
      <c r="L1097" s="130"/>
      <c r="M1097" s="130"/>
    </row>
    <row r="1098" spans="10:13">
      <c r="J1098" s="130"/>
      <c r="K1098" s="130"/>
      <c r="L1098" s="130"/>
      <c r="M1098" s="130"/>
    </row>
    <row r="1099" spans="10:13">
      <c r="J1099" s="130"/>
      <c r="K1099" s="130"/>
      <c r="L1099" s="130"/>
      <c r="M1099" s="130"/>
    </row>
    <row r="1100" spans="10:13">
      <c r="J1100" s="130"/>
      <c r="K1100" s="130"/>
      <c r="L1100" s="130"/>
      <c r="M1100" s="130"/>
    </row>
    <row r="1101" spans="10:13">
      <c r="J1101" s="130"/>
      <c r="K1101" s="130"/>
      <c r="L1101" s="130"/>
      <c r="M1101" s="130"/>
    </row>
    <row r="1102" spans="10:13">
      <c r="J1102" s="130"/>
      <c r="K1102" s="130"/>
      <c r="L1102" s="130"/>
      <c r="M1102" s="130"/>
    </row>
    <row r="1103" spans="10:13">
      <c r="J1103" s="130"/>
      <c r="K1103" s="130"/>
      <c r="L1103" s="130"/>
      <c r="M1103" s="130"/>
    </row>
    <row r="1104" spans="10:13">
      <c r="J1104" s="130"/>
      <c r="K1104" s="130"/>
      <c r="L1104" s="130"/>
      <c r="M1104" s="130"/>
    </row>
    <row r="1105" spans="10:13">
      <c r="J1105" s="130"/>
      <c r="K1105" s="130"/>
      <c r="L1105" s="130"/>
      <c r="M1105" s="130"/>
    </row>
    <row r="1106" spans="10:13">
      <c r="J1106" s="130"/>
      <c r="K1106" s="130"/>
      <c r="L1106" s="130"/>
      <c r="M1106" s="130"/>
    </row>
    <row r="1107" spans="10:13">
      <c r="J1107" s="130"/>
      <c r="K1107" s="130"/>
      <c r="L1107" s="130"/>
      <c r="M1107" s="130"/>
    </row>
    <row r="1108" spans="10:13">
      <c r="J1108" s="130"/>
      <c r="K1108" s="130"/>
      <c r="L1108" s="130"/>
      <c r="M1108" s="130"/>
    </row>
    <row r="1109" spans="10:13">
      <c r="J1109" s="130"/>
      <c r="K1109" s="130"/>
      <c r="L1109" s="130"/>
      <c r="M1109" s="130"/>
    </row>
    <row r="1110" spans="10:13">
      <c r="J1110" s="130"/>
      <c r="K1110" s="130"/>
      <c r="L1110" s="130"/>
      <c r="M1110" s="130"/>
    </row>
    <row r="1111" spans="10:13">
      <c r="J1111" s="130"/>
      <c r="K1111" s="130"/>
      <c r="L1111" s="130"/>
      <c r="M1111" s="130"/>
    </row>
    <row r="1112" spans="10:13">
      <c r="J1112" s="130"/>
      <c r="K1112" s="130"/>
      <c r="L1112" s="130"/>
      <c r="M1112" s="130"/>
    </row>
    <row r="1113" spans="10:13">
      <c r="J1113" s="130"/>
      <c r="K1113" s="130"/>
      <c r="L1113" s="130"/>
      <c r="M1113" s="130"/>
    </row>
    <row r="1114" spans="10:13">
      <c r="J1114" s="130"/>
      <c r="K1114" s="130"/>
      <c r="L1114" s="130"/>
      <c r="M1114" s="130"/>
    </row>
    <row r="1115" spans="10:13">
      <c r="J1115" s="130"/>
      <c r="K1115" s="130"/>
      <c r="L1115" s="130"/>
      <c r="M1115" s="130"/>
    </row>
    <row r="1116" spans="10:13">
      <c r="J1116" s="130"/>
      <c r="K1116" s="130"/>
      <c r="L1116" s="130"/>
      <c r="M1116" s="130"/>
    </row>
    <row r="1117" spans="10:13">
      <c r="J1117" s="130"/>
      <c r="K1117" s="130"/>
      <c r="L1117" s="130"/>
      <c r="M1117" s="130"/>
    </row>
    <row r="1118" spans="10:13">
      <c r="J1118" s="130"/>
      <c r="K1118" s="130"/>
      <c r="L1118" s="130"/>
      <c r="M1118" s="130"/>
    </row>
    <row r="1119" spans="10:13">
      <c r="J1119" s="130"/>
      <c r="K1119" s="130"/>
      <c r="L1119" s="130"/>
      <c r="M1119" s="130"/>
    </row>
    <row r="1120" spans="10:13">
      <c r="J1120" s="130"/>
      <c r="K1120" s="130"/>
      <c r="L1120" s="130"/>
      <c r="M1120" s="130"/>
    </row>
    <row r="1121" spans="10:13">
      <c r="J1121" s="130"/>
      <c r="K1121" s="130"/>
      <c r="L1121" s="130"/>
      <c r="M1121" s="130"/>
    </row>
    <row r="1122" spans="10:13">
      <c r="J1122" s="130"/>
      <c r="K1122" s="130"/>
      <c r="L1122" s="130"/>
      <c r="M1122" s="130"/>
    </row>
    <row r="1123" spans="10:13">
      <c r="J1123" s="130"/>
      <c r="K1123" s="130"/>
      <c r="L1123" s="130"/>
      <c r="M1123" s="130"/>
    </row>
    <row r="1124" spans="10:13">
      <c r="J1124" s="130"/>
      <c r="K1124" s="130"/>
      <c r="L1124" s="130"/>
      <c r="M1124" s="130"/>
    </row>
    <row r="1125" spans="10:13">
      <c r="J1125" s="130"/>
      <c r="K1125" s="130"/>
      <c r="L1125" s="130"/>
      <c r="M1125" s="130"/>
    </row>
    <row r="1126" spans="10:13">
      <c r="J1126" s="130"/>
      <c r="K1126" s="130"/>
      <c r="L1126" s="130"/>
      <c r="M1126" s="130"/>
    </row>
    <row r="1127" spans="10:13">
      <c r="J1127" s="130"/>
      <c r="K1127" s="130"/>
      <c r="L1127" s="130"/>
      <c r="M1127" s="130"/>
    </row>
    <row r="1128" spans="10:13">
      <c r="J1128" s="130"/>
      <c r="K1128" s="130"/>
      <c r="L1128" s="130"/>
      <c r="M1128" s="130"/>
    </row>
    <row r="1129" spans="10:13">
      <c r="J1129" s="130"/>
      <c r="K1129" s="130"/>
      <c r="L1129" s="130"/>
      <c r="M1129" s="130"/>
    </row>
    <row r="1130" spans="10:13">
      <c r="J1130" s="130"/>
      <c r="K1130" s="130"/>
      <c r="L1130" s="130"/>
      <c r="M1130" s="130"/>
    </row>
    <row r="1131" spans="10:13">
      <c r="J1131" s="130"/>
      <c r="K1131" s="130"/>
      <c r="L1131" s="130"/>
      <c r="M1131" s="130"/>
    </row>
    <row r="1132" spans="10:13">
      <c r="J1132" s="130"/>
      <c r="K1132" s="130"/>
      <c r="L1132" s="130"/>
      <c r="M1132" s="130"/>
    </row>
    <row r="1133" spans="10:13">
      <c r="J1133" s="130"/>
      <c r="K1133" s="130"/>
      <c r="L1133" s="130"/>
      <c r="M1133" s="130"/>
    </row>
    <row r="1134" spans="10:13">
      <c r="J1134" s="130"/>
      <c r="K1134" s="130"/>
      <c r="L1134" s="130"/>
      <c r="M1134" s="130"/>
    </row>
    <row r="1135" spans="10:13">
      <c r="J1135" s="130"/>
      <c r="K1135" s="130"/>
      <c r="L1135" s="130"/>
      <c r="M1135" s="130"/>
    </row>
    <row r="1136" spans="10:13">
      <c r="J1136" s="130"/>
      <c r="K1136" s="130"/>
      <c r="L1136" s="130"/>
      <c r="M1136" s="130"/>
    </row>
    <row r="1137" spans="10:13">
      <c r="J1137" s="130"/>
      <c r="K1137" s="130"/>
      <c r="L1137" s="130"/>
      <c r="M1137" s="130"/>
    </row>
    <row r="1138" spans="10:13">
      <c r="J1138" s="130"/>
      <c r="K1138" s="130"/>
      <c r="L1138" s="130"/>
      <c r="M1138" s="130"/>
    </row>
    <row r="1139" spans="10:13">
      <c r="J1139" s="130"/>
      <c r="K1139" s="130"/>
      <c r="L1139" s="130"/>
      <c r="M1139" s="130"/>
    </row>
    <row r="1140" spans="10:13">
      <c r="J1140" s="130"/>
      <c r="K1140" s="130"/>
      <c r="L1140" s="130"/>
      <c r="M1140" s="130"/>
    </row>
    <row r="1141" spans="10:13">
      <c r="J1141" s="130"/>
      <c r="K1141" s="130"/>
      <c r="L1141" s="130"/>
      <c r="M1141" s="130"/>
    </row>
    <row r="1142" spans="10:13">
      <c r="J1142" s="130"/>
      <c r="K1142" s="130"/>
      <c r="L1142" s="130"/>
      <c r="M1142" s="130"/>
    </row>
    <row r="1143" spans="10:13">
      <c r="J1143" s="130"/>
      <c r="K1143" s="130"/>
      <c r="L1143" s="130"/>
      <c r="M1143" s="130"/>
    </row>
    <row r="1144" spans="10:13">
      <c r="J1144" s="130"/>
      <c r="K1144" s="130"/>
      <c r="L1144" s="130"/>
      <c r="M1144" s="130"/>
    </row>
    <row r="1145" spans="10:13">
      <c r="J1145" s="130"/>
      <c r="K1145" s="130"/>
      <c r="L1145" s="130"/>
      <c r="M1145" s="130"/>
    </row>
    <row r="1146" spans="10:13">
      <c r="J1146" s="130"/>
      <c r="K1146" s="130"/>
      <c r="L1146" s="130"/>
      <c r="M1146" s="130"/>
    </row>
    <row r="1147" spans="10:13">
      <c r="J1147" s="130"/>
      <c r="K1147" s="130"/>
      <c r="L1147" s="130"/>
      <c r="M1147" s="130"/>
    </row>
    <row r="1148" spans="10:13">
      <c r="J1148" s="130"/>
      <c r="K1148" s="130"/>
      <c r="L1148" s="130"/>
      <c r="M1148" s="130"/>
    </row>
    <row r="1149" spans="10:13">
      <c r="J1149" s="130"/>
      <c r="K1149" s="130"/>
      <c r="L1149" s="130"/>
      <c r="M1149" s="130"/>
    </row>
    <row r="1150" spans="10:13">
      <c r="J1150" s="130"/>
      <c r="K1150" s="130"/>
      <c r="L1150" s="130"/>
      <c r="M1150" s="130"/>
    </row>
    <row r="1151" spans="10:13">
      <c r="J1151" s="130"/>
      <c r="K1151" s="130"/>
      <c r="L1151" s="130"/>
      <c r="M1151" s="130"/>
    </row>
    <row r="1152" spans="10:13">
      <c r="J1152" s="130"/>
      <c r="K1152" s="130"/>
      <c r="L1152" s="130"/>
      <c r="M1152" s="130"/>
    </row>
    <row r="1153" spans="10:13">
      <c r="J1153" s="130"/>
      <c r="K1153" s="130"/>
      <c r="L1153" s="130"/>
      <c r="M1153" s="130"/>
    </row>
    <row r="1154" spans="10:13">
      <c r="J1154" s="130"/>
      <c r="K1154" s="130"/>
      <c r="L1154" s="130"/>
      <c r="M1154" s="130"/>
    </row>
    <row r="1155" spans="10:13">
      <c r="J1155" s="130"/>
      <c r="K1155" s="130"/>
      <c r="L1155" s="130"/>
      <c r="M1155" s="130"/>
    </row>
    <row r="1156" spans="10:13">
      <c r="J1156" s="130"/>
      <c r="K1156" s="130"/>
      <c r="L1156" s="130"/>
      <c r="M1156" s="130"/>
    </row>
    <row r="1157" spans="10:13">
      <c r="J1157" s="130"/>
      <c r="K1157" s="130"/>
      <c r="L1157" s="130"/>
      <c r="M1157" s="130"/>
    </row>
    <row r="1158" spans="10:13">
      <c r="J1158" s="130"/>
      <c r="K1158" s="130"/>
      <c r="L1158" s="130"/>
      <c r="M1158" s="130"/>
    </row>
    <row r="1159" spans="10:13">
      <c r="J1159" s="130"/>
      <c r="K1159" s="130"/>
      <c r="L1159" s="130"/>
      <c r="M1159" s="130"/>
    </row>
    <row r="1160" spans="10:13">
      <c r="J1160" s="130"/>
      <c r="K1160" s="130"/>
      <c r="L1160" s="130"/>
      <c r="M1160" s="130"/>
    </row>
    <row r="1161" spans="10:13">
      <c r="J1161" s="130"/>
      <c r="K1161" s="130"/>
      <c r="L1161" s="130"/>
      <c r="M1161" s="130"/>
    </row>
    <row r="1162" spans="10:13">
      <c r="J1162" s="130"/>
      <c r="K1162" s="130"/>
      <c r="L1162" s="130"/>
      <c r="M1162" s="130"/>
    </row>
    <row r="1163" spans="10:13">
      <c r="J1163" s="130"/>
      <c r="K1163" s="130"/>
      <c r="L1163" s="130"/>
      <c r="M1163" s="130"/>
    </row>
    <row r="1164" spans="10:13">
      <c r="J1164" s="130"/>
      <c r="K1164" s="130"/>
      <c r="L1164" s="130"/>
      <c r="M1164" s="130"/>
    </row>
    <row r="1165" spans="10:13">
      <c r="J1165" s="130"/>
      <c r="K1165" s="130"/>
      <c r="L1165" s="130"/>
      <c r="M1165" s="130"/>
    </row>
    <row r="1166" spans="10:13">
      <c r="J1166" s="130"/>
      <c r="K1166" s="130"/>
      <c r="L1166" s="130"/>
      <c r="M1166" s="130"/>
    </row>
    <row r="1167" spans="10:13">
      <c r="J1167" s="130"/>
      <c r="K1167" s="130"/>
      <c r="L1167" s="130"/>
      <c r="M1167" s="130"/>
    </row>
    <row r="1168" spans="10:13">
      <c r="J1168" s="130"/>
      <c r="K1168" s="130"/>
      <c r="L1168" s="130"/>
      <c r="M1168" s="130"/>
    </row>
    <row r="1169" spans="10:13">
      <c r="J1169" s="130"/>
      <c r="K1169" s="130"/>
      <c r="L1169" s="130"/>
      <c r="M1169" s="130"/>
    </row>
    <row r="1170" spans="10:13">
      <c r="J1170" s="130"/>
      <c r="K1170" s="130"/>
      <c r="L1170" s="130"/>
      <c r="M1170" s="130"/>
    </row>
    <row r="1171" spans="10:13">
      <c r="J1171" s="130"/>
      <c r="K1171" s="130"/>
      <c r="L1171" s="130"/>
      <c r="M1171" s="130"/>
    </row>
    <row r="1172" spans="10:13">
      <c r="J1172" s="130"/>
      <c r="K1172" s="130"/>
      <c r="L1172" s="130"/>
      <c r="M1172" s="130"/>
    </row>
    <row r="1173" spans="10:13">
      <c r="J1173" s="130"/>
      <c r="K1173" s="130"/>
      <c r="L1173" s="130"/>
      <c r="M1173" s="130"/>
    </row>
    <row r="1174" spans="10:13">
      <c r="J1174" s="130"/>
      <c r="K1174" s="130"/>
      <c r="L1174" s="130"/>
      <c r="M1174" s="130"/>
    </row>
    <row r="1175" spans="10:13">
      <c r="J1175" s="130"/>
      <c r="K1175" s="130"/>
      <c r="L1175" s="130"/>
      <c r="M1175" s="130"/>
    </row>
    <row r="1176" spans="10:13">
      <c r="J1176" s="130"/>
      <c r="K1176" s="130"/>
      <c r="L1176" s="130"/>
      <c r="M1176" s="130"/>
    </row>
    <row r="1177" spans="10:13">
      <c r="J1177" s="130"/>
      <c r="K1177" s="130"/>
      <c r="L1177" s="130"/>
      <c r="M1177" s="130"/>
    </row>
    <row r="1178" spans="10:13">
      <c r="J1178" s="130"/>
      <c r="K1178" s="130"/>
      <c r="L1178" s="130"/>
      <c r="M1178" s="130"/>
    </row>
    <row r="1179" spans="10:13">
      <c r="J1179" s="130"/>
      <c r="K1179" s="130"/>
      <c r="L1179" s="130"/>
      <c r="M1179" s="130"/>
    </row>
    <row r="1180" spans="10:13">
      <c r="J1180" s="130"/>
      <c r="K1180" s="130"/>
      <c r="L1180" s="130"/>
      <c r="M1180" s="130"/>
    </row>
    <row r="1181" spans="10:13">
      <c r="J1181" s="130"/>
      <c r="K1181" s="130"/>
      <c r="L1181" s="130"/>
      <c r="M1181" s="130"/>
    </row>
    <row r="1182" spans="10:13">
      <c r="J1182" s="130"/>
      <c r="K1182" s="130"/>
      <c r="L1182" s="130"/>
      <c r="M1182" s="130"/>
    </row>
    <row r="1183" spans="10:13">
      <c r="J1183" s="130"/>
      <c r="K1183" s="130"/>
      <c r="L1183" s="130"/>
      <c r="M1183" s="130"/>
    </row>
    <row r="1184" spans="10:13">
      <c r="J1184" s="130"/>
      <c r="K1184" s="130"/>
      <c r="L1184" s="130"/>
      <c r="M1184" s="130"/>
    </row>
    <row r="1185" spans="10:13">
      <c r="J1185" s="130"/>
      <c r="K1185" s="130"/>
      <c r="L1185" s="130"/>
      <c r="M1185" s="130"/>
    </row>
    <row r="1186" spans="10:13">
      <c r="J1186" s="130"/>
      <c r="K1186" s="130"/>
      <c r="L1186" s="130"/>
      <c r="M1186" s="130"/>
    </row>
    <row r="1187" spans="10:13">
      <c r="J1187" s="130"/>
      <c r="K1187" s="130"/>
      <c r="L1187" s="130"/>
      <c r="M1187" s="130"/>
    </row>
    <row r="1188" spans="10:13">
      <c r="J1188" s="130"/>
      <c r="K1188" s="130"/>
      <c r="L1188" s="130"/>
      <c r="M1188" s="130"/>
    </row>
    <row r="1189" spans="10:13">
      <c r="J1189" s="130"/>
      <c r="K1189" s="130"/>
      <c r="L1189" s="130"/>
      <c r="M1189" s="130"/>
    </row>
    <row r="1190" spans="10:13">
      <c r="J1190" s="130"/>
      <c r="K1190" s="130"/>
      <c r="L1190" s="130"/>
      <c r="M1190" s="130"/>
    </row>
    <row r="1191" spans="10:13">
      <c r="J1191" s="130"/>
      <c r="K1191" s="130"/>
      <c r="L1191" s="130"/>
      <c r="M1191" s="130"/>
    </row>
    <row r="1192" spans="10:13">
      <c r="J1192" s="130"/>
      <c r="K1192" s="130"/>
      <c r="L1192" s="130"/>
      <c r="M1192" s="130"/>
    </row>
    <row r="1193" spans="10:13">
      <c r="J1193" s="130"/>
      <c r="K1193" s="130"/>
      <c r="L1193" s="130"/>
      <c r="M1193" s="130"/>
    </row>
    <row r="1194" spans="10:13">
      <c r="J1194" s="130"/>
      <c r="K1194" s="130"/>
      <c r="L1194" s="130"/>
      <c r="M1194" s="130"/>
    </row>
    <row r="1195" spans="10:13">
      <c r="J1195" s="130"/>
      <c r="K1195" s="130"/>
      <c r="L1195" s="130"/>
      <c r="M1195" s="130"/>
    </row>
    <row r="1196" spans="10:13">
      <c r="J1196" s="130"/>
      <c r="K1196" s="130"/>
      <c r="L1196" s="130"/>
      <c r="M1196" s="130"/>
    </row>
    <row r="1197" spans="10:13">
      <c r="J1197" s="130"/>
      <c r="K1197" s="130"/>
      <c r="L1197" s="130"/>
      <c r="M1197" s="130"/>
    </row>
    <row r="1198" spans="10:13">
      <c r="J1198" s="130"/>
      <c r="K1198" s="130"/>
      <c r="L1198" s="130"/>
      <c r="M1198" s="130"/>
    </row>
    <row r="1199" spans="10:13">
      <c r="J1199" s="130"/>
      <c r="K1199" s="130"/>
      <c r="L1199" s="130"/>
      <c r="M1199" s="130"/>
    </row>
    <row r="1200" spans="10:13">
      <c r="J1200" s="130"/>
      <c r="K1200" s="130"/>
      <c r="L1200" s="130"/>
      <c r="M1200" s="130"/>
    </row>
    <row r="1201" spans="10:13">
      <c r="J1201" s="130"/>
      <c r="K1201" s="130"/>
      <c r="L1201" s="130"/>
      <c r="M1201" s="130"/>
    </row>
    <row r="1202" spans="10:13">
      <c r="J1202" s="130"/>
      <c r="K1202" s="130"/>
      <c r="L1202" s="130"/>
      <c r="M1202" s="130"/>
    </row>
    <row r="1203" spans="10:13">
      <c r="J1203" s="130"/>
      <c r="K1203" s="130"/>
      <c r="L1203" s="130"/>
      <c r="M1203" s="130"/>
    </row>
    <row r="1204" spans="10:13">
      <c r="J1204" s="130"/>
      <c r="K1204" s="130"/>
      <c r="L1204" s="130"/>
      <c r="M1204" s="130"/>
    </row>
    <row r="1205" spans="10:13">
      <c r="J1205" s="130"/>
      <c r="K1205" s="130"/>
      <c r="L1205" s="130"/>
      <c r="M1205" s="130"/>
    </row>
    <row r="1206" spans="10:13">
      <c r="J1206" s="130"/>
      <c r="K1206" s="130"/>
      <c r="L1206" s="130"/>
      <c r="M1206" s="130"/>
    </row>
    <row r="1207" spans="10:13">
      <c r="J1207" s="130"/>
      <c r="K1207" s="130"/>
      <c r="L1207" s="130"/>
      <c r="M1207" s="130"/>
    </row>
    <row r="1208" spans="10:13">
      <c r="J1208" s="130"/>
      <c r="K1208" s="130"/>
      <c r="L1208" s="130"/>
      <c r="M1208" s="130"/>
    </row>
    <row r="1209" spans="10:13">
      <c r="J1209" s="130"/>
      <c r="K1209" s="130"/>
      <c r="L1209" s="130"/>
      <c r="M1209" s="130"/>
    </row>
    <row r="1210" spans="10:13">
      <c r="J1210" s="130"/>
      <c r="K1210" s="130"/>
      <c r="L1210" s="130"/>
      <c r="M1210" s="130"/>
    </row>
    <row r="1211" spans="10:13">
      <c r="J1211" s="130"/>
      <c r="K1211" s="130"/>
      <c r="L1211" s="130"/>
      <c r="M1211" s="130"/>
    </row>
    <row r="1212" spans="10:13">
      <c r="J1212" s="130"/>
      <c r="K1212" s="130"/>
      <c r="L1212" s="130"/>
      <c r="M1212" s="130"/>
    </row>
    <row r="1213" spans="10:13">
      <c r="J1213" s="130"/>
      <c r="K1213" s="130"/>
      <c r="L1213" s="130"/>
      <c r="M1213" s="130"/>
    </row>
    <row r="1214" spans="10:13">
      <c r="J1214" s="130"/>
      <c r="K1214" s="130"/>
      <c r="L1214" s="130"/>
      <c r="M1214" s="130"/>
    </row>
    <row r="1215" spans="10:13">
      <c r="J1215" s="130"/>
      <c r="K1215" s="130"/>
      <c r="L1215" s="130"/>
      <c r="M1215" s="130"/>
    </row>
    <row r="1216" spans="10:13">
      <c r="J1216" s="130"/>
      <c r="K1216" s="130"/>
      <c r="L1216" s="130"/>
      <c r="M1216" s="130"/>
    </row>
    <row r="1217" spans="10:13">
      <c r="J1217" s="130"/>
      <c r="K1217" s="130"/>
      <c r="L1217" s="130"/>
      <c r="M1217" s="130"/>
    </row>
    <row r="1218" spans="10:13">
      <c r="J1218" s="130"/>
      <c r="K1218" s="130"/>
      <c r="L1218" s="130"/>
      <c r="M1218" s="130"/>
    </row>
    <row r="1219" spans="10:13">
      <c r="J1219" s="130"/>
      <c r="K1219" s="130"/>
      <c r="L1219" s="130"/>
      <c r="M1219" s="130"/>
    </row>
    <row r="1220" spans="10:13">
      <c r="J1220" s="130"/>
      <c r="K1220" s="130"/>
      <c r="L1220" s="130"/>
      <c r="M1220" s="130"/>
    </row>
    <row r="1221" spans="10:13">
      <c r="J1221" s="130"/>
      <c r="K1221" s="130"/>
      <c r="L1221" s="130"/>
      <c r="M1221" s="130"/>
    </row>
    <row r="1222" spans="10:13">
      <c r="J1222" s="130"/>
      <c r="K1222" s="130"/>
      <c r="L1222" s="130"/>
      <c r="M1222" s="130"/>
    </row>
    <row r="1223" spans="10:13">
      <c r="J1223" s="130"/>
      <c r="K1223" s="130"/>
      <c r="L1223" s="130"/>
      <c r="M1223" s="130"/>
    </row>
    <row r="1224" spans="10:13">
      <c r="J1224" s="130"/>
      <c r="K1224" s="130"/>
      <c r="L1224" s="130"/>
      <c r="M1224" s="130"/>
    </row>
    <row r="1225" spans="10:13">
      <c r="J1225" s="130"/>
      <c r="K1225" s="130"/>
      <c r="L1225" s="130"/>
      <c r="M1225" s="130"/>
    </row>
    <row r="1226" spans="10:13">
      <c r="J1226" s="130"/>
      <c r="K1226" s="130"/>
      <c r="L1226" s="130"/>
      <c r="M1226" s="130"/>
    </row>
    <row r="1227" spans="10:13">
      <c r="J1227" s="130"/>
      <c r="K1227" s="130"/>
      <c r="L1227" s="130"/>
      <c r="M1227" s="130"/>
    </row>
    <row r="1228" spans="10:13">
      <c r="J1228" s="130"/>
      <c r="K1228" s="130"/>
      <c r="L1228" s="130"/>
      <c r="M1228" s="130"/>
    </row>
    <row r="1229" spans="10:13">
      <c r="J1229" s="130"/>
      <c r="K1229" s="130"/>
      <c r="L1229" s="130"/>
      <c r="M1229" s="130"/>
    </row>
    <row r="1230" spans="10:13">
      <c r="J1230" s="130"/>
      <c r="K1230" s="130"/>
      <c r="L1230" s="130"/>
      <c r="M1230" s="130"/>
    </row>
    <row r="1231" spans="10:13">
      <c r="J1231" s="130"/>
      <c r="K1231" s="130"/>
      <c r="L1231" s="130"/>
      <c r="M1231" s="130"/>
    </row>
    <row r="1232" spans="10:13">
      <c r="J1232" s="130"/>
      <c r="K1232" s="130"/>
      <c r="L1232" s="130"/>
      <c r="M1232" s="130"/>
    </row>
    <row r="1233" spans="10:13">
      <c r="J1233" s="130"/>
      <c r="K1233" s="130"/>
      <c r="L1233" s="130"/>
      <c r="M1233" s="130"/>
    </row>
    <row r="1234" spans="10:13">
      <c r="J1234" s="130"/>
      <c r="K1234" s="130"/>
      <c r="L1234" s="130"/>
      <c r="M1234" s="130"/>
    </row>
    <row r="1235" spans="10:13">
      <c r="J1235" s="130"/>
      <c r="K1235" s="130"/>
      <c r="L1235" s="130"/>
      <c r="M1235" s="130"/>
    </row>
    <row r="1236" spans="10:13">
      <c r="J1236" s="130"/>
      <c r="K1236" s="130"/>
      <c r="L1236" s="130"/>
      <c r="M1236" s="130"/>
    </row>
    <row r="1237" spans="10:13">
      <c r="J1237" s="130"/>
      <c r="K1237" s="130"/>
      <c r="L1237" s="130"/>
      <c r="M1237" s="130"/>
    </row>
    <row r="1238" spans="10:13">
      <c r="J1238" s="130"/>
      <c r="K1238" s="130"/>
      <c r="L1238" s="130"/>
      <c r="M1238" s="130"/>
    </row>
    <row r="1239" spans="10:13">
      <c r="J1239" s="130"/>
      <c r="K1239" s="130"/>
      <c r="L1239" s="130"/>
      <c r="M1239" s="130"/>
    </row>
    <row r="1240" spans="10:13">
      <c r="J1240" s="130"/>
      <c r="K1240" s="130"/>
      <c r="L1240" s="130"/>
      <c r="M1240" s="130"/>
    </row>
    <row r="1241" spans="10:13">
      <c r="J1241" s="130"/>
      <c r="K1241" s="130"/>
      <c r="L1241" s="130"/>
      <c r="M1241" s="130"/>
    </row>
    <row r="1242" spans="10:13">
      <c r="J1242" s="130"/>
      <c r="K1242" s="130"/>
      <c r="L1242" s="130"/>
      <c r="M1242" s="130"/>
    </row>
    <row r="1243" spans="10:13">
      <c r="J1243" s="130"/>
      <c r="K1243" s="130"/>
      <c r="L1243" s="130"/>
      <c r="M1243" s="130"/>
    </row>
    <row r="1244" spans="10:13">
      <c r="J1244" s="130"/>
      <c r="K1244" s="130"/>
      <c r="L1244" s="130"/>
      <c r="M1244" s="130"/>
    </row>
    <row r="1245" spans="10:13">
      <c r="J1245" s="130"/>
      <c r="K1245" s="130"/>
      <c r="L1245" s="130"/>
      <c r="M1245" s="130"/>
    </row>
    <row r="1246" spans="10:13">
      <c r="J1246" s="130"/>
      <c r="K1246" s="130"/>
      <c r="L1246" s="130"/>
      <c r="M1246" s="130"/>
    </row>
    <row r="1247" spans="10:13">
      <c r="J1247" s="130"/>
      <c r="K1247" s="130"/>
      <c r="L1247" s="130"/>
      <c r="M1247" s="130"/>
    </row>
    <row r="1248" spans="10:13">
      <c r="J1248" s="130"/>
      <c r="K1248" s="130"/>
      <c r="L1248" s="130"/>
      <c r="M1248" s="130"/>
    </row>
    <row r="1249" spans="10:13">
      <c r="J1249" s="130"/>
      <c r="K1249" s="130"/>
      <c r="L1249" s="130"/>
      <c r="M1249" s="130"/>
    </row>
    <row r="1250" spans="10:13">
      <c r="J1250" s="130"/>
      <c r="K1250" s="130"/>
      <c r="L1250" s="130"/>
      <c r="M1250" s="130"/>
    </row>
    <row r="1251" spans="10:13">
      <c r="J1251" s="130"/>
      <c r="K1251" s="130"/>
      <c r="L1251" s="130"/>
      <c r="M1251" s="130"/>
    </row>
    <row r="1252" spans="10:13">
      <c r="J1252" s="130"/>
      <c r="K1252" s="130"/>
      <c r="L1252" s="130"/>
      <c r="M1252" s="130"/>
    </row>
    <row r="1253" spans="10:13">
      <c r="J1253" s="130"/>
      <c r="K1253" s="130"/>
      <c r="L1253" s="130"/>
      <c r="M1253" s="130"/>
    </row>
    <row r="1254" spans="10:13">
      <c r="J1254" s="130"/>
      <c r="K1254" s="130"/>
      <c r="L1254" s="130"/>
      <c r="M1254" s="130"/>
    </row>
    <row r="1255" spans="10:13">
      <c r="J1255" s="130"/>
      <c r="K1255" s="130"/>
      <c r="L1255" s="130"/>
      <c r="M1255" s="130"/>
    </row>
    <row r="1256" spans="10:13">
      <c r="J1256" s="130"/>
      <c r="K1256" s="130"/>
      <c r="L1256" s="130"/>
      <c r="M1256" s="130"/>
    </row>
    <row r="1257" spans="10:13">
      <c r="J1257" s="130"/>
      <c r="K1257" s="130"/>
      <c r="L1257" s="130"/>
      <c r="M1257" s="130"/>
    </row>
    <row r="1258" spans="10:13">
      <c r="J1258" s="130"/>
      <c r="K1258" s="130"/>
      <c r="L1258" s="130"/>
      <c r="M1258" s="130"/>
    </row>
    <row r="1259" spans="10:13">
      <c r="J1259" s="130"/>
      <c r="K1259" s="130"/>
      <c r="L1259" s="130"/>
      <c r="M1259" s="130"/>
    </row>
    <row r="1260" spans="10:13">
      <c r="J1260" s="130"/>
      <c r="K1260" s="130"/>
      <c r="L1260" s="130"/>
      <c r="M1260" s="130"/>
    </row>
    <row r="1261" spans="10:13">
      <c r="J1261" s="130"/>
      <c r="K1261" s="130"/>
      <c r="L1261" s="130"/>
      <c r="M1261" s="130"/>
    </row>
    <row r="1262" spans="10:13">
      <c r="J1262" s="130"/>
      <c r="K1262" s="130"/>
      <c r="L1262" s="130"/>
      <c r="M1262" s="130"/>
    </row>
    <row r="1263" spans="10:13">
      <c r="J1263" s="130"/>
      <c r="K1263" s="130"/>
      <c r="L1263" s="130"/>
      <c r="M1263" s="130"/>
    </row>
    <row r="1264" spans="10:13">
      <c r="J1264" s="130"/>
      <c r="K1264" s="130"/>
      <c r="L1264" s="130"/>
      <c r="M1264" s="130"/>
    </row>
    <row r="1265" spans="10:13">
      <c r="J1265" s="130"/>
      <c r="K1265" s="130"/>
      <c r="L1265" s="130"/>
      <c r="M1265" s="130"/>
    </row>
    <row r="1266" spans="10:13">
      <c r="J1266" s="130"/>
      <c r="K1266" s="130"/>
      <c r="L1266" s="130"/>
      <c r="M1266" s="130"/>
    </row>
    <row r="1267" spans="10:13">
      <c r="J1267" s="130"/>
      <c r="K1267" s="130"/>
      <c r="L1267" s="130"/>
      <c r="M1267" s="130"/>
    </row>
    <row r="1268" spans="10:13">
      <c r="J1268" s="130"/>
      <c r="K1268" s="130"/>
      <c r="L1268" s="130"/>
      <c r="M1268" s="130"/>
    </row>
    <row r="1269" spans="10:13">
      <c r="J1269" s="130"/>
      <c r="K1269" s="130"/>
      <c r="L1269" s="130"/>
      <c r="M1269" s="130"/>
    </row>
    <row r="1270" spans="10:13">
      <c r="J1270" s="130"/>
      <c r="K1270" s="130"/>
      <c r="L1270" s="130"/>
      <c r="M1270" s="130"/>
    </row>
    <row r="1271" spans="10:13">
      <c r="J1271" s="130"/>
      <c r="K1271" s="130"/>
      <c r="L1271" s="130"/>
      <c r="M1271" s="130"/>
    </row>
    <row r="1272" spans="10:13">
      <c r="J1272" s="130"/>
      <c r="K1272" s="130"/>
      <c r="L1272" s="130"/>
      <c r="M1272" s="130"/>
    </row>
    <row r="1273" spans="10:13">
      <c r="J1273" s="130"/>
      <c r="K1273" s="130"/>
      <c r="L1273" s="130"/>
      <c r="M1273" s="130"/>
    </row>
    <row r="1274" spans="10:13">
      <c r="J1274" s="130"/>
      <c r="K1274" s="130"/>
      <c r="L1274" s="130"/>
      <c r="M1274" s="130"/>
    </row>
    <row r="1275" spans="10:13">
      <c r="J1275" s="130"/>
      <c r="K1275" s="130"/>
      <c r="L1275" s="130"/>
      <c r="M1275" s="130"/>
    </row>
    <row r="1276" spans="10:13">
      <c r="J1276" s="130"/>
      <c r="K1276" s="130"/>
      <c r="L1276" s="130"/>
      <c r="M1276" s="130"/>
    </row>
    <row r="1277" spans="10:13">
      <c r="J1277" s="130"/>
      <c r="K1277" s="130"/>
      <c r="L1277" s="130"/>
      <c r="M1277" s="130"/>
    </row>
    <row r="1278" spans="10:13">
      <c r="J1278" s="130"/>
      <c r="K1278" s="130"/>
      <c r="L1278" s="130"/>
      <c r="M1278" s="130"/>
    </row>
    <row r="1279" spans="10:13">
      <c r="J1279" s="130"/>
      <c r="K1279" s="130"/>
      <c r="L1279" s="130"/>
      <c r="M1279" s="130"/>
    </row>
    <row r="1280" spans="10:13">
      <c r="J1280" s="130"/>
      <c r="K1280" s="130"/>
      <c r="L1280" s="130"/>
      <c r="M1280" s="130"/>
    </row>
    <row r="1281" spans="10:13">
      <c r="J1281" s="130"/>
      <c r="K1281" s="130"/>
      <c r="L1281" s="130"/>
      <c r="M1281" s="130"/>
    </row>
    <row r="1282" spans="10:13">
      <c r="J1282" s="130"/>
      <c r="K1282" s="130"/>
      <c r="L1282" s="130"/>
      <c r="M1282" s="130"/>
    </row>
    <row r="1283" spans="10:13">
      <c r="J1283" s="130"/>
      <c r="K1283" s="130"/>
      <c r="L1283" s="130"/>
      <c r="M1283" s="130"/>
    </row>
    <row r="1284" spans="10:13">
      <c r="J1284" s="130"/>
      <c r="K1284" s="130"/>
      <c r="L1284" s="130"/>
      <c r="M1284" s="130"/>
    </row>
    <row r="1285" spans="10:13">
      <c r="J1285" s="130"/>
      <c r="K1285" s="130"/>
      <c r="L1285" s="130"/>
      <c r="M1285" s="130"/>
    </row>
    <row r="1286" spans="10:13">
      <c r="J1286" s="130"/>
      <c r="K1286" s="130"/>
      <c r="L1286" s="130"/>
      <c r="M1286" s="130"/>
    </row>
    <row r="1287" spans="10:13">
      <c r="J1287" s="130"/>
      <c r="K1287" s="130"/>
      <c r="L1287" s="130"/>
      <c r="M1287" s="130"/>
    </row>
    <row r="1288" spans="10:13">
      <c r="J1288" s="130"/>
      <c r="K1288" s="130"/>
      <c r="L1288" s="130"/>
      <c r="M1288" s="130"/>
    </row>
    <row r="1289" spans="10:13">
      <c r="J1289" s="130"/>
      <c r="K1289" s="130"/>
      <c r="L1289" s="130"/>
      <c r="M1289" s="130"/>
    </row>
    <row r="1290" spans="10:13">
      <c r="J1290" s="130"/>
      <c r="K1290" s="130"/>
      <c r="L1290" s="130"/>
      <c r="M1290" s="130"/>
    </row>
    <row r="1291" spans="10:13">
      <c r="J1291" s="130"/>
      <c r="K1291" s="130"/>
      <c r="L1291" s="130"/>
      <c r="M1291" s="130"/>
    </row>
    <row r="1292" spans="10:13">
      <c r="J1292" s="130"/>
      <c r="K1292" s="130"/>
      <c r="L1292" s="130"/>
      <c r="M1292" s="130"/>
    </row>
    <row r="1293" spans="10:13">
      <c r="J1293" s="130"/>
      <c r="K1293" s="130"/>
      <c r="L1293" s="130"/>
      <c r="M1293" s="130"/>
    </row>
    <row r="1294" spans="10:13">
      <c r="J1294" s="130"/>
      <c r="K1294" s="130"/>
      <c r="L1294" s="130"/>
      <c r="M1294" s="130"/>
    </row>
    <row r="1295" spans="10:13">
      <c r="J1295" s="130"/>
      <c r="K1295" s="130"/>
      <c r="L1295" s="130"/>
      <c r="M1295" s="130"/>
    </row>
    <row r="1296" spans="10:13">
      <c r="J1296" s="130"/>
      <c r="K1296" s="130"/>
      <c r="L1296" s="130"/>
      <c r="M1296" s="130"/>
    </row>
    <row r="1297" spans="10:13">
      <c r="J1297" s="130"/>
      <c r="K1297" s="130"/>
      <c r="L1297" s="130"/>
      <c r="M1297" s="130"/>
    </row>
    <row r="1298" spans="10:13">
      <c r="J1298" s="130"/>
      <c r="K1298" s="130"/>
      <c r="L1298" s="130"/>
      <c r="M1298" s="130"/>
    </row>
    <row r="1299" spans="10:13">
      <c r="J1299" s="130"/>
      <c r="K1299" s="130"/>
      <c r="L1299" s="130"/>
      <c r="M1299" s="130"/>
    </row>
    <row r="1300" spans="10:13">
      <c r="J1300" s="130"/>
      <c r="K1300" s="130"/>
      <c r="L1300" s="130"/>
      <c r="M1300" s="130"/>
    </row>
    <row r="1301" spans="10:13">
      <c r="J1301" s="130"/>
      <c r="K1301" s="130"/>
      <c r="L1301" s="130"/>
      <c r="M1301" s="130"/>
    </row>
    <row r="1302" spans="10:13">
      <c r="J1302" s="130"/>
      <c r="K1302" s="130"/>
      <c r="L1302" s="130"/>
      <c r="M1302" s="130"/>
    </row>
    <row r="1303" spans="10:13">
      <c r="J1303" s="130"/>
      <c r="K1303" s="130"/>
      <c r="L1303" s="130"/>
      <c r="M1303" s="130"/>
    </row>
    <row r="1304" spans="10:13">
      <c r="J1304" s="130"/>
      <c r="K1304" s="130"/>
      <c r="L1304" s="130"/>
      <c r="M1304" s="130"/>
    </row>
    <row r="1305" spans="10:13">
      <c r="J1305" s="130"/>
      <c r="K1305" s="130"/>
      <c r="L1305" s="130"/>
      <c r="M1305" s="130"/>
    </row>
    <row r="1306" spans="10:13">
      <c r="J1306" s="130"/>
      <c r="K1306" s="130"/>
      <c r="L1306" s="130"/>
      <c r="M1306" s="130"/>
    </row>
    <row r="1307" spans="10:13">
      <c r="J1307" s="130"/>
      <c r="K1307" s="130"/>
      <c r="L1307" s="130"/>
      <c r="M1307" s="130"/>
    </row>
    <row r="1308" spans="10:13">
      <c r="J1308" s="130"/>
      <c r="K1308" s="130"/>
      <c r="L1308" s="130"/>
      <c r="M1308" s="130"/>
    </row>
    <row r="1309" spans="10:13">
      <c r="J1309" s="130"/>
      <c r="K1309" s="130"/>
      <c r="L1309" s="130"/>
      <c r="M1309" s="130"/>
    </row>
    <row r="1310" spans="10:13">
      <c r="J1310" s="130"/>
      <c r="K1310" s="130"/>
      <c r="L1310" s="130"/>
      <c r="M1310" s="130"/>
    </row>
    <row r="1311" spans="10:13">
      <c r="J1311" s="130"/>
      <c r="K1311" s="130"/>
      <c r="L1311" s="130"/>
      <c r="M1311" s="130"/>
    </row>
    <row r="1312" spans="10:13">
      <c r="J1312" s="130"/>
      <c r="K1312" s="130"/>
      <c r="L1312" s="130"/>
      <c r="M1312" s="130"/>
    </row>
    <row r="1313" spans="10:13">
      <c r="J1313" s="130"/>
      <c r="K1313" s="130"/>
      <c r="L1313" s="130"/>
      <c r="M1313" s="130"/>
    </row>
    <row r="1314" spans="10:13">
      <c r="J1314" s="130"/>
      <c r="K1314" s="130"/>
      <c r="L1314" s="130"/>
      <c r="M1314" s="130"/>
    </row>
    <row r="1315" spans="10:13">
      <c r="J1315" s="130"/>
      <c r="K1315" s="130"/>
      <c r="L1315" s="130"/>
      <c r="M1315" s="130"/>
    </row>
    <row r="1316" spans="10:13">
      <c r="J1316" s="130"/>
      <c r="K1316" s="130"/>
      <c r="L1316" s="130"/>
      <c r="M1316" s="130"/>
    </row>
    <row r="1317" spans="10:13">
      <c r="J1317" s="130"/>
      <c r="K1317" s="130"/>
      <c r="L1317" s="130"/>
      <c r="M1317" s="130"/>
    </row>
    <row r="1318" spans="10:13">
      <c r="J1318" s="130"/>
      <c r="K1318" s="130"/>
      <c r="L1318" s="130"/>
      <c r="M1318" s="130"/>
    </row>
    <row r="1319" spans="10:13">
      <c r="J1319" s="130"/>
      <c r="K1319" s="130"/>
      <c r="L1319" s="130"/>
      <c r="M1319" s="130"/>
    </row>
    <row r="1320" spans="10:13">
      <c r="J1320" s="130"/>
      <c r="K1320" s="130"/>
      <c r="L1320" s="130"/>
      <c r="M1320" s="130"/>
    </row>
    <row r="1321" spans="10:13">
      <c r="J1321" s="130"/>
      <c r="K1321" s="130"/>
      <c r="L1321" s="130"/>
      <c r="M1321" s="130"/>
    </row>
    <row r="1322" spans="10:13">
      <c r="J1322" s="130"/>
      <c r="K1322" s="130"/>
      <c r="L1322" s="130"/>
      <c r="M1322" s="130"/>
    </row>
    <row r="1323" spans="10:13">
      <c r="J1323" s="130"/>
      <c r="K1323" s="130"/>
      <c r="L1323" s="130"/>
      <c r="M1323" s="130"/>
    </row>
    <row r="1324" spans="10:13">
      <c r="J1324" s="130"/>
      <c r="K1324" s="130"/>
      <c r="L1324" s="130"/>
      <c r="M1324" s="130"/>
    </row>
    <row r="1325" spans="10:13">
      <c r="J1325" s="130"/>
      <c r="K1325" s="130"/>
      <c r="L1325" s="130"/>
      <c r="M1325" s="130"/>
    </row>
    <row r="1326" spans="10:13">
      <c r="J1326" s="130"/>
      <c r="K1326" s="130"/>
      <c r="L1326" s="130"/>
      <c r="M1326" s="130"/>
    </row>
    <row r="1327" spans="10:13">
      <c r="J1327" s="130"/>
      <c r="K1327" s="130"/>
      <c r="L1327" s="130"/>
      <c r="M1327" s="130"/>
    </row>
    <row r="1328" spans="10:13">
      <c r="J1328" s="130"/>
      <c r="K1328" s="130"/>
      <c r="L1328" s="130"/>
      <c r="M1328" s="130"/>
    </row>
    <row r="1329" spans="10:13">
      <c r="J1329" s="130"/>
      <c r="K1329" s="130"/>
      <c r="L1329" s="130"/>
      <c r="M1329" s="130"/>
    </row>
    <row r="1330" spans="10:13">
      <c r="J1330" s="130"/>
      <c r="K1330" s="130"/>
      <c r="L1330" s="130"/>
      <c r="M1330" s="130"/>
    </row>
    <row r="1331" spans="10:13">
      <c r="J1331" s="130"/>
      <c r="K1331" s="130"/>
      <c r="L1331" s="130"/>
      <c r="M1331" s="130"/>
    </row>
    <row r="1332" spans="10:13">
      <c r="J1332" s="130"/>
      <c r="K1332" s="130"/>
      <c r="L1332" s="130"/>
      <c r="M1332" s="130"/>
    </row>
    <row r="1333" spans="10:13">
      <c r="J1333" s="130"/>
      <c r="K1333" s="130"/>
      <c r="L1333" s="130"/>
      <c r="M1333" s="130"/>
    </row>
    <row r="1334" spans="10:13">
      <c r="J1334" s="130"/>
      <c r="K1334" s="130"/>
      <c r="L1334" s="130"/>
      <c r="M1334" s="130"/>
    </row>
    <row r="1335" spans="10:13">
      <c r="J1335" s="130"/>
      <c r="K1335" s="130"/>
      <c r="L1335" s="130"/>
      <c r="M1335" s="130"/>
    </row>
    <row r="1336" spans="10:13">
      <c r="J1336" s="130"/>
      <c r="K1336" s="130"/>
      <c r="L1336" s="130"/>
      <c r="M1336" s="130"/>
    </row>
    <row r="1337" spans="10:13">
      <c r="J1337" s="130"/>
      <c r="K1337" s="130"/>
      <c r="L1337" s="130"/>
      <c r="M1337" s="130"/>
    </row>
    <row r="1338" spans="10:13">
      <c r="J1338" s="130"/>
      <c r="K1338" s="130"/>
      <c r="L1338" s="130"/>
      <c r="M1338" s="130"/>
    </row>
    <row r="1339" spans="10:13">
      <c r="J1339" s="130"/>
      <c r="K1339" s="130"/>
      <c r="L1339" s="130"/>
      <c r="M1339" s="130"/>
    </row>
    <row r="1340" spans="10:13">
      <c r="J1340" s="130"/>
      <c r="K1340" s="130"/>
      <c r="L1340" s="130"/>
      <c r="M1340" s="130"/>
    </row>
    <row r="1341" spans="10:13">
      <c r="J1341" s="130"/>
      <c r="K1341" s="130"/>
      <c r="L1341" s="130"/>
      <c r="M1341" s="130"/>
    </row>
    <row r="1342" spans="10:13">
      <c r="J1342" s="130"/>
      <c r="K1342" s="130"/>
      <c r="L1342" s="130"/>
      <c r="M1342" s="130"/>
    </row>
    <row r="1343" spans="10:13">
      <c r="J1343" s="130"/>
      <c r="K1343" s="130"/>
      <c r="L1343" s="130"/>
      <c r="M1343" s="130"/>
    </row>
    <row r="1344" spans="10:13">
      <c r="J1344" s="130"/>
      <c r="K1344" s="130"/>
      <c r="L1344" s="130"/>
      <c r="M1344" s="130"/>
    </row>
    <row r="1345" spans="10:13">
      <c r="J1345" s="130"/>
      <c r="K1345" s="130"/>
      <c r="L1345" s="130"/>
      <c r="M1345" s="130"/>
    </row>
    <row r="1346" spans="10:13">
      <c r="J1346" s="130"/>
      <c r="K1346" s="130"/>
      <c r="L1346" s="130"/>
      <c r="M1346" s="130"/>
    </row>
    <row r="1347" spans="10:13">
      <c r="J1347" s="130"/>
      <c r="K1347" s="130"/>
      <c r="L1347" s="130"/>
      <c r="M1347" s="130"/>
    </row>
    <row r="1348" spans="10:13">
      <c r="J1348" s="130"/>
      <c r="K1348" s="130"/>
      <c r="L1348" s="130"/>
      <c r="M1348" s="130"/>
    </row>
    <row r="1349" spans="10:13">
      <c r="J1349" s="130"/>
      <c r="K1349" s="130"/>
      <c r="L1349" s="130"/>
      <c r="M1349" s="130"/>
    </row>
    <row r="1350" spans="10:13">
      <c r="J1350" s="130"/>
      <c r="K1350" s="130"/>
      <c r="L1350" s="130"/>
      <c r="M1350" s="130"/>
    </row>
    <row r="1351" spans="10:13">
      <c r="J1351" s="130"/>
      <c r="K1351" s="130"/>
      <c r="L1351" s="130"/>
      <c r="M1351" s="130"/>
    </row>
    <row r="1352" spans="10:13">
      <c r="J1352" s="130"/>
      <c r="K1352" s="130"/>
      <c r="L1352" s="130"/>
      <c r="M1352" s="130"/>
    </row>
    <row r="1353" spans="10:13">
      <c r="J1353" s="130"/>
      <c r="K1353" s="130"/>
      <c r="L1353" s="130"/>
      <c r="M1353" s="130"/>
    </row>
    <row r="1354" spans="10:13">
      <c r="J1354" s="130"/>
      <c r="K1354" s="130"/>
      <c r="L1354" s="130"/>
      <c r="M1354" s="130"/>
    </row>
    <row r="1355" spans="10:13">
      <c r="J1355" s="130"/>
      <c r="K1355" s="130"/>
      <c r="L1355" s="130"/>
      <c r="M1355" s="130"/>
    </row>
    <row r="1356" spans="10:13">
      <c r="J1356" s="130"/>
      <c r="K1356" s="130"/>
      <c r="L1356" s="130"/>
      <c r="M1356" s="130"/>
    </row>
    <row r="1357" spans="10:13">
      <c r="J1357" s="130"/>
      <c r="K1357" s="130"/>
      <c r="L1357" s="130"/>
      <c r="M1357" s="130"/>
    </row>
    <row r="1358" spans="10:13">
      <c r="J1358" s="130"/>
      <c r="K1358" s="130"/>
      <c r="L1358" s="130"/>
      <c r="M1358" s="130"/>
    </row>
    <row r="1359" spans="10:13">
      <c r="J1359" s="130"/>
      <c r="K1359" s="130"/>
      <c r="L1359" s="130"/>
      <c r="M1359" s="130"/>
    </row>
    <row r="1360" spans="10:13">
      <c r="J1360" s="130"/>
      <c r="K1360" s="130"/>
      <c r="L1360" s="130"/>
      <c r="M1360" s="130"/>
    </row>
    <row r="1361" spans="10:13">
      <c r="J1361" s="130"/>
      <c r="K1361" s="130"/>
      <c r="L1361" s="130"/>
      <c r="M1361" s="130"/>
    </row>
    <row r="1362" spans="10:13">
      <c r="J1362" s="130"/>
      <c r="K1362" s="130"/>
      <c r="L1362" s="130"/>
      <c r="M1362" s="130"/>
    </row>
    <row r="1363" spans="10:13">
      <c r="J1363" s="130"/>
      <c r="K1363" s="130"/>
      <c r="L1363" s="130"/>
      <c r="M1363" s="130"/>
    </row>
    <row r="1364" spans="10:13">
      <c r="J1364" s="130"/>
      <c r="K1364" s="130"/>
      <c r="L1364" s="130"/>
      <c r="M1364" s="130"/>
    </row>
    <row r="1365" spans="10:13">
      <c r="J1365" s="130"/>
      <c r="K1365" s="130"/>
      <c r="L1365" s="130"/>
      <c r="M1365" s="130"/>
    </row>
    <row r="1366" spans="10:13">
      <c r="J1366" s="130"/>
      <c r="K1366" s="130"/>
      <c r="L1366" s="130"/>
      <c r="M1366" s="130"/>
    </row>
    <row r="1367" spans="10:13">
      <c r="J1367" s="130"/>
      <c r="K1367" s="130"/>
      <c r="L1367" s="130"/>
      <c r="M1367" s="130"/>
    </row>
    <row r="1368" spans="10:13">
      <c r="J1368" s="130"/>
      <c r="K1368" s="130"/>
      <c r="L1368" s="130"/>
      <c r="M1368" s="130"/>
    </row>
    <row r="1369" spans="10:13">
      <c r="J1369" s="130"/>
      <c r="K1369" s="130"/>
      <c r="L1369" s="130"/>
      <c r="M1369" s="130"/>
    </row>
    <row r="1370" spans="10:13">
      <c r="J1370" s="130"/>
      <c r="K1370" s="130"/>
      <c r="L1370" s="130"/>
      <c r="M1370" s="130"/>
    </row>
    <row r="1371" spans="10:13">
      <c r="J1371" s="130"/>
      <c r="K1371" s="130"/>
      <c r="L1371" s="130"/>
      <c r="M1371" s="130"/>
    </row>
    <row r="1372" spans="10:13">
      <c r="J1372" s="130"/>
      <c r="K1372" s="130"/>
      <c r="L1372" s="130"/>
      <c r="M1372" s="130"/>
    </row>
    <row r="1373" spans="10:13">
      <c r="J1373" s="130"/>
      <c r="K1373" s="130"/>
      <c r="L1373" s="130"/>
      <c r="M1373" s="130"/>
    </row>
    <row r="1374" spans="10:13">
      <c r="J1374" s="130"/>
      <c r="K1374" s="130"/>
      <c r="L1374" s="130"/>
      <c r="M1374" s="130"/>
    </row>
    <row r="1375" spans="10:13">
      <c r="J1375" s="130"/>
      <c r="K1375" s="130"/>
      <c r="L1375" s="130"/>
      <c r="M1375" s="130"/>
    </row>
    <row r="1376" spans="10:13">
      <c r="J1376" s="130"/>
      <c r="K1376" s="130"/>
      <c r="L1376" s="130"/>
      <c r="M1376" s="130"/>
    </row>
    <row r="1377" spans="10:13">
      <c r="J1377" s="130"/>
      <c r="K1377" s="130"/>
      <c r="L1377" s="130"/>
      <c r="M1377" s="130"/>
    </row>
    <row r="1378" spans="10:13">
      <c r="J1378" s="130"/>
      <c r="K1378" s="130"/>
      <c r="L1378" s="130"/>
      <c r="M1378" s="130"/>
    </row>
    <row r="1379" spans="10:13">
      <c r="J1379" s="130"/>
      <c r="K1379" s="130"/>
      <c r="L1379" s="130"/>
      <c r="M1379" s="130"/>
    </row>
    <row r="1380" spans="10:13">
      <c r="J1380" s="130"/>
      <c r="K1380" s="130"/>
      <c r="L1380" s="130"/>
      <c r="M1380" s="130"/>
    </row>
    <row r="1381" spans="10:13">
      <c r="J1381" s="130"/>
      <c r="K1381" s="130"/>
      <c r="L1381" s="130"/>
      <c r="M1381" s="130"/>
    </row>
    <row r="1382" spans="10:13">
      <c r="J1382" s="130"/>
      <c r="K1382" s="130"/>
      <c r="L1382" s="130"/>
      <c r="M1382" s="130"/>
    </row>
    <row r="1383" spans="10:13">
      <c r="J1383" s="130"/>
      <c r="K1383" s="130"/>
      <c r="L1383" s="130"/>
      <c r="M1383" s="130"/>
    </row>
    <row r="1384" spans="10:13">
      <c r="J1384" s="130"/>
      <c r="K1384" s="130"/>
      <c r="L1384" s="130"/>
      <c r="M1384" s="130"/>
    </row>
    <row r="1385" spans="10:13">
      <c r="J1385" s="130"/>
      <c r="K1385" s="130"/>
      <c r="L1385" s="130"/>
      <c r="M1385" s="130"/>
    </row>
    <row r="1386" spans="10:13">
      <c r="J1386" s="130"/>
      <c r="K1386" s="130"/>
      <c r="L1386" s="130"/>
      <c r="M1386" s="130"/>
    </row>
    <row r="1387" spans="10:13">
      <c r="J1387" s="130"/>
      <c r="K1387" s="130"/>
      <c r="L1387" s="130"/>
      <c r="M1387" s="130"/>
    </row>
    <row r="1388" spans="10:13">
      <c r="J1388" s="130"/>
      <c r="K1388" s="130"/>
      <c r="L1388" s="130"/>
      <c r="M1388" s="130"/>
    </row>
    <row r="1389" spans="10:13">
      <c r="J1389" s="130"/>
      <c r="K1389" s="130"/>
      <c r="L1389" s="130"/>
      <c r="M1389" s="130"/>
    </row>
    <row r="1390" spans="10:13">
      <c r="J1390" s="130"/>
      <c r="K1390" s="130"/>
      <c r="L1390" s="130"/>
      <c r="M1390" s="130"/>
    </row>
    <row r="1391" spans="10:13">
      <c r="J1391" s="130"/>
      <c r="K1391" s="130"/>
      <c r="L1391" s="130"/>
      <c r="M1391" s="130"/>
    </row>
    <row r="1392" spans="10:13">
      <c r="J1392" s="130"/>
      <c r="K1392" s="130"/>
      <c r="L1392" s="130"/>
      <c r="M1392" s="130"/>
    </row>
    <row r="1393" spans="10:13">
      <c r="J1393" s="130"/>
      <c r="K1393" s="130"/>
      <c r="L1393" s="130"/>
      <c r="M1393" s="130"/>
    </row>
    <row r="1394" spans="10:13">
      <c r="J1394" s="130"/>
      <c r="K1394" s="130"/>
      <c r="L1394" s="130"/>
      <c r="M1394" s="130"/>
    </row>
    <row r="1395" spans="10:13">
      <c r="J1395" s="130"/>
      <c r="K1395" s="130"/>
      <c r="L1395" s="130"/>
      <c r="M1395" s="130"/>
    </row>
    <row r="1396" spans="10:13">
      <c r="J1396" s="130"/>
      <c r="K1396" s="130"/>
      <c r="L1396" s="130"/>
      <c r="M1396" s="130"/>
    </row>
    <row r="1397" spans="10:13">
      <c r="J1397" s="130"/>
      <c r="K1397" s="130"/>
      <c r="L1397" s="130"/>
      <c r="M1397" s="130"/>
    </row>
    <row r="1398" spans="10:13">
      <c r="J1398" s="130"/>
      <c r="K1398" s="130"/>
      <c r="L1398" s="130"/>
      <c r="M1398" s="130"/>
    </row>
    <row r="1399" spans="10:13">
      <c r="J1399" s="130"/>
      <c r="K1399" s="130"/>
      <c r="L1399" s="130"/>
      <c r="M1399" s="130"/>
    </row>
    <row r="1400" spans="10:13">
      <c r="J1400" s="130"/>
      <c r="K1400" s="130"/>
      <c r="L1400" s="130"/>
      <c r="M1400" s="130"/>
    </row>
    <row r="1401" spans="10:13">
      <c r="J1401" s="130"/>
      <c r="K1401" s="130"/>
      <c r="L1401" s="130"/>
      <c r="M1401" s="130"/>
    </row>
    <row r="1402" spans="10:13">
      <c r="J1402" s="130"/>
      <c r="K1402" s="130"/>
      <c r="L1402" s="130"/>
      <c r="M1402" s="130"/>
    </row>
    <row r="1403" spans="10:13">
      <c r="J1403" s="130"/>
      <c r="K1403" s="130"/>
      <c r="L1403" s="130"/>
      <c r="M1403" s="130"/>
    </row>
    <row r="1404" spans="10:13">
      <c r="J1404" s="130"/>
      <c r="K1404" s="130"/>
      <c r="L1404" s="130"/>
      <c r="M1404" s="130"/>
    </row>
    <row r="1405" spans="10:13">
      <c r="J1405" s="130"/>
      <c r="K1405" s="130"/>
      <c r="L1405" s="130"/>
      <c r="M1405" s="130"/>
    </row>
    <row r="1406" spans="10:13">
      <c r="J1406" s="130"/>
      <c r="K1406" s="130"/>
      <c r="L1406" s="130"/>
      <c r="M1406" s="130"/>
    </row>
    <row r="1407" spans="10:13">
      <c r="J1407" s="130"/>
      <c r="K1407" s="130"/>
      <c r="L1407" s="130"/>
      <c r="M1407" s="130"/>
    </row>
    <row r="1408" spans="10:13">
      <c r="J1408" s="130"/>
      <c r="K1408" s="130"/>
      <c r="L1408" s="130"/>
      <c r="M1408" s="130"/>
    </row>
    <row r="1409" spans="10:13">
      <c r="J1409" s="130"/>
      <c r="K1409" s="130"/>
      <c r="L1409" s="130"/>
      <c r="M1409" s="130"/>
    </row>
    <row r="1410" spans="10:13">
      <c r="J1410" s="130"/>
      <c r="K1410" s="130"/>
      <c r="L1410" s="130"/>
      <c r="M1410" s="130"/>
    </row>
    <row r="1411" spans="10:13">
      <c r="J1411" s="130"/>
      <c r="K1411" s="130"/>
      <c r="L1411" s="130"/>
      <c r="M1411" s="130"/>
    </row>
    <row r="1412" spans="10:13">
      <c r="J1412" s="130"/>
      <c r="K1412" s="130"/>
      <c r="L1412" s="130"/>
      <c r="M1412" s="130"/>
    </row>
    <row r="1413" spans="10:13">
      <c r="J1413" s="130"/>
      <c r="K1413" s="130"/>
      <c r="L1413" s="130"/>
      <c r="M1413" s="130"/>
    </row>
    <row r="1414" spans="10:13">
      <c r="J1414" s="130"/>
      <c r="K1414" s="130"/>
      <c r="L1414" s="130"/>
      <c r="M1414" s="130"/>
    </row>
    <row r="1415" spans="10:13">
      <c r="J1415" s="130"/>
      <c r="K1415" s="130"/>
      <c r="L1415" s="130"/>
      <c r="M1415" s="130"/>
    </row>
    <row r="1416" spans="10:13">
      <c r="J1416" s="130"/>
      <c r="K1416" s="130"/>
      <c r="L1416" s="130"/>
      <c r="M1416" s="130"/>
    </row>
    <row r="1417" spans="10:13">
      <c r="J1417" s="130"/>
      <c r="K1417" s="130"/>
      <c r="L1417" s="130"/>
      <c r="M1417" s="130"/>
    </row>
    <row r="1418" spans="10:13">
      <c r="J1418" s="130"/>
      <c r="K1418" s="130"/>
      <c r="L1418" s="130"/>
      <c r="M1418" s="130"/>
    </row>
    <row r="1419" spans="10:13">
      <c r="J1419" s="130"/>
      <c r="K1419" s="130"/>
      <c r="L1419" s="130"/>
      <c r="M1419" s="130"/>
    </row>
    <row r="1420" spans="10:13">
      <c r="J1420" s="130"/>
      <c r="K1420" s="130"/>
      <c r="L1420" s="130"/>
      <c r="M1420" s="130"/>
    </row>
    <row r="1421" spans="10:13">
      <c r="J1421" s="130"/>
      <c r="K1421" s="130"/>
      <c r="L1421" s="130"/>
      <c r="M1421" s="130"/>
    </row>
    <row r="1422" spans="10:13">
      <c r="J1422" s="130"/>
      <c r="K1422" s="130"/>
      <c r="L1422" s="130"/>
      <c r="M1422" s="130"/>
    </row>
    <row r="1423" spans="10:13">
      <c r="J1423" s="130"/>
      <c r="K1423" s="130"/>
      <c r="L1423" s="130"/>
      <c r="M1423" s="130"/>
    </row>
    <row r="1424" spans="10:13">
      <c r="J1424" s="130"/>
      <c r="K1424" s="130"/>
      <c r="L1424" s="130"/>
      <c r="M1424" s="130"/>
    </row>
    <row r="1425" spans="10:13">
      <c r="J1425" s="130"/>
      <c r="K1425" s="130"/>
      <c r="L1425" s="130"/>
      <c r="M1425" s="130"/>
    </row>
    <row r="1426" spans="10:13">
      <c r="J1426" s="130"/>
      <c r="K1426" s="130"/>
      <c r="L1426" s="130"/>
      <c r="M1426" s="130"/>
    </row>
    <row r="1427" spans="10:13">
      <c r="J1427" s="130"/>
      <c r="K1427" s="130"/>
      <c r="L1427" s="130"/>
      <c r="M1427" s="130"/>
    </row>
    <row r="1428" spans="10:13">
      <c r="J1428" s="130"/>
      <c r="K1428" s="130"/>
      <c r="L1428" s="130"/>
      <c r="M1428" s="130"/>
    </row>
    <row r="1429" spans="10:13">
      <c r="J1429" s="130"/>
      <c r="K1429" s="130"/>
      <c r="L1429" s="130"/>
      <c r="M1429" s="130"/>
    </row>
    <row r="1430" spans="10:13">
      <c r="J1430" s="130"/>
      <c r="K1430" s="130"/>
      <c r="L1430" s="130"/>
      <c r="M1430" s="130"/>
    </row>
    <row r="1431" spans="10:13">
      <c r="J1431" s="130"/>
      <c r="K1431" s="130"/>
      <c r="L1431" s="130"/>
      <c r="M1431" s="130"/>
    </row>
    <row r="1432" spans="10:13">
      <c r="J1432" s="130"/>
      <c r="K1432" s="130"/>
      <c r="L1432" s="130"/>
      <c r="M1432" s="130"/>
    </row>
    <row r="1433" spans="10:13">
      <c r="J1433" s="130"/>
      <c r="K1433" s="130"/>
      <c r="L1433" s="130"/>
      <c r="M1433" s="130"/>
    </row>
    <row r="1434" spans="10:13">
      <c r="J1434" s="130"/>
      <c r="K1434" s="130"/>
      <c r="L1434" s="130"/>
      <c r="M1434" s="130"/>
    </row>
    <row r="1435" spans="10:13">
      <c r="J1435" s="130"/>
      <c r="K1435" s="130"/>
      <c r="L1435" s="130"/>
      <c r="M1435" s="130"/>
    </row>
    <row r="1436" spans="10:13">
      <c r="J1436" s="130"/>
      <c r="K1436" s="130"/>
      <c r="L1436" s="130"/>
      <c r="M1436" s="130"/>
    </row>
    <row r="1437" spans="10:13">
      <c r="J1437" s="130"/>
      <c r="K1437" s="130"/>
      <c r="L1437" s="130"/>
      <c r="M1437" s="130"/>
    </row>
    <row r="1438" spans="10:13">
      <c r="J1438" s="130"/>
      <c r="K1438" s="130"/>
      <c r="L1438" s="130"/>
      <c r="M1438" s="130"/>
    </row>
    <row r="1439" spans="10:13">
      <c r="J1439" s="130"/>
      <c r="K1439" s="130"/>
      <c r="L1439" s="130"/>
      <c r="M1439" s="130"/>
    </row>
    <row r="1440" spans="10:13">
      <c r="J1440" s="130"/>
      <c r="K1440" s="130"/>
      <c r="L1440" s="130"/>
      <c r="M1440" s="130"/>
    </row>
    <row r="1441" spans="10:13">
      <c r="J1441" s="130"/>
      <c r="K1441" s="130"/>
      <c r="L1441" s="130"/>
      <c r="M1441" s="130"/>
    </row>
    <row r="1442" spans="10:13">
      <c r="J1442" s="130"/>
      <c r="K1442" s="130"/>
      <c r="L1442" s="130"/>
      <c r="M1442" s="130"/>
    </row>
    <row r="1443" spans="10:13">
      <c r="J1443" s="130"/>
      <c r="K1443" s="130"/>
      <c r="L1443" s="130"/>
      <c r="M1443" s="130"/>
    </row>
    <row r="1444" spans="10:13">
      <c r="J1444" s="130"/>
      <c r="K1444" s="130"/>
      <c r="L1444" s="130"/>
      <c r="M1444" s="130"/>
    </row>
    <row r="1445" spans="10:13">
      <c r="J1445" s="130"/>
      <c r="K1445" s="130"/>
      <c r="L1445" s="130"/>
      <c r="M1445" s="130"/>
    </row>
    <row r="1446" spans="10:13">
      <c r="J1446" s="130"/>
      <c r="K1446" s="130"/>
      <c r="L1446" s="130"/>
      <c r="M1446" s="130"/>
    </row>
    <row r="1447" spans="10:13">
      <c r="J1447" s="130"/>
      <c r="K1447" s="130"/>
      <c r="L1447" s="130"/>
      <c r="M1447" s="130"/>
    </row>
    <row r="1448" spans="10:13">
      <c r="J1448" s="130"/>
      <c r="K1448" s="130"/>
      <c r="L1448" s="130"/>
      <c r="M1448" s="130"/>
    </row>
    <row r="1449" spans="10:13">
      <c r="J1449" s="130"/>
      <c r="K1449" s="130"/>
      <c r="L1449" s="130"/>
      <c r="M1449" s="130"/>
    </row>
    <row r="1450" spans="10:13">
      <c r="J1450" s="130"/>
      <c r="K1450" s="130"/>
      <c r="L1450" s="130"/>
      <c r="M1450" s="130"/>
    </row>
    <row r="1451" spans="10:13">
      <c r="J1451" s="130"/>
      <c r="K1451" s="130"/>
      <c r="L1451" s="130"/>
      <c r="M1451" s="130"/>
    </row>
    <row r="1452" spans="10:13">
      <c r="J1452" s="130"/>
      <c r="K1452" s="130"/>
      <c r="L1452" s="130"/>
      <c r="M1452" s="130"/>
    </row>
    <row r="1453" spans="10:13">
      <c r="J1453" s="130"/>
      <c r="K1453" s="130"/>
      <c r="L1453" s="130"/>
      <c r="M1453" s="130"/>
    </row>
    <row r="1454" spans="10:13">
      <c r="J1454" s="130"/>
      <c r="K1454" s="130"/>
      <c r="L1454" s="130"/>
      <c r="M1454" s="130"/>
    </row>
    <row r="1455" spans="10:13">
      <c r="J1455" s="130"/>
      <c r="K1455" s="130"/>
      <c r="L1455" s="130"/>
      <c r="M1455" s="130"/>
    </row>
    <row r="1456" spans="10:13">
      <c r="J1456" s="130"/>
      <c r="K1456" s="130"/>
      <c r="L1456" s="130"/>
      <c r="M1456" s="130"/>
    </row>
    <row r="1457" spans="10:13">
      <c r="J1457" s="130"/>
      <c r="K1457" s="130"/>
      <c r="L1457" s="130"/>
      <c r="M1457" s="130"/>
    </row>
    <row r="1458" spans="10:13">
      <c r="J1458" s="130"/>
      <c r="K1458" s="130"/>
      <c r="L1458" s="130"/>
      <c r="M1458" s="130"/>
    </row>
    <row r="1459" spans="10:13">
      <c r="J1459" s="130"/>
      <c r="K1459" s="130"/>
      <c r="L1459" s="130"/>
      <c r="M1459" s="130"/>
    </row>
    <row r="1460" spans="10:13">
      <c r="J1460" s="130"/>
      <c r="K1460" s="130"/>
      <c r="L1460" s="130"/>
      <c r="M1460" s="130"/>
    </row>
    <row r="1461" spans="10:13">
      <c r="J1461" s="130"/>
      <c r="K1461" s="130"/>
      <c r="L1461" s="130"/>
      <c r="M1461" s="130"/>
    </row>
    <row r="1462" spans="10:13">
      <c r="J1462" s="130"/>
      <c r="K1462" s="130"/>
      <c r="L1462" s="130"/>
      <c r="M1462" s="130"/>
    </row>
    <row r="1463" spans="10:13">
      <c r="J1463" s="130"/>
      <c r="K1463" s="130"/>
      <c r="L1463" s="130"/>
      <c r="M1463" s="130"/>
    </row>
    <row r="1464" spans="10:13">
      <c r="J1464" s="130"/>
      <c r="K1464" s="130"/>
      <c r="L1464" s="130"/>
      <c r="M1464" s="130"/>
    </row>
    <row r="1465" spans="10:13">
      <c r="J1465" s="130"/>
      <c r="K1465" s="130"/>
      <c r="L1465" s="130"/>
      <c r="M1465" s="130"/>
    </row>
    <row r="1466" spans="10:13">
      <c r="J1466" s="130"/>
      <c r="K1466" s="130"/>
      <c r="L1466" s="130"/>
      <c r="M1466" s="130"/>
    </row>
    <row r="1467" spans="10:13">
      <c r="J1467" s="130"/>
      <c r="K1467" s="130"/>
      <c r="L1467" s="130"/>
      <c r="M1467" s="130"/>
    </row>
    <row r="1468" spans="10:13">
      <c r="J1468" s="130"/>
      <c r="K1468" s="130"/>
      <c r="L1468" s="130"/>
      <c r="M1468" s="130"/>
    </row>
    <row r="1469" spans="10:13">
      <c r="J1469" s="130"/>
      <c r="K1469" s="130"/>
      <c r="L1469" s="130"/>
      <c r="M1469" s="130"/>
    </row>
    <row r="1470" spans="10:13">
      <c r="J1470" s="130"/>
      <c r="K1470" s="130"/>
      <c r="L1470" s="130"/>
      <c r="M1470" s="130"/>
    </row>
    <row r="1471" spans="10:13">
      <c r="J1471" s="130"/>
      <c r="K1471" s="130"/>
      <c r="L1471" s="130"/>
      <c r="M1471" s="130"/>
    </row>
    <row r="1472" spans="10:13">
      <c r="J1472" s="130"/>
      <c r="K1472" s="130"/>
      <c r="L1472" s="130"/>
      <c r="M1472" s="130"/>
    </row>
    <row r="1473" spans="10:13">
      <c r="J1473" s="130"/>
      <c r="K1473" s="130"/>
      <c r="L1473" s="130"/>
      <c r="M1473" s="130"/>
    </row>
    <row r="1474" spans="10:13">
      <c r="J1474" s="130"/>
      <c r="K1474" s="130"/>
      <c r="L1474" s="130"/>
      <c r="M1474" s="130"/>
    </row>
    <row r="1475" spans="10:13">
      <c r="J1475" s="130"/>
      <c r="K1475" s="130"/>
      <c r="L1475" s="130"/>
      <c r="M1475" s="130"/>
    </row>
    <row r="1476" spans="10:13">
      <c r="J1476" s="130"/>
      <c r="K1476" s="130"/>
      <c r="L1476" s="130"/>
      <c r="M1476" s="130"/>
    </row>
    <row r="1477" spans="10:13">
      <c r="J1477" s="130"/>
      <c r="K1477" s="130"/>
      <c r="L1477" s="130"/>
      <c r="M1477" s="130"/>
    </row>
    <row r="1478" spans="10:13">
      <c r="J1478" s="130"/>
      <c r="K1478" s="130"/>
      <c r="L1478" s="130"/>
      <c r="M1478" s="130"/>
    </row>
    <row r="1479" spans="10:13">
      <c r="J1479" s="130"/>
      <c r="K1479" s="130"/>
      <c r="L1479" s="130"/>
      <c r="M1479" s="130"/>
    </row>
    <row r="1480" spans="10:13">
      <c r="J1480" s="130"/>
      <c r="K1480" s="130"/>
      <c r="L1480" s="130"/>
      <c r="M1480" s="130"/>
    </row>
    <row r="1481" spans="10:13">
      <c r="J1481" s="130"/>
      <c r="K1481" s="130"/>
      <c r="L1481" s="130"/>
      <c r="M1481" s="130"/>
    </row>
    <row r="1482" spans="10:13">
      <c r="J1482" s="130"/>
      <c r="K1482" s="130"/>
      <c r="L1482" s="130"/>
      <c r="M1482" s="130"/>
    </row>
    <row r="1483" spans="10:13">
      <c r="J1483" s="130"/>
      <c r="K1483" s="130"/>
      <c r="L1483" s="130"/>
      <c r="M1483" s="130"/>
    </row>
    <row r="1484" spans="10:13">
      <c r="J1484" s="130"/>
      <c r="K1484" s="130"/>
      <c r="L1484" s="130"/>
      <c r="M1484" s="130"/>
    </row>
    <row r="1485" spans="10:13">
      <c r="J1485" s="130"/>
      <c r="K1485" s="130"/>
      <c r="L1485" s="130"/>
      <c r="M1485" s="130"/>
    </row>
    <row r="1486" spans="10:13">
      <c r="J1486" s="130"/>
      <c r="K1486" s="130"/>
      <c r="L1486" s="130"/>
      <c r="M1486" s="130"/>
    </row>
    <row r="1487" spans="10:13">
      <c r="J1487" s="130"/>
      <c r="K1487" s="130"/>
      <c r="L1487" s="130"/>
      <c r="M1487" s="130"/>
    </row>
    <row r="1488" spans="10:13">
      <c r="J1488" s="130"/>
      <c r="K1488" s="130"/>
      <c r="L1488" s="130"/>
      <c r="M1488" s="130"/>
    </row>
    <row r="1489" spans="10:13">
      <c r="J1489" s="130"/>
      <c r="K1489" s="130"/>
      <c r="L1489" s="130"/>
      <c r="M1489" s="130"/>
    </row>
    <row r="1490" spans="10:13">
      <c r="J1490" s="130"/>
      <c r="K1490" s="130"/>
      <c r="L1490" s="130"/>
      <c r="M1490" s="130"/>
    </row>
    <row r="1491" spans="10:13">
      <c r="J1491" s="130"/>
      <c r="K1491" s="130"/>
      <c r="L1491" s="130"/>
      <c r="M1491" s="130"/>
    </row>
    <row r="1492" spans="10:13">
      <c r="J1492" s="130"/>
      <c r="K1492" s="130"/>
      <c r="L1492" s="130"/>
      <c r="M1492" s="130"/>
    </row>
    <row r="1493" spans="10:13">
      <c r="J1493" s="130"/>
      <c r="K1493" s="130"/>
      <c r="L1493" s="130"/>
      <c r="M1493" s="130"/>
    </row>
    <row r="1494" spans="10:13">
      <c r="J1494" s="130"/>
      <c r="K1494" s="130"/>
      <c r="L1494" s="130"/>
      <c r="M1494" s="130"/>
    </row>
    <row r="1495" spans="10:13">
      <c r="J1495" s="130"/>
      <c r="K1495" s="130"/>
      <c r="L1495" s="130"/>
      <c r="M1495" s="130"/>
    </row>
    <row r="1496" spans="10:13">
      <c r="J1496" s="130"/>
      <c r="K1496" s="130"/>
      <c r="L1496" s="130"/>
      <c r="M1496" s="130"/>
    </row>
    <row r="1497" spans="10:13">
      <c r="J1497" s="130"/>
      <c r="K1497" s="130"/>
      <c r="L1497" s="130"/>
      <c r="M1497" s="130"/>
    </row>
    <row r="1498" spans="10:13">
      <c r="J1498" s="130"/>
      <c r="K1498" s="130"/>
      <c r="L1498" s="130"/>
      <c r="M1498" s="130"/>
    </row>
    <row r="1499" spans="10:13">
      <c r="J1499" s="130"/>
      <c r="K1499" s="130"/>
      <c r="L1499" s="130"/>
      <c r="M1499" s="130"/>
    </row>
    <row r="1500" spans="10:13">
      <c r="J1500" s="130"/>
      <c r="K1500" s="130"/>
      <c r="L1500" s="130"/>
      <c r="M1500" s="130"/>
    </row>
    <row r="1501" spans="10:13">
      <c r="J1501" s="130"/>
      <c r="K1501" s="130"/>
      <c r="L1501" s="130"/>
      <c r="M1501" s="130"/>
    </row>
    <row r="1502" spans="10:13">
      <c r="J1502" s="130"/>
      <c r="K1502" s="130"/>
      <c r="L1502" s="130"/>
      <c r="M1502" s="130"/>
    </row>
    <row r="1503" spans="10:13">
      <c r="J1503" s="130"/>
      <c r="K1503" s="130"/>
      <c r="L1503" s="130"/>
      <c r="M1503" s="130"/>
    </row>
    <row r="1504" spans="10:13">
      <c r="J1504" s="130"/>
      <c r="K1504" s="130"/>
      <c r="L1504" s="130"/>
      <c r="M1504" s="130"/>
    </row>
    <row r="1505" spans="10:13">
      <c r="J1505" s="130"/>
      <c r="K1505" s="130"/>
      <c r="L1505" s="130"/>
      <c r="M1505" s="130"/>
    </row>
    <row r="1506" spans="10:13">
      <c r="J1506" s="130"/>
      <c r="K1506" s="130"/>
      <c r="L1506" s="130"/>
      <c r="M1506" s="130"/>
    </row>
    <row r="1507" spans="10:13">
      <c r="J1507" s="130"/>
      <c r="K1507" s="130"/>
      <c r="L1507" s="130"/>
      <c r="M1507" s="130"/>
    </row>
    <row r="1508" spans="10:13">
      <c r="J1508" s="130"/>
      <c r="K1508" s="130"/>
      <c r="L1508" s="130"/>
      <c r="M1508" s="130"/>
    </row>
    <row r="1509" spans="10:13">
      <c r="J1509" s="130"/>
      <c r="K1509" s="130"/>
      <c r="L1509" s="130"/>
      <c r="M1509" s="130"/>
    </row>
    <row r="1510" spans="10:13">
      <c r="J1510" s="130"/>
      <c r="K1510" s="130"/>
      <c r="L1510" s="130"/>
      <c r="M1510" s="130"/>
    </row>
    <row r="1511" spans="10:13">
      <c r="J1511" s="130"/>
      <c r="K1511" s="130"/>
      <c r="L1511" s="130"/>
      <c r="M1511" s="130"/>
    </row>
    <row r="1512" spans="10:13">
      <c r="J1512" s="130"/>
      <c r="K1512" s="130"/>
      <c r="L1512" s="130"/>
      <c r="M1512" s="130"/>
    </row>
    <row r="1513" spans="10:13">
      <c r="J1513" s="130"/>
      <c r="K1513" s="130"/>
      <c r="L1513" s="130"/>
      <c r="M1513" s="130"/>
    </row>
    <row r="1514" spans="10:13">
      <c r="J1514" s="130"/>
      <c r="K1514" s="130"/>
      <c r="L1514" s="130"/>
      <c r="M1514" s="130"/>
    </row>
    <row r="1515" spans="10:13">
      <c r="J1515" s="130"/>
      <c r="K1515" s="130"/>
      <c r="L1515" s="130"/>
      <c r="M1515" s="130"/>
    </row>
    <row r="1516" spans="10:13">
      <c r="J1516" s="130"/>
      <c r="K1516" s="130"/>
      <c r="L1516" s="130"/>
      <c r="M1516" s="130"/>
    </row>
    <row r="1517" spans="10:13">
      <c r="J1517" s="130"/>
      <c r="K1517" s="130"/>
      <c r="L1517" s="130"/>
      <c r="M1517" s="130"/>
    </row>
    <row r="1518" spans="10:13">
      <c r="J1518" s="130"/>
      <c r="K1518" s="130"/>
      <c r="L1518" s="130"/>
      <c r="M1518" s="130"/>
    </row>
    <row r="1519" spans="10:13">
      <c r="J1519" s="130"/>
      <c r="K1519" s="130"/>
      <c r="L1519" s="130"/>
      <c r="M1519" s="130"/>
    </row>
    <row r="1520" spans="10:13">
      <c r="J1520" s="130"/>
      <c r="K1520" s="130"/>
      <c r="L1520" s="130"/>
      <c r="M1520" s="130"/>
    </row>
    <row r="1521" spans="10:13">
      <c r="J1521" s="130"/>
      <c r="K1521" s="130"/>
      <c r="L1521" s="130"/>
      <c r="M1521" s="130"/>
    </row>
    <row r="1522" spans="10:13">
      <c r="J1522" s="130"/>
      <c r="K1522" s="130"/>
      <c r="L1522" s="130"/>
      <c r="M1522" s="130"/>
    </row>
    <row r="1523" spans="10:13">
      <c r="J1523" s="130"/>
      <c r="K1523" s="130"/>
      <c r="L1523" s="130"/>
      <c r="M1523" s="130"/>
    </row>
    <row r="1524" spans="10:13">
      <c r="J1524" s="130"/>
      <c r="K1524" s="130"/>
      <c r="L1524" s="130"/>
      <c r="M1524" s="130"/>
    </row>
    <row r="1525" spans="10:13">
      <c r="J1525" s="130"/>
      <c r="K1525" s="130"/>
      <c r="L1525" s="130"/>
      <c r="M1525" s="130"/>
    </row>
    <row r="1526" spans="10:13">
      <c r="J1526" s="130"/>
      <c r="K1526" s="130"/>
      <c r="L1526" s="130"/>
      <c r="M1526" s="130"/>
    </row>
    <row r="1527" spans="10:13">
      <c r="J1527" s="130"/>
      <c r="K1527" s="130"/>
      <c r="L1527" s="130"/>
      <c r="M1527" s="130"/>
    </row>
    <row r="1528" spans="10:13">
      <c r="J1528" s="130"/>
      <c r="K1528" s="130"/>
      <c r="L1528" s="130"/>
      <c r="M1528" s="130"/>
    </row>
    <row r="1529" spans="10:13">
      <c r="J1529" s="130"/>
      <c r="K1529" s="130"/>
      <c r="L1529" s="130"/>
      <c r="M1529" s="130"/>
    </row>
    <row r="1530" spans="10:13">
      <c r="J1530" s="130"/>
      <c r="K1530" s="130"/>
      <c r="L1530" s="130"/>
      <c r="M1530" s="130"/>
    </row>
    <row r="1531" spans="10:13">
      <c r="J1531" s="130"/>
      <c r="K1531" s="130"/>
      <c r="L1531" s="130"/>
      <c r="M1531" s="130"/>
    </row>
    <row r="1532" spans="10:13">
      <c r="J1532" s="130"/>
      <c r="K1532" s="130"/>
      <c r="L1532" s="130"/>
      <c r="M1532" s="130"/>
    </row>
    <row r="1533" spans="10:13">
      <c r="J1533" s="130"/>
      <c r="K1533" s="130"/>
      <c r="L1533" s="130"/>
      <c r="M1533" s="130"/>
    </row>
    <row r="1534" spans="10:13">
      <c r="J1534" s="130"/>
      <c r="K1534" s="130"/>
      <c r="L1534" s="130"/>
      <c r="M1534" s="130"/>
    </row>
    <row r="1535" spans="10:13">
      <c r="J1535" s="130"/>
      <c r="K1535" s="130"/>
      <c r="L1535" s="130"/>
      <c r="M1535" s="130"/>
    </row>
    <row r="1536" spans="10:13">
      <c r="J1536" s="130"/>
      <c r="K1536" s="130"/>
      <c r="L1536" s="130"/>
      <c r="M1536" s="130"/>
    </row>
    <row r="1537" spans="10:13">
      <c r="J1537" s="130"/>
      <c r="K1537" s="130"/>
      <c r="L1537" s="130"/>
      <c r="M1537" s="130"/>
    </row>
    <row r="1538" spans="10:13">
      <c r="J1538" s="130"/>
      <c r="K1538" s="130"/>
      <c r="L1538" s="130"/>
      <c r="M1538" s="130"/>
    </row>
    <row r="1539" spans="10:13">
      <c r="J1539" s="130"/>
      <c r="K1539" s="130"/>
      <c r="L1539" s="130"/>
      <c r="M1539" s="130"/>
    </row>
    <row r="1540" spans="10:13">
      <c r="J1540" s="130"/>
      <c r="K1540" s="130"/>
      <c r="L1540" s="130"/>
      <c r="M1540" s="130"/>
    </row>
    <row r="1541" spans="10:13">
      <c r="J1541" s="130"/>
      <c r="K1541" s="130"/>
      <c r="L1541" s="130"/>
      <c r="M1541" s="130"/>
    </row>
    <row r="1542" spans="10:13">
      <c r="J1542" s="130"/>
      <c r="K1542" s="130"/>
      <c r="L1542" s="130"/>
      <c r="M1542" s="130"/>
    </row>
    <row r="1543" spans="10:13">
      <c r="J1543" s="130"/>
      <c r="K1543" s="130"/>
      <c r="L1543" s="130"/>
      <c r="M1543" s="130"/>
    </row>
    <row r="1544" spans="10:13">
      <c r="J1544" s="130"/>
      <c r="K1544" s="130"/>
      <c r="L1544" s="130"/>
      <c r="M1544" s="130"/>
    </row>
    <row r="1545" spans="10:13">
      <c r="J1545" s="130"/>
      <c r="K1545" s="130"/>
      <c r="L1545" s="130"/>
      <c r="M1545" s="130"/>
    </row>
    <row r="1546" spans="10:13">
      <c r="J1546" s="130"/>
      <c r="K1546" s="130"/>
      <c r="L1546" s="130"/>
      <c r="M1546" s="130"/>
    </row>
    <row r="1547" spans="10:13">
      <c r="J1547" s="130"/>
      <c r="K1547" s="130"/>
      <c r="L1547" s="130"/>
      <c r="M1547" s="130"/>
    </row>
    <row r="1548" spans="10:13">
      <c r="J1548" s="130"/>
      <c r="K1548" s="130"/>
      <c r="L1548" s="130"/>
      <c r="M1548" s="130"/>
    </row>
    <row r="1549" spans="10:13">
      <c r="J1549" s="130"/>
      <c r="K1549" s="130"/>
      <c r="L1549" s="130"/>
      <c r="M1549" s="130"/>
    </row>
    <row r="1550" spans="10:13">
      <c r="J1550" s="130"/>
      <c r="K1550" s="130"/>
      <c r="L1550" s="130"/>
      <c r="M1550" s="130"/>
    </row>
    <row r="1551" spans="10:13">
      <c r="J1551" s="130"/>
      <c r="K1551" s="130"/>
      <c r="L1551" s="130"/>
      <c r="M1551" s="130"/>
    </row>
    <row r="1552" spans="10:13">
      <c r="J1552" s="130"/>
      <c r="K1552" s="130"/>
      <c r="L1552" s="130"/>
      <c r="M1552" s="130"/>
    </row>
    <row r="1553" spans="10:13">
      <c r="J1553" s="130"/>
      <c r="K1553" s="130"/>
      <c r="L1553" s="130"/>
      <c r="M1553" s="130"/>
    </row>
    <row r="1554" spans="10:13">
      <c r="J1554" s="130"/>
      <c r="K1554" s="130"/>
      <c r="L1554" s="130"/>
      <c r="M1554" s="130"/>
    </row>
    <row r="1555" spans="10:13">
      <c r="J1555" s="130"/>
      <c r="K1555" s="130"/>
      <c r="L1555" s="130"/>
      <c r="M1555" s="130"/>
    </row>
    <row r="1556" spans="10:13">
      <c r="J1556" s="130"/>
      <c r="K1556" s="130"/>
      <c r="L1556" s="130"/>
      <c r="M1556" s="130"/>
    </row>
    <row r="1557" spans="10:13">
      <c r="J1557" s="130"/>
      <c r="K1557" s="130"/>
      <c r="L1557" s="130"/>
      <c r="M1557" s="130"/>
    </row>
    <row r="1558" spans="10:13">
      <c r="J1558" s="130"/>
      <c r="K1558" s="130"/>
      <c r="L1558" s="130"/>
      <c r="M1558" s="130"/>
    </row>
    <row r="1559" spans="10:13">
      <c r="J1559" s="130"/>
      <c r="K1559" s="130"/>
      <c r="L1559" s="130"/>
      <c r="M1559" s="130"/>
    </row>
    <row r="1560" spans="10:13">
      <c r="J1560" s="130"/>
      <c r="K1560" s="130"/>
      <c r="L1560" s="130"/>
      <c r="M1560" s="130"/>
    </row>
    <row r="1561" spans="10:13">
      <c r="J1561" s="130"/>
      <c r="K1561" s="130"/>
      <c r="L1561" s="130"/>
      <c r="M1561" s="130"/>
    </row>
    <row r="1562" spans="10:13">
      <c r="J1562" s="130"/>
      <c r="K1562" s="130"/>
      <c r="L1562" s="130"/>
      <c r="M1562" s="130"/>
    </row>
    <row r="1563" spans="10:13">
      <c r="J1563" s="130"/>
      <c r="K1563" s="130"/>
      <c r="L1563" s="130"/>
      <c r="M1563" s="130"/>
    </row>
    <row r="1564" spans="10:13">
      <c r="J1564" s="130"/>
      <c r="K1564" s="130"/>
      <c r="L1564" s="130"/>
      <c r="M1564" s="130"/>
    </row>
    <row r="1565" spans="10:13">
      <c r="J1565" s="130"/>
      <c r="K1565" s="130"/>
      <c r="L1565" s="130"/>
      <c r="M1565" s="130"/>
    </row>
    <row r="1566" spans="10:13">
      <c r="J1566" s="130"/>
      <c r="K1566" s="130"/>
      <c r="L1566" s="130"/>
      <c r="M1566" s="130"/>
    </row>
    <row r="1567" spans="10:13">
      <c r="J1567" s="130"/>
      <c r="K1567" s="130"/>
      <c r="L1567" s="130"/>
      <c r="M1567" s="130"/>
    </row>
    <row r="1568" spans="10:13">
      <c r="J1568" s="130"/>
      <c r="K1568" s="130"/>
      <c r="L1568" s="130"/>
      <c r="M1568" s="130"/>
    </row>
    <row r="1569" spans="10:13">
      <c r="J1569" s="130"/>
      <c r="K1569" s="130"/>
      <c r="L1569" s="130"/>
      <c r="M1569" s="130"/>
    </row>
    <row r="1570" spans="10:13">
      <c r="J1570" s="130"/>
      <c r="K1570" s="130"/>
      <c r="L1570" s="130"/>
      <c r="M1570" s="130"/>
    </row>
    <row r="1571" spans="10:13">
      <c r="J1571" s="130"/>
      <c r="K1571" s="130"/>
      <c r="L1571" s="130"/>
      <c r="M1571" s="130"/>
    </row>
    <row r="1572" spans="10:13">
      <c r="J1572" s="130"/>
      <c r="K1572" s="130"/>
      <c r="L1572" s="130"/>
      <c r="M1572" s="130"/>
    </row>
    <row r="1573" spans="10:13">
      <c r="J1573" s="130"/>
      <c r="K1573" s="130"/>
      <c r="L1573" s="130"/>
      <c r="M1573" s="130"/>
    </row>
    <row r="1574" spans="10:13">
      <c r="J1574" s="130"/>
      <c r="K1574" s="130"/>
      <c r="L1574" s="130"/>
      <c r="M1574" s="130"/>
    </row>
    <row r="1575" spans="10:13">
      <c r="J1575" s="130"/>
      <c r="K1575" s="130"/>
      <c r="L1575" s="130"/>
      <c r="M1575" s="130"/>
    </row>
    <row r="1576" spans="10:13">
      <c r="J1576" s="130"/>
      <c r="K1576" s="130"/>
      <c r="L1576" s="130"/>
      <c r="M1576" s="130"/>
    </row>
    <row r="1577" spans="10:13">
      <c r="J1577" s="130"/>
      <c r="K1577" s="130"/>
      <c r="L1577" s="130"/>
      <c r="M1577" s="130"/>
    </row>
    <row r="1578" spans="10:13">
      <c r="J1578" s="130"/>
      <c r="K1578" s="130"/>
      <c r="L1578" s="130"/>
      <c r="M1578" s="130"/>
    </row>
    <row r="1579" spans="10:13">
      <c r="J1579" s="130"/>
      <c r="K1579" s="130"/>
      <c r="L1579" s="130"/>
      <c r="M1579" s="130"/>
    </row>
    <row r="1580" spans="10:13">
      <c r="J1580" s="130"/>
      <c r="K1580" s="130"/>
      <c r="L1580" s="130"/>
      <c r="M1580" s="130"/>
    </row>
    <row r="1581" spans="10:13">
      <c r="J1581" s="130"/>
      <c r="K1581" s="130"/>
      <c r="L1581" s="130"/>
      <c r="M1581" s="130"/>
    </row>
    <row r="1582" spans="10:13">
      <c r="J1582" s="130"/>
      <c r="K1582" s="130"/>
      <c r="L1582" s="130"/>
      <c r="M1582" s="130"/>
    </row>
    <row r="1583" spans="10:13">
      <c r="J1583" s="130"/>
      <c r="K1583" s="130"/>
      <c r="L1583" s="130"/>
      <c r="M1583" s="130"/>
    </row>
    <row r="1584" spans="10:13">
      <c r="J1584" s="130"/>
      <c r="K1584" s="130"/>
      <c r="L1584" s="130"/>
      <c r="M1584" s="130"/>
    </row>
    <row r="1585" spans="10:13">
      <c r="J1585" s="130"/>
      <c r="K1585" s="130"/>
      <c r="L1585" s="130"/>
      <c r="M1585" s="130"/>
    </row>
    <row r="1586" spans="10:13">
      <c r="J1586" s="130"/>
      <c r="K1586" s="130"/>
      <c r="L1586" s="130"/>
      <c r="M1586" s="130"/>
    </row>
    <row r="1587" spans="10:13">
      <c r="J1587" s="130"/>
      <c r="K1587" s="130"/>
      <c r="L1587" s="130"/>
      <c r="M1587" s="130"/>
    </row>
    <row r="1588" spans="10:13">
      <c r="J1588" s="130"/>
      <c r="K1588" s="130"/>
      <c r="L1588" s="130"/>
      <c r="M1588" s="130"/>
    </row>
    <row r="1589" spans="10:13">
      <c r="J1589" s="130"/>
      <c r="K1589" s="130"/>
      <c r="L1589" s="130"/>
      <c r="M1589" s="130"/>
    </row>
    <row r="1590" spans="10:13">
      <c r="J1590" s="130"/>
      <c r="K1590" s="130"/>
      <c r="L1590" s="130"/>
      <c r="M1590" s="130"/>
    </row>
    <row r="1591" spans="10:13">
      <c r="J1591" s="130"/>
      <c r="K1591" s="130"/>
      <c r="L1591" s="130"/>
      <c r="M1591" s="130"/>
    </row>
    <row r="1592" spans="10:13">
      <c r="J1592" s="130"/>
      <c r="K1592" s="130"/>
      <c r="L1592" s="130"/>
      <c r="M1592" s="130"/>
    </row>
    <row r="1593" spans="10:13">
      <c r="J1593" s="130"/>
      <c r="K1593" s="130"/>
      <c r="L1593" s="130"/>
      <c r="M1593" s="130"/>
    </row>
    <row r="1594" spans="10:13">
      <c r="J1594" s="130"/>
      <c r="K1594" s="130"/>
      <c r="L1594" s="130"/>
      <c r="M1594" s="130"/>
    </row>
    <row r="1595" spans="10:13">
      <c r="J1595" s="130"/>
      <c r="K1595" s="130"/>
      <c r="L1595" s="130"/>
      <c r="M1595" s="130"/>
    </row>
    <row r="1596" spans="10:13">
      <c r="J1596" s="130"/>
      <c r="K1596" s="130"/>
      <c r="L1596" s="130"/>
      <c r="M1596" s="130"/>
    </row>
    <row r="1597" spans="10:13">
      <c r="J1597" s="130"/>
      <c r="K1597" s="130"/>
      <c r="L1597" s="130"/>
      <c r="M1597" s="130"/>
    </row>
    <row r="1598" spans="10:13">
      <c r="J1598" s="130"/>
      <c r="K1598" s="130"/>
      <c r="L1598" s="130"/>
      <c r="M1598" s="130"/>
    </row>
    <row r="1599" spans="10:13">
      <c r="J1599" s="130"/>
      <c r="K1599" s="130"/>
      <c r="L1599" s="130"/>
      <c r="M1599" s="130"/>
    </row>
    <row r="1600" spans="10:13">
      <c r="J1600" s="130"/>
      <c r="K1600" s="130"/>
      <c r="L1600" s="130"/>
      <c r="M1600" s="130"/>
    </row>
    <row r="1601" spans="10:13">
      <c r="J1601" s="130"/>
      <c r="K1601" s="130"/>
      <c r="L1601" s="130"/>
      <c r="M1601" s="130"/>
    </row>
    <row r="1602" spans="10:13">
      <c r="J1602" s="130"/>
      <c r="K1602" s="130"/>
      <c r="L1602" s="130"/>
      <c r="M1602" s="130"/>
    </row>
    <row r="1603" spans="10:13">
      <c r="J1603" s="130"/>
      <c r="K1603" s="130"/>
      <c r="L1603" s="130"/>
      <c r="M1603" s="130"/>
    </row>
    <row r="1604" spans="10:13">
      <c r="J1604" s="130"/>
      <c r="K1604" s="130"/>
      <c r="L1604" s="130"/>
      <c r="M1604" s="130"/>
    </row>
    <row r="1605" spans="10:13">
      <c r="J1605" s="130"/>
      <c r="K1605" s="130"/>
      <c r="L1605" s="130"/>
      <c r="M1605" s="130"/>
    </row>
    <row r="1606" spans="10:13">
      <c r="J1606" s="130"/>
      <c r="K1606" s="130"/>
      <c r="L1606" s="130"/>
      <c r="M1606" s="130"/>
    </row>
    <row r="1607" spans="10:13">
      <c r="J1607" s="130"/>
      <c r="K1607" s="130"/>
      <c r="L1607" s="130"/>
      <c r="M1607" s="130"/>
    </row>
    <row r="1608" spans="10:13">
      <c r="J1608" s="130"/>
      <c r="K1608" s="130"/>
      <c r="L1608" s="130"/>
      <c r="M1608" s="130"/>
    </row>
    <row r="1609" spans="10:13">
      <c r="J1609" s="130"/>
      <c r="K1609" s="130"/>
      <c r="L1609" s="130"/>
      <c r="M1609" s="130"/>
    </row>
    <row r="1610" spans="10:13">
      <c r="J1610" s="130"/>
      <c r="K1610" s="130"/>
      <c r="L1610" s="130"/>
      <c r="M1610" s="130"/>
    </row>
    <row r="1611" spans="10:13">
      <c r="J1611" s="130"/>
      <c r="K1611" s="130"/>
      <c r="L1611" s="130"/>
      <c r="M1611" s="130"/>
    </row>
    <row r="1612" spans="10:13">
      <c r="J1612" s="130"/>
      <c r="K1612" s="130"/>
      <c r="L1612" s="130"/>
      <c r="M1612" s="130"/>
    </row>
    <row r="1613" spans="10:13">
      <c r="J1613" s="130"/>
      <c r="K1613" s="130"/>
      <c r="L1613" s="130"/>
      <c r="M1613" s="130"/>
    </row>
    <row r="1614" spans="10:13">
      <c r="J1614" s="130"/>
      <c r="K1614" s="130"/>
      <c r="L1614" s="130"/>
      <c r="M1614" s="130"/>
    </row>
    <row r="1615" spans="10:13">
      <c r="J1615" s="130"/>
      <c r="K1615" s="130"/>
      <c r="L1615" s="130"/>
      <c r="M1615" s="130"/>
    </row>
    <row r="1616" spans="10:13">
      <c r="J1616" s="130"/>
      <c r="K1616" s="130"/>
      <c r="L1616" s="130"/>
      <c r="M1616" s="130"/>
    </row>
    <row r="1617" spans="10:13">
      <c r="J1617" s="130"/>
      <c r="K1617" s="130"/>
      <c r="L1617" s="130"/>
      <c r="M1617" s="130"/>
    </row>
    <row r="1618" spans="10:13">
      <c r="J1618" s="130"/>
      <c r="K1618" s="130"/>
      <c r="L1618" s="130"/>
      <c r="M1618" s="130"/>
    </row>
    <row r="1619" spans="10:13">
      <c r="J1619" s="130"/>
      <c r="K1619" s="130"/>
      <c r="L1619" s="130"/>
      <c r="M1619" s="130"/>
    </row>
    <row r="1620" spans="10:13">
      <c r="J1620" s="130"/>
      <c r="K1620" s="130"/>
      <c r="L1620" s="130"/>
      <c r="M1620" s="130"/>
    </row>
    <row r="1621" spans="10:13">
      <c r="J1621" s="130"/>
      <c r="K1621" s="130"/>
      <c r="L1621" s="130"/>
      <c r="M1621" s="130"/>
    </row>
    <row r="1622" spans="10:13">
      <c r="J1622" s="130"/>
      <c r="K1622" s="130"/>
      <c r="L1622" s="130"/>
      <c r="M1622" s="130"/>
    </row>
    <row r="1623" spans="10:13">
      <c r="J1623" s="130"/>
      <c r="K1623" s="130"/>
      <c r="L1623" s="130"/>
      <c r="M1623" s="130"/>
    </row>
    <row r="1624" spans="10:13">
      <c r="J1624" s="130"/>
      <c r="K1624" s="130"/>
      <c r="L1624" s="130"/>
      <c r="M1624" s="130"/>
    </row>
    <row r="1625" spans="10:13">
      <c r="J1625" s="130"/>
      <c r="K1625" s="130"/>
      <c r="L1625" s="130"/>
      <c r="M1625" s="130"/>
    </row>
    <row r="1626" spans="10:13">
      <c r="J1626" s="130"/>
      <c r="K1626" s="130"/>
      <c r="L1626" s="130"/>
      <c r="M1626" s="130"/>
    </row>
    <row r="1627" spans="10:13">
      <c r="J1627" s="130"/>
      <c r="K1627" s="130"/>
      <c r="L1627" s="130"/>
      <c r="M1627" s="130"/>
    </row>
    <row r="1628" spans="10:13">
      <c r="J1628" s="130"/>
      <c r="K1628" s="130"/>
      <c r="L1628" s="130"/>
      <c r="M1628" s="130"/>
    </row>
    <row r="1629" spans="10:13">
      <c r="J1629" s="130"/>
      <c r="K1629" s="130"/>
      <c r="L1629" s="130"/>
      <c r="M1629" s="130"/>
    </row>
    <row r="1630" spans="10:13">
      <c r="J1630" s="130"/>
      <c r="K1630" s="130"/>
      <c r="L1630" s="130"/>
      <c r="M1630" s="130"/>
    </row>
    <row r="1631" spans="10:13">
      <c r="J1631" s="130"/>
      <c r="K1631" s="130"/>
      <c r="L1631" s="130"/>
      <c r="M1631" s="130"/>
    </row>
    <row r="1632" spans="10:13">
      <c r="J1632" s="130"/>
      <c r="K1632" s="130"/>
      <c r="L1632" s="130"/>
      <c r="M1632" s="130"/>
    </row>
    <row r="1633" spans="10:13">
      <c r="J1633" s="130"/>
      <c r="K1633" s="130"/>
      <c r="L1633" s="130"/>
      <c r="M1633" s="130"/>
    </row>
    <row r="1634" spans="10:13">
      <c r="J1634" s="130"/>
      <c r="K1634" s="130"/>
      <c r="L1634" s="130"/>
      <c r="M1634" s="130"/>
    </row>
    <row r="1635" spans="10:13">
      <c r="J1635" s="130"/>
      <c r="K1635" s="130"/>
      <c r="L1635" s="130"/>
      <c r="M1635" s="130"/>
    </row>
    <row r="1636" spans="10:13">
      <c r="J1636" s="130"/>
      <c r="K1636" s="130"/>
      <c r="L1636" s="130"/>
      <c r="M1636" s="130"/>
    </row>
    <row r="1637" spans="10:13">
      <c r="J1637" s="130"/>
      <c r="K1637" s="130"/>
      <c r="L1637" s="130"/>
      <c r="M1637" s="130"/>
    </row>
    <row r="1638" spans="10:13">
      <c r="J1638" s="130"/>
      <c r="K1638" s="130"/>
      <c r="L1638" s="130"/>
      <c r="M1638" s="130"/>
    </row>
    <row r="1639" spans="10:13">
      <c r="J1639" s="130"/>
      <c r="K1639" s="130"/>
      <c r="L1639" s="130"/>
      <c r="M1639" s="130"/>
    </row>
    <row r="1640" spans="10:13">
      <c r="J1640" s="130"/>
      <c r="K1640" s="130"/>
      <c r="L1640" s="130"/>
      <c r="M1640" s="130"/>
    </row>
    <row r="1641" spans="10:13">
      <c r="J1641" s="130"/>
      <c r="K1641" s="130"/>
      <c r="L1641" s="130"/>
      <c r="M1641" s="130"/>
    </row>
    <row r="1642" spans="10:13">
      <c r="J1642" s="130"/>
      <c r="K1642" s="130"/>
      <c r="L1642" s="130"/>
      <c r="M1642" s="130"/>
    </row>
    <row r="1643" spans="10:13">
      <c r="J1643" s="130"/>
      <c r="K1643" s="130"/>
      <c r="L1643" s="130"/>
      <c r="M1643" s="130"/>
    </row>
    <row r="1644" spans="10:13">
      <c r="J1644" s="130"/>
      <c r="K1644" s="130"/>
      <c r="L1644" s="130"/>
      <c r="M1644" s="130"/>
    </row>
    <row r="1645" spans="10:13">
      <c r="J1645" s="130"/>
      <c r="K1645" s="130"/>
      <c r="L1645" s="130"/>
      <c r="M1645" s="130"/>
    </row>
    <row r="1646" spans="10:13">
      <c r="J1646" s="130"/>
      <c r="K1646" s="130"/>
      <c r="L1646" s="130"/>
      <c r="M1646" s="130"/>
    </row>
    <row r="1647" spans="10:13">
      <c r="J1647" s="130"/>
      <c r="K1647" s="130"/>
      <c r="L1647" s="130"/>
      <c r="M1647" s="130"/>
    </row>
    <row r="1648" spans="10:13">
      <c r="J1648" s="130"/>
      <c r="K1648" s="130"/>
      <c r="L1648" s="130"/>
      <c r="M1648" s="130"/>
    </row>
    <row r="1649" spans="10:13">
      <c r="J1649" s="130"/>
      <c r="K1649" s="130"/>
      <c r="L1649" s="130"/>
      <c r="M1649" s="130"/>
    </row>
    <row r="1650" spans="10:13">
      <c r="J1650" s="130"/>
      <c r="K1650" s="130"/>
      <c r="L1650" s="130"/>
      <c r="M1650" s="130"/>
    </row>
    <row r="1651" spans="10:13">
      <c r="J1651" s="130"/>
      <c r="K1651" s="130"/>
      <c r="L1651" s="130"/>
      <c r="M1651" s="130"/>
    </row>
    <row r="1652" spans="10:13">
      <c r="J1652" s="130"/>
      <c r="K1652" s="130"/>
      <c r="L1652" s="130"/>
      <c r="M1652" s="130"/>
    </row>
    <row r="1653" spans="10:13">
      <c r="J1653" s="130"/>
      <c r="K1653" s="130"/>
      <c r="L1653" s="130"/>
      <c r="M1653" s="130"/>
    </row>
    <row r="1654" spans="10:13">
      <c r="J1654" s="130"/>
      <c r="K1654" s="130"/>
      <c r="L1654" s="130"/>
      <c r="M1654" s="130"/>
    </row>
    <row r="1655" spans="10:13">
      <c r="J1655" s="130"/>
      <c r="K1655" s="130"/>
      <c r="L1655" s="130"/>
      <c r="M1655" s="130"/>
    </row>
    <row r="1656" spans="10:13">
      <c r="J1656" s="130"/>
      <c r="K1656" s="130"/>
      <c r="L1656" s="130"/>
      <c r="M1656" s="130"/>
    </row>
    <row r="1657" spans="10:13">
      <c r="J1657" s="130"/>
      <c r="K1657" s="130"/>
      <c r="L1657" s="130"/>
      <c r="M1657" s="130"/>
    </row>
    <row r="1658" spans="10:13">
      <c r="J1658" s="130"/>
      <c r="K1658" s="130"/>
      <c r="L1658" s="130"/>
      <c r="M1658" s="130"/>
    </row>
    <row r="1659" spans="10:13">
      <c r="J1659" s="130"/>
      <c r="K1659" s="130"/>
      <c r="L1659" s="130"/>
      <c r="M1659" s="130"/>
    </row>
    <row r="1660" spans="10:13">
      <c r="J1660" s="130"/>
      <c r="K1660" s="130"/>
      <c r="L1660" s="130"/>
      <c r="M1660" s="130"/>
    </row>
    <row r="1661" spans="10:13">
      <c r="J1661" s="130"/>
      <c r="K1661" s="130"/>
      <c r="L1661" s="130"/>
      <c r="M1661" s="130"/>
    </row>
    <row r="1662" spans="10:13">
      <c r="J1662" s="130"/>
      <c r="K1662" s="130"/>
      <c r="L1662" s="130"/>
      <c r="M1662" s="130"/>
    </row>
    <row r="1663" spans="10:13">
      <c r="J1663" s="130"/>
      <c r="K1663" s="130"/>
      <c r="L1663" s="130"/>
      <c r="M1663" s="130"/>
    </row>
    <row r="1664" spans="10:13">
      <c r="J1664" s="130"/>
      <c r="K1664" s="130"/>
      <c r="L1664" s="130"/>
      <c r="M1664" s="130"/>
    </row>
    <row r="1665" spans="10:13">
      <c r="J1665" s="130"/>
      <c r="K1665" s="130"/>
      <c r="L1665" s="130"/>
      <c r="M1665" s="130"/>
    </row>
    <row r="1666" spans="10:13">
      <c r="J1666" s="130"/>
      <c r="K1666" s="130"/>
      <c r="L1666" s="130"/>
      <c r="M1666" s="130"/>
    </row>
    <row r="1667" spans="10:13">
      <c r="J1667" s="130"/>
      <c r="K1667" s="130"/>
      <c r="L1667" s="130"/>
      <c r="M1667" s="130"/>
    </row>
    <row r="1668" spans="10:13">
      <c r="J1668" s="130"/>
      <c r="K1668" s="130"/>
      <c r="L1668" s="130"/>
      <c r="M1668" s="130"/>
    </row>
    <row r="1669" spans="10:13">
      <c r="J1669" s="130"/>
      <c r="K1669" s="130"/>
      <c r="L1669" s="130"/>
      <c r="M1669" s="130"/>
    </row>
    <row r="1670" spans="10:13">
      <c r="J1670" s="130"/>
      <c r="K1670" s="130"/>
      <c r="L1670" s="130"/>
      <c r="M1670" s="130"/>
    </row>
    <row r="1671" spans="10:13">
      <c r="J1671" s="130"/>
      <c r="K1671" s="130"/>
      <c r="L1671" s="130"/>
      <c r="M1671" s="130"/>
    </row>
    <row r="1672" spans="10:13">
      <c r="J1672" s="130"/>
      <c r="K1672" s="130"/>
      <c r="L1672" s="130"/>
      <c r="M1672" s="130"/>
    </row>
    <row r="1673" spans="10:13">
      <c r="J1673" s="130"/>
      <c r="K1673" s="130"/>
      <c r="L1673" s="130"/>
      <c r="M1673" s="130"/>
    </row>
    <row r="1674" spans="10:13">
      <c r="J1674" s="130"/>
      <c r="K1674" s="130"/>
      <c r="L1674" s="130"/>
      <c r="M1674" s="130"/>
    </row>
    <row r="1675" spans="10:13">
      <c r="J1675" s="130"/>
      <c r="K1675" s="130"/>
      <c r="L1675" s="130"/>
      <c r="M1675" s="130"/>
    </row>
    <row r="1676" spans="10:13">
      <c r="J1676" s="130"/>
      <c r="K1676" s="130"/>
      <c r="L1676" s="130"/>
      <c r="M1676" s="130"/>
    </row>
    <row r="1677" spans="10:13">
      <c r="J1677" s="130"/>
      <c r="K1677" s="130"/>
      <c r="L1677" s="130"/>
      <c r="M1677" s="130"/>
    </row>
    <row r="1678" spans="10:13">
      <c r="J1678" s="130"/>
      <c r="K1678" s="130"/>
      <c r="L1678" s="130"/>
      <c r="M1678" s="130"/>
    </row>
    <row r="1679" spans="10:13">
      <c r="J1679" s="130"/>
      <c r="K1679" s="130"/>
      <c r="L1679" s="130"/>
      <c r="M1679" s="130"/>
    </row>
    <row r="1680" spans="10:13">
      <c r="J1680" s="130"/>
      <c r="K1680" s="130"/>
      <c r="L1680" s="130"/>
      <c r="M1680" s="130"/>
    </row>
    <row r="1681" spans="10:13">
      <c r="J1681" s="130"/>
      <c r="K1681" s="130"/>
      <c r="L1681" s="130"/>
      <c r="M1681" s="130"/>
    </row>
    <row r="1682" spans="10:13">
      <c r="J1682" s="130"/>
      <c r="K1682" s="130"/>
      <c r="L1682" s="130"/>
      <c r="M1682" s="130"/>
    </row>
    <row r="1683" spans="10:13">
      <c r="J1683" s="130"/>
      <c r="K1683" s="130"/>
      <c r="L1683" s="130"/>
      <c r="M1683" s="130"/>
    </row>
    <row r="1684" spans="10:13">
      <c r="J1684" s="130"/>
      <c r="K1684" s="130"/>
      <c r="L1684" s="130"/>
      <c r="M1684" s="130"/>
    </row>
    <row r="1685" spans="10:13">
      <c r="J1685" s="130"/>
      <c r="K1685" s="130"/>
      <c r="L1685" s="130"/>
      <c r="M1685" s="130"/>
    </row>
    <row r="1686" spans="10:13">
      <c r="J1686" s="130"/>
      <c r="K1686" s="130"/>
      <c r="L1686" s="130"/>
      <c r="M1686" s="130"/>
    </row>
    <row r="1687" spans="10:13">
      <c r="J1687" s="130"/>
      <c r="K1687" s="130"/>
      <c r="L1687" s="130"/>
      <c r="M1687" s="130"/>
    </row>
    <row r="1688" spans="10:13">
      <c r="J1688" s="130"/>
      <c r="K1688" s="130"/>
      <c r="L1688" s="130"/>
      <c r="M1688" s="130"/>
    </row>
    <row r="1689" spans="10:13">
      <c r="J1689" s="130"/>
      <c r="K1689" s="130"/>
      <c r="L1689" s="130"/>
      <c r="M1689" s="130"/>
    </row>
    <row r="1690" spans="10:13">
      <c r="J1690" s="130"/>
      <c r="K1690" s="130"/>
      <c r="L1690" s="130"/>
      <c r="M1690" s="130"/>
    </row>
    <row r="1691" spans="10:13">
      <c r="J1691" s="130"/>
      <c r="K1691" s="130"/>
      <c r="L1691" s="130"/>
      <c r="M1691" s="130"/>
    </row>
    <row r="1692" spans="10:13">
      <c r="J1692" s="130"/>
      <c r="K1692" s="130"/>
      <c r="L1692" s="130"/>
      <c r="M1692" s="130"/>
    </row>
    <row r="1693" spans="10:13">
      <c r="J1693" s="130"/>
      <c r="K1693" s="130"/>
      <c r="L1693" s="130"/>
      <c r="M1693" s="130"/>
    </row>
    <row r="1694" spans="10:13">
      <c r="J1694" s="130"/>
      <c r="K1694" s="130"/>
      <c r="L1694" s="130"/>
      <c r="M1694" s="130"/>
    </row>
    <row r="1695" spans="10:13">
      <c r="J1695" s="130"/>
      <c r="K1695" s="130"/>
      <c r="L1695" s="130"/>
      <c r="M1695" s="130"/>
    </row>
    <row r="1696" spans="10:13">
      <c r="J1696" s="130"/>
      <c r="K1696" s="130"/>
      <c r="L1696" s="130"/>
      <c r="M1696" s="130"/>
    </row>
    <row r="1697" spans="10:13">
      <c r="J1697" s="130"/>
      <c r="K1697" s="130"/>
      <c r="L1697" s="130"/>
      <c r="M1697" s="130"/>
    </row>
    <row r="1698" spans="10:13">
      <c r="J1698" s="130"/>
      <c r="K1698" s="130"/>
      <c r="L1698" s="130"/>
      <c r="M1698" s="130"/>
    </row>
    <row r="1699" spans="10:13">
      <c r="J1699" s="130"/>
      <c r="K1699" s="130"/>
      <c r="L1699" s="130"/>
      <c r="M1699" s="130"/>
    </row>
    <row r="1700" spans="10:13">
      <c r="J1700" s="130"/>
      <c r="K1700" s="130"/>
      <c r="L1700" s="130"/>
      <c r="M1700" s="130"/>
    </row>
    <row r="1701" spans="10:13">
      <c r="J1701" s="130"/>
      <c r="K1701" s="130"/>
      <c r="L1701" s="130"/>
      <c r="M1701" s="130"/>
    </row>
    <row r="1702" spans="10:13">
      <c r="J1702" s="130"/>
      <c r="K1702" s="130"/>
      <c r="L1702" s="130"/>
      <c r="M1702" s="130"/>
    </row>
    <row r="1703" spans="10:13">
      <c r="J1703" s="130"/>
      <c r="K1703" s="130"/>
      <c r="L1703" s="130"/>
      <c r="M1703" s="130"/>
    </row>
    <row r="1704" spans="10:13">
      <c r="J1704" s="130"/>
      <c r="K1704" s="130"/>
      <c r="L1704" s="130"/>
      <c r="M1704" s="130"/>
    </row>
    <row r="1705" spans="10:13">
      <c r="J1705" s="130"/>
      <c r="K1705" s="130"/>
      <c r="L1705" s="130"/>
      <c r="M1705" s="130"/>
    </row>
    <row r="1706" spans="10:13">
      <c r="J1706" s="130"/>
      <c r="K1706" s="130"/>
      <c r="L1706" s="130"/>
      <c r="M1706" s="130"/>
    </row>
    <row r="1707" spans="10:13">
      <c r="J1707" s="130"/>
      <c r="K1707" s="130"/>
      <c r="L1707" s="130"/>
      <c r="M1707" s="130"/>
    </row>
    <row r="1708" spans="10:13">
      <c r="J1708" s="130"/>
      <c r="K1708" s="130"/>
      <c r="L1708" s="130"/>
      <c r="M1708" s="130"/>
    </row>
    <row r="1709" spans="10:13">
      <c r="J1709" s="130"/>
      <c r="K1709" s="130"/>
      <c r="L1709" s="130"/>
      <c r="M1709" s="130"/>
    </row>
    <row r="1710" spans="10:13">
      <c r="J1710" s="130"/>
      <c r="K1710" s="130"/>
      <c r="L1710" s="130"/>
      <c r="M1710" s="130"/>
    </row>
    <row r="1711" spans="10:13">
      <c r="J1711" s="130"/>
      <c r="K1711" s="130"/>
      <c r="L1711" s="130"/>
      <c r="M1711" s="130"/>
    </row>
    <row r="1712" spans="10:13">
      <c r="J1712" s="130"/>
      <c r="K1712" s="130"/>
      <c r="L1712" s="130"/>
      <c r="M1712" s="130"/>
    </row>
    <row r="1713" spans="10:13">
      <c r="J1713" s="130"/>
      <c r="K1713" s="130"/>
      <c r="L1713" s="130"/>
      <c r="M1713" s="130"/>
    </row>
    <row r="1714" spans="10:13">
      <c r="J1714" s="130"/>
      <c r="K1714" s="130"/>
      <c r="L1714" s="130"/>
      <c r="M1714" s="130"/>
    </row>
    <row r="1715" spans="10:13">
      <c r="J1715" s="130"/>
      <c r="K1715" s="130"/>
      <c r="L1715" s="130"/>
      <c r="M1715" s="130"/>
    </row>
    <row r="1716" spans="10:13">
      <c r="J1716" s="130"/>
      <c r="K1716" s="130"/>
      <c r="L1716" s="130"/>
      <c r="M1716" s="130"/>
    </row>
    <row r="1717" spans="10:13">
      <c r="J1717" s="130"/>
      <c r="K1717" s="130"/>
      <c r="L1717" s="130"/>
      <c r="M1717" s="130"/>
    </row>
    <row r="1718" spans="10:13">
      <c r="J1718" s="130"/>
      <c r="K1718" s="130"/>
      <c r="L1718" s="130"/>
      <c r="M1718" s="130"/>
    </row>
    <row r="1719" spans="10:13">
      <c r="J1719" s="130"/>
      <c r="K1719" s="130"/>
      <c r="L1719" s="130"/>
      <c r="M1719" s="130"/>
    </row>
    <row r="1720" spans="10:13">
      <c r="J1720" s="130"/>
      <c r="K1720" s="130"/>
      <c r="L1720" s="130"/>
      <c r="M1720" s="130"/>
    </row>
    <row r="1721" spans="10:13">
      <c r="J1721" s="130"/>
      <c r="K1721" s="130"/>
      <c r="L1721" s="130"/>
      <c r="M1721" s="130"/>
    </row>
    <row r="1722" spans="10:13">
      <c r="J1722" s="130"/>
      <c r="K1722" s="130"/>
      <c r="L1722" s="130"/>
      <c r="M1722" s="130"/>
    </row>
    <row r="1723" spans="10:13">
      <c r="J1723" s="130"/>
      <c r="K1723" s="130"/>
      <c r="L1723" s="130"/>
      <c r="M1723" s="130"/>
    </row>
    <row r="1724" spans="10:13">
      <c r="J1724" s="130"/>
      <c r="K1724" s="130"/>
      <c r="L1724" s="130"/>
      <c r="M1724" s="130"/>
    </row>
    <row r="1725" spans="10:13">
      <c r="J1725" s="130"/>
      <c r="K1725" s="130"/>
      <c r="L1725" s="130"/>
      <c r="M1725" s="130"/>
    </row>
    <row r="1726" spans="10:13">
      <c r="J1726" s="130"/>
      <c r="K1726" s="130"/>
      <c r="L1726" s="130"/>
      <c r="M1726" s="130"/>
    </row>
    <row r="1727" spans="10:13">
      <c r="J1727" s="130"/>
      <c r="K1727" s="130"/>
      <c r="L1727" s="130"/>
      <c r="M1727" s="130"/>
    </row>
    <row r="1728" spans="10:13">
      <c r="J1728" s="130"/>
      <c r="K1728" s="130"/>
      <c r="L1728" s="130"/>
      <c r="M1728" s="130"/>
    </row>
    <row r="1729" spans="10:13">
      <c r="J1729" s="130"/>
      <c r="K1729" s="130"/>
      <c r="L1729" s="130"/>
      <c r="M1729" s="130"/>
    </row>
    <row r="1730" spans="10:13">
      <c r="J1730" s="130"/>
      <c r="K1730" s="130"/>
      <c r="L1730" s="130"/>
      <c r="M1730" s="130"/>
    </row>
    <row r="1731" spans="10:13">
      <c r="J1731" s="130"/>
      <c r="K1731" s="130"/>
      <c r="L1731" s="130"/>
      <c r="M1731" s="130"/>
    </row>
    <row r="1732" spans="10:13">
      <c r="J1732" s="130"/>
      <c r="K1732" s="130"/>
      <c r="L1732" s="130"/>
      <c r="M1732" s="130"/>
    </row>
    <row r="1733" spans="10:13">
      <c r="J1733" s="130"/>
      <c r="K1733" s="130"/>
      <c r="L1733" s="130"/>
      <c r="M1733" s="130"/>
    </row>
    <row r="1734" spans="10:13">
      <c r="J1734" s="130"/>
      <c r="K1734" s="130"/>
      <c r="L1734" s="130"/>
      <c r="M1734" s="130"/>
    </row>
    <row r="1735" spans="10:13">
      <c r="J1735" s="130"/>
      <c r="K1735" s="130"/>
      <c r="L1735" s="130"/>
      <c r="M1735" s="130"/>
    </row>
    <row r="1736" spans="10:13">
      <c r="J1736" s="130"/>
      <c r="K1736" s="130"/>
      <c r="L1736" s="130"/>
      <c r="M1736" s="130"/>
    </row>
    <row r="1737" spans="10:13">
      <c r="J1737" s="130"/>
      <c r="K1737" s="130"/>
      <c r="L1737" s="130"/>
      <c r="M1737" s="130"/>
    </row>
    <row r="1738" spans="10:13">
      <c r="J1738" s="130"/>
      <c r="K1738" s="130"/>
      <c r="L1738" s="130"/>
      <c r="M1738" s="130"/>
    </row>
    <row r="1739" spans="10:13">
      <c r="J1739" s="130"/>
      <c r="K1739" s="130"/>
      <c r="L1739" s="130"/>
      <c r="M1739" s="130"/>
    </row>
    <row r="1740" spans="10:13">
      <c r="J1740" s="130"/>
      <c r="K1740" s="130"/>
      <c r="L1740" s="130"/>
      <c r="M1740" s="130"/>
    </row>
    <row r="1741" spans="10:13">
      <c r="J1741" s="130"/>
      <c r="K1741" s="130"/>
      <c r="L1741" s="130"/>
      <c r="M1741" s="130"/>
    </row>
    <row r="1742" spans="10:13">
      <c r="J1742" s="130"/>
      <c r="K1742" s="130"/>
      <c r="L1742" s="130"/>
      <c r="M1742" s="130"/>
    </row>
    <row r="1743" spans="10:13">
      <c r="J1743" s="130"/>
      <c r="K1743" s="130"/>
      <c r="L1743" s="130"/>
      <c r="M1743" s="130"/>
    </row>
    <row r="1744" spans="10:13">
      <c r="J1744" s="130"/>
      <c r="K1744" s="130"/>
      <c r="L1744" s="130"/>
      <c r="M1744" s="130"/>
    </row>
    <row r="1745" spans="10:13">
      <c r="J1745" s="130"/>
      <c r="K1745" s="130"/>
      <c r="L1745" s="130"/>
      <c r="M1745" s="130"/>
    </row>
    <row r="1746" spans="10:13">
      <c r="J1746" s="130"/>
      <c r="K1746" s="130"/>
      <c r="L1746" s="130"/>
      <c r="M1746" s="130"/>
    </row>
    <row r="1747" spans="10:13">
      <c r="J1747" s="130"/>
      <c r="K1747" s="130"/>
      <c r="L1747" s="130"/>
      <c r="M1747" s="130"/>
    </row>
    <row r="1748" spans="10:13">
      <c r="J1748" s="130"/>
      <c r="K1748" s="130"/>
      <c r="L1748" s="130"/>
      <c r="M1748" s="130"/>
    </row>
    <row r="1749" spans="10:13">
      <c r="J1749" s="130"/>
      <c r="K1749" s="130"/>
      <c r="L1749" s="130"/>
      <c r="M1749" s="130"/>
    </row>
    <row r="1750" spans="10:13">
      <c r="J1750" s="130"/>
      <c r="K1750" s="130"/>
      <c r="L1750" s="130"/>
      <c r="M1750" s="130"/>
    </row>
    <row r="1751" spans="10:13">
      <c r="J1751" s="130"/>
      <c r="K1751" s="130"/>
      <c r="L1751" s="130"/>
      <c r="M1751" s="130"/>
    </row>
    <row r="1752" spans="10:13">
      <c r="J1752" s="130"/>
      <c r="K1752" s="130"/>
      <c r="L1752" s="130"/>
      <c r="M1752" s="130"/>
    </row>
    <row r="1753" spans="10:13">
      <c r="J1753" s="130"/>
      <c r="K1753" s="130"/>
      <c r="L1753" s="130"/>
      <c r="M1753" s="130"/>
    </row>
    <row r="1754" spans="10:13">
      <c r="J1754" s="130"/>
      <c r="K1754" s="130"/>
      <c r="L1754" s="130"/>
      <c r="M1754" s="130"/>
    </row>
    <row r="1755" spans="10:13">
      <c r="J1755" s="130"/>
      <c r="K1755" s="130"/>
      <c r="L1755" s="130"/>
      <c r="M1755" s="130"/>
    </row>
    <row r="1756" spans="10:13">
      <c r="J1756" s="130"/>
      <c r="K1756" s="130"/>
      <c r="L1756" s="130"/>
      <c r="M1756" s="130"/>
    </row>
    <row r="1757" spans="10:13">
      <c r="J1757" s="130"/>
      <c r="K1757" s="130"/>
      <c r="L1757" s="130"/>
      <c r="M1757" s="130"/>
    </row>
    <row r="1758" spans="10:13">
      <c r="J1758" s="130"/>
      <c r="K1758" s="130"/>
      <c r="L1758" s="130"/>
      <c r="M1758" s="130"/>
    </row>
    <row r="1759" spans="10:13">
      <c r="J1759" s="130"/>
      <c r="K1759" s="130"/>
      <c r="L1759" s="130"/>
      <c r="M1759" s="130"/>
    </row>
    <row r="1760" spans="10:13">
      <c r="J1760" s="130"/>
      <c r="K1760" s="130"/>
      <c r="L1760" s="130"/>
      <c r="M1760" s="130"/>
    </row>
    <row r="1761" spans="10:13">
      <c r="J1761" s="130"/>
      <c r="K1761" s="130"/>
      <c r="L1761" s="130"/>
      <c r="M1761" s="130"/>
    </row>
    <row r="1762" spans="10:13">
      <c r="J1762" s="130"/>
      <c r="K1762" s="130"/>
      <c r="L1762" s="130"/>
      <c r="M1762" s="130"/>
    </row>
    <row r="1763" spans="10:13">
      <c r="J1763" s="130"/>
      <c r="K1763" s="130"/>
      <c r="L1763" s="130"/>
      <c r="M1763" s="130"/>
    </row>
    <row r="1764" spans="10:13">
      <c r="J1764" s="130"/>
      <c r="K1764" s="130"/>
      <c r="L1764" s="130"/>
      <c r="M1764" s="130"/>
    </row>
    <row r="1765" spans="10:13">
      <c r="J1765" s="130"/>
      <c r="K1765" s="130"/>
      <c r="L1765" s="130"/>
      <c r="M1765" s="130"/>
    </row>
    <row r="1766" spans="10:13">
      <c r="J1766" s="130"/>
      <c r="K1766" s="130"/>
      <c r="L1766" s="130"/>
      <c r="M1766" s="130"/>
    </row>
    <row r="1767" spans="10:13">
      <c r="J1767" s="130"/>
      <c r="K1767" s="130"/>
      <c r="L1767" s="130"/>
      <c r="M1767" s="130"/>
    </row>
    <row r="1768" spans="10:13">
      <c r="J1768" s="130"/>
      <c r="K1768" s="130"/>
      <c r="L1768" s="130"/>
      <c r="M1768" s="130"/>
    </row>
    <row r="1769" spans="10:13">
      <c r="J1769" s="130"/>
      <c r="K1769" s="130"/>
      <c r="L1769" s="130"/>
      <c r="M1769" s="130"/>
    </row>
    <row r="1770" spans="10:13">
      <c r="J1770" s="130"/>
      <c r="K1770" s="130"/>
      <c r="L1770" s="130"/>
      <c r="M1770" s="130"/>
    </row>
    <row r="1771" spans="10:13">
      <c r="J1771" s="130"/>
      <c r="K1771" s="130"/>
      <c r="L1771" s="130"/>
      <c r="M1771" s="130"/>
    </row>
    <row r="1772" spans="10:13">
      <c r="J1772" s="130"/>
      <c r="K1772" s="130"/>
      <c r="L1772" s="130"/>
      <c r="M1772" s="130"/>
    </row>
    <row r="1773" spans="10:13">
      <c r="J1773" s="130"/>
      <c r="K1773" s="130"/>
      <c r="L1773" s="130"/>
      <c r="M1773" s="130"/>
    </row>
    <row r="1774" spans="10:13">
      <c r="J1774" s="130"/>
      <c r="K1774" s="130"/>
      <c r="L1774" s="130"/>
      <c r="M1774" s="130"/>
    </row>
    <row r="1775" spans="10:13">
      <c r="J1775" s="130"/>
      <c r="K1775" s="130"/>
      <c r="L1775" s="130"/>
      <c r="M1775" s="130"/>
    </row>
    <row r="1776" spans="10:13">
      <c r="J1776" s="130"/>
      <c r="K1776" s="130"/>
      <c r="L1776" s="130"/>
      <c r="M1776" s="130"/>
    </row>
    <row r="1777" spans="10:13">
      <c r="J1777" s="130"/>
      <c r="K1777" s="130"/>
      <c r="L1777" s="130"/>
      <c r="M1777" s="130"/>
    </row>
    <row r="1778" spans="10:13">
      <c r="J1778" s="130"/>
      <c r="K1778" s="130"/>
      <c r="L1778" s="130"/>
      <c r="M1778" s="130"/>
    </row>
    <row r="1779" spans="10:13">
      <c r="J1779" s="130"/>
      <c r="K1779" s="130"/>
      <c r="L1779" s="130"/>
      <c r="M1779" s="130"/>
    </row>
    <row r="1780" spans="10:13">
      <c r="J1780" s="130"/>
      <c r="K1780" s="130"/>
      <c r="L1780" s="130"/>
      <c r="M1780" s="130"/>
    </row>
    <row r="1781" spans="10:13">
      <c r="J1781" s="130"/>
      <c r="K1781" s="130"/>
      <c r="L1781" s="130"/>
      <c r="M1781" s="130"/>
    </row>
    <row r="1782" spans="10:13">
      <c r="J1782" s="130"/>
      <c r="K1782" s="130"/>
      <c r="L1782" s="130"/>
      <c r="M1782" s="130"/>
    </row>
    <row r="1783" spans="10:13">
      <c r="J1783" s="130"/>
      <c r="K1783" s="130"/>
      <c r="L1783" s="130"/>
      <c r="M1783" s="130"/>
    </row>
    <row r="1784" spans="10:13">
      <c r="J1784" s="130"/>
      <c r="K1784" s="130"/>
      <c r="L1784" s="130"/>
      <c r="M1784" s="130"/>
    </row>
    <row r="1785" spans="10:13">
      <c r="J1785" s="130"/>
      <c r="K1785" s="130"/>
      <c r="L1785" s="130"/>
      <c r="M1785" s="130"/>
    </row>
    <row r="1786" spans="10:13">
      <c r="J1786" s="130"/>
      <c r="K1786" s="130"/>
      <c r="L1786" s="130"/>
      <c r="M1786" s="130"/>
    </row>
    <row r="1787" spans="10:13">
      <c r="J1787" s="130"/>
      <c r="K1787" s="130"/>
      <c r="L1787" s="130"/>
      <c r="M1787" s="130"/>
    </row>
    <row r="1788" spans="10:13">
      <c r="J1788" s="130"/>
      <c r="K1788" s="130"/>
      <c r="L1788" s="130"/>
      <c r="M1788" s="130"/>
    </row>
    <row r="1789" spans="10:13">
      <c r="J1789" s="130"/>
      <c r="K1789" s="130"/>
      <c r="L1789" s="130"/>
      <c r="M1789" s="130"/>
    </row>
    <row r="1790" spans="10:13">
      <c r="J1790" s="130"/>
      <c r="K1790" s="130"/>
      <c r="L1790" s="130"/>
      <c r="M1790" s="130"/>
    </row>
    <row r="1791" spans="10:13">
      <c r="J1791" s="130"/>
      <c r="K1791" s="130"/>
      <c r="L1791" s="130"/>
      <c r="M1791" s="130"/>
    </row>
    <row r="1792" spans="10:13">
      <c r="J1792" s="130"/>
      <c r="K1792" s="130"/>
      <c r="L1792" s="130"/>
      <c r="M1792" s="130"/>
    </row>
    <row r="1793" spans="10:13">
      <c r="J1793" s="130"/>
      <c r="K1793" s="130"/>
      <c r="L1793" s="130"/>
      <c r="M1793" s="130"/>
    </row>
    <row r="1794" spans="10:13">
      <c r="J1794" s="130"/>
      <c r="K1794" s="130"/>
      <c r="L1794" s="130"/>
      <c r="M1794" s="130"/>
    </row>
    <row r="1795" spans="10:13">
      <c r="J1795" s="130"/>
      <c r="K1795" s="130"/>
      <c r="L1795" s="130"/>
      <c r="M1795" s="130"/>
    </row>
    <row r="1796" spans="10:13">
      <c r="J1796" s="130"/>
      <c r="K1796" s="130"/>
      <c r="L1796" s="130"/>
      <c r="M1796" s="130"/>
    </row>
    <row r="1797" spans="10:13">
      <c r="J1797" s="130"/>
      <c r="K1797" s="130"/>
      <c r="L1797" s="130"/>
      <c r="M1797" s="130"/>
    </row>
    <row r="1798" spans="10:13">
      <c r="J1798" s="130"/>
      <c r="K1798" s="130"/>
      <c r="L1798" s="130"/>
      <c r="M1798" s="130"/>
    </row>
    <row r="1799" spans="10:13">
      <c r="J1799" s="130"/>
      <c r="K1799" s="130"/>
      <c r="L1799" s="130"/>
      <c r="M1799" s="130"/>
    </row>
    <row r="1800" spans="10:13">
      <c r="J1800" s="130"/>
      <c r="K1800" s="130"/>
      <c r="L1800" s="130"/>
      <c r="M1800" s="130"/>
    </row>
    <row r="1801" spans="10:13">
      <c r="J1801" s="130"/>
      <c r="K1801" s="130"/>
      <c r="L1801" s="130"/>
      <c r="M1801" s="130"/>
    </row>
    <row r="1802" spans="10:13">
      <c r="J1802" s="130"/>
      <c r="K1802" s="130"/>
      <c r="L1802" s="130"/>
      <c r="M1802" s="130"/>
    </row>
    <row r="1803" spans="10:13">
      <c r="J1803" s="130"/>
      <c r="K1803" s="130"/>
      <c r="L1803" s="130"/>
      <c r="M1803" s="130"/>
    </row>
    <row r="1804" spans="10:13">
      <c r="J1804" s="130"/>
      <c r="K1804" s="130"/>
      <c r="L1804" s="130"/>
      <c r="M1804" s="130"/>
    </row>
    <row r="1805" spans="10:13">
      <c r="J1805" s="130"/>
      <c r="K1805" s="130"/>
      <c r="L1805" s="130"/>
      <c r="M1805" s="130"/>
    </row>
    <row r="1806" spans="10:13">
      <c r="J1806" s="130"/>
      <c r="K1806" s="130"/>
      <c r="L1806" s="130"/>
      <c r="M1806" s="130"/>
    </row>
    <row r="1807" spans="10:13">
      <c r="J1807" s="130"/>
      <c r="K1807" s="130"/>
      <c r="L1807" s="130"/>
      <c r="M1807" s="130"/>
    </row>
    <row r="1808" spans="10:13">
      <c r="J1808" s="130"/>
      <c r="K1808" s="130"/>
      <c r="L1808" s="130"/>
      <c r="M1808" s="130"/>
    </row>
    <row r="1809" spans="10:13">
      <c r="J1809" s="130"/>
      <c r="K1809" s="130"/>
      <c r="L1809" s="130"/>
      <c r="M1809" s="130"/>
    </row>
    <row r="1810" spans="10:13">
      <c r="J1810" s="130"/>
      <c r="K1810" s="130"/>
      <c r="L1810" s="130"/>
      <c r="M1810" s="130"/>
    </row>
    <row r="1811" spans="10:13">
      <c r="J1811" s="130"/>
      <c r="K1811" s="130"/>
      <c r="L1811" s="130"/>
      <c r="M1811" s="130"/>
    </row>
    <row r="1812" spans="10:13">
      <c r="J1812" s="130"/>
      <c r="K1812" s="130"/>
      <c r="L1812" s="130"/>
      <c r="M1812" s="130"/>
    </row>
    <row r="1813" spans="10:13">
      <c r="J1813" s="130"/>
      <c r="K1813" s="130"/>
      <c r="L1813" s="130"/>
      <c r="M1813" s="130"/>
    </row>
    <row r="1814" spans="10:13">
      <c r="J1814" s="130"/>
      <c r="K1814" s="130"/>
      <c r="L1814" s="130"/>
      <c r="M1814" s="130"/>
    </row>
    <row r="1815" spans="10:13">
      <c r="J1815" s="130"/>
      <c r="K1815" s="130"/>
      <c r="L1815" s="130"/>
      <c r="M1815" s="130"/>
    </row>
    <row r="1816" spans="10:13">
      <c r="J1816" s="130"/>
      <c r="K1816" s="130"/>
      <c r="L1816" s="130"/>
      <c r="M1816" s="130"/>
    </row>
    <row r="1817" spans="10:13">
      <c r="J1817" s="130"/>
      <c r="K1817" s="130"/>
      <c r="L1817" s="130"/>
      <c r="M1817" s="130"/>
    </row>
    <row r="1818" spans="10:13">
      <c r="J1818" s="130"/>
      <c r="K1818" s="130"/>
      <c r="L1818" s="130"/>
      <c r="M1818" s="130"/>
    </row>
    <row r="1819" spans="10:13">
      <c r="J1819" s="130"/>
      <c r="K1819" s="130"/>
      <c r="L1819" s="130"/>
      <c r="M1819" s="130"/>
    </row>
    <row r="1820" spans="10:13">
      <c r="J1820" s="130"/>
      <c r="K1820" s="130"/>
      <c r="L1820" s="130"/>
      <c r="M1820" s="130"/>
    </row>
    <row r="1821" spans="10:13">
      <c r="J1821" s="130"/>
      <c r="K1821" s="130"/>
      <c r="L1821" s="130"/>
      <c r="M1821" s="130"/>
    </row>
    <row r="1822" spans="10:13">
      <c r="J1822" s="130"/>
      <c r="K1822" s="130"/>
      <c r="L1822" s="130"/>
      <c r="M1822" s="130"/>
    </row>
    <row r="1823" spans="10:13">
      <c r="J1823" s="130"/>
      <c r="K1823" s="130"/>
      <c r="L1823" s="130"/>
      <c r="M1823" s="130"/>
    </row>
    <row r="1824" spans="10:13">
      <c r="J1824" s="130"/>
      <c r="K1824" s="130"/>
      <c r="L1824" s="130"/>
      <c r="M1824" s="130"/>
    </row>
    <row r="1825" spans="10:13">
      <c r="J1825" s="130"/>
      <c r="K1825" s="130"/>
      <c r="L1825" s="130"/>
      <c r="M1825" s="130"/>
    </row>
    <row r="1826" spans="10:13">
      <c r="J1826" s="130"/>
      <c r="K1826" s="130"/>
      <c r="L1826" s="130"/>
      <c r="M1826" s="130"/>
    </row>
    <row r="1827" spans="10:13">
      <c r="J1827" s="130"/>
      <c r="K1827" s="130"/>
      <c r="L1827" s="130"/>
      <c r="M1827" s="130"/>
    </row>
    <row r="1828" spans="10:13">
      <c r="J1828" s="130"/>
      <c r="K1828" s="130"/>
      <c r="L1828" s="130"/>
      <c r="M1828" s="130"/>
    </row>
    <row r="1829" spans="10:13">
      <c r="J1829" s="130"/>
      <c r="K1829" s="130"/>
      <c r="L1829" s="130"/>
      <c r="M1829" s="130"/>
    </row>
    <row r="1830" spans="10:13">
      <c r="J1830" s="130"/>
      <c r="K1830" s="130"/>
      <c r="L1830" s="130"/>
      <c r="M1830" s="130"/>
    </row>
    <row r="1831" spans="10:13">
      <c r="J1831" s="130"/>
      <c r="K1831" s="130"/>
      <c r="L1831" s="130"/>
      <c r="M1831" s="130"/>
    </row>
    <row r="1832" spans="10:13">
      <c r="J1832" s="130"/>
      <c r="K1832" s="130"/>
      <c r="L1832" s="130"/>
      <c r="M1832" s="130"/>
    </row>
    <row r="1833" spans="10:13">
      <c r="J1833" s="130"/>
      <c r="K1833" s="130"/>
      <c r="L1833" s="130"/>
      <c r="M1833" s="130"/>
    </row>
    <row r="1834" spans="10:13">
      <c r="J1834" s="130"/>
      <c r="K1834" s="130"/>
      <c r="L1834" s="130"/>
      <c r="M1834" s="130"/>
    </row>
    <row r="1835" spans="10:13">
      <c r="J1835" s="130"/>
      <c r="K1835" s="130"/>
      <c r="L1835" s="130"/>
      <c r="M1835" s="130"/>
    </row>
    <row r="1836" spans="10:13">
      <c r="J1836" s="130"/>
      <c r="K1836" s="130"/>
      <c r="L1836" s="130"/>
      <c r="M1836" s="130"/>
    </row>
    <row r="1837" spans="10:13">
      <c r="J1837" s="130"/>
      <c r="K1837" s="130"/>
      <c r="L1837" s="130"/>
      <c r="M1837" s="130"/>
    </row>
    <row r="1838" spans="10:13">
      <c r="J1838" s="130"/>
      <c r="K1838" s="130"/>
      <c r="L1838" s="130"/>
      <c r="M1838" s="130"/>
    </row>
    <row r="1839" spans="10:13">
      <c r="J1839" s="130"/>
      <c r="K1839" s="130"/>
      <c r="L1839" s="130"/>
      <c r="M1839" s="130"/>
    </row>
    <row r="1840" spans="10:13">
      <c r="J1840" s="130"/>
      <c r="K1840" s="130"/>
      <c r="L1840" s="130"/>
      <c r="M1840" s="130"/>
    </row>
    <row r="1841" spans="10:13">
      <c r="J1841" s="130"/>
      <c r="K1841" s="130"/>
      <c r="L1841" s="130"/>
      <c r="M1841" s="130"/>
    </row>
    <row r="1842" spans="10:13">
      <c r="J1842" s="130"/>
      <c r="K1842" s="130"/>
      <c r="L1842" s="130"/>
      <c r="M1842" s="130"/>
    </row>
    <row r="1843" spans="10:13">
      <c r="J1843" s="130"/>
      <c r="K1843" s="130"/>
      <c r="L1843" s="130"/>
      <c r="M1843" s="130"/>
    </row>
    <row r="1844" spans="10:13">
      <c r="J1844" s="130"/>
      <c r="K1844" s="130"/>
      <c r="L1844" s="130"/>
      <c r="M1844" s="130"/>
    </row>
    <row r="1845" spans="10:13">
      <c r="J1845" s="130"/>
      <c r="K1845" s="130"/>
      <c r="L1845" s="130"/>
      <c r="M1845" s="130"/>
    </row>
    <row r="1846" spans="10:13">
      <c r="J1846" s="130"/>
      <c r="K1846" s="130"/>
      <c r="L1846" s="130"/>
      <c r="M1846" s="130"/>
    </row>
    <row r="1847" spans="10:13">
      <c r="J1847" s="130"/>
      <c r="K1847" s="130"/>
      <c r="L1847" s="130"/>
      <c r="M1847" s="130"/>
    </row>
    <row r="1848" spans="10:13">
      <c r="J1848" s="130"/>
      <c r="K1848" s="130"/>
      <c r="L1848" s="130"/>
      <c r="M1848" s="130"/>
    </row>
    <row r="1849" spans="10:13">
      <c r="J1849" s="130"/>
      <c r="K1849" s="130"/>
      <c r="L1849" s="130"/>
      <c r="M1849" s="130"/>
    </row>
    <row r="1850" spans="10:13">
      <c r="J1850" s="130"/>
      <c r="K1850" s="130"/>
      <c r="L1850" s="130"/>
      <c r="M1850" s="130"/>
    </row>
    <row r="1851" spans="10:13">
      <c r="J1851" s="130"/>
      <c r="K1851" s="130"/>
      <c r="L1851" s="130"/>
      <c r="M1851" s="130"/>
    </row>
    <row r="1852" spans="10:13">
      <c r="J1852" s="130"/>
      <c r="K1852" s="130"/>
      <c r="L1852" s="130"/>
      <c r="M1852" s="130"/>
    </row>
    <row r="1853" spans="10:13">
      <c r="J1853" s="130"/>
      <c r="K1853" s="130"/>
      <c r="L1853" s="130"/>
      <c r="M1853" s="130"/>
    </row>
    <row r="1854" spans="10:13">
      <c r="J1854" s="130"/>
      <c r="K1854" s="130"/>
      <c r="L1854" s="130"/>
      <c r="M1854" s="130"/>
    </row>
    <row r="1855" spans="10:13">
      <c r="J1855" s="130"/>
      <c r="K1855" s="130"/>
      <c r="L1855" s="130"/>
      <c r="M1855" s="130"/>
    </row>
    <row r="1856" spans="10:13">
      <c r="J1856" s="130"/>
      <c r="K1856" s="130"/>
      <c r="L1856" s="130"/>
      <c r="M1856" s="130"/>
    </row>
    <row r="1857" spans="10:13">
      <c r="J1857" s="130"/>
      <c r="K1857" s="130"/>
      <c r="L1857" s="130"/>
      <c r="M1857" s="130"/>
    </row>
    <row r="1858" spans="10:13">
      <c r="J1858" s="130"/>
      <c r="K1858" s="130"/>
      <c r="L1858" s="130"/>
      <c r="M1858" s="130"/>
    </row>
    <row r="1859" spans="10:13">
      <c r="J1859" s="130"/>
      <c r="K1859" s="130"/>
      <c r="L1859" s="130"/>
      <c r="M1859" s="130"/>
    </row>
    <row r="1860" spans="10:13">
      <c r="J1860" s="130"/>
      <c r="K1860" s="130"/>
      <c r="L1860" s="130"/>
      <c r="M1860" s="130"/>
    </row>
    <row r="1861" spans="10:13">
      <c r="J1861" s="130"/>
      <c r="K1861" s="130"/>
      <c r="L1861" s="130"/>
      <c r="M1861" s="130"/>
    </row>
    <row r="1862" spans="10:13">
      <c r="J1862" s="130"/>
      <c r="K1862" s="130"/>
      <c r="L1862" s="130"/>
      <c r="M1862" s="130"/>
    </row>
    <row r="1863" spans="10:13">
      <c r="J1863" s="130"/>
      <c r="K1863" s="130"/>
      <c r="L1863" s="130"/>
      <c r="M1863" s="130"/>
    </row>
    <row r="1864" spans="10:13">
      <c r="J1864" s="130"/>
      <c r="K1864" s="130"/>
      <c r="L1864" s="130"/>
      <c r="M1864" s="130"/>
    </row>
    <row r="1865" spans="10:13">
      <c r="J1865" s="130"/>
      <c r="K1865" s="130"/>
      <c r="L1865" s="130"/>
      <c r="M1865" s="130"/>
    </row>
    <row r="1866" spans="10:13">
      <c r="J1866" s="130"/>
      <c r="K1866" s="130"/>
      <c r="L1866" s="130"/>
      <c r="M1866" s="130"/>
    </row>
    <row r="1867" spans="10:13">
      <c r="J1867" s="130"/>
      <c r="K1867" s="130"/>
      <c r="L1867" s="130"/>
      <c r="M1867" s="130"/>
    </row>
    <row r="1868" spans="10:13">
      <c r="J1868" s="130"/>
      <c r="K1868" s="130"/>
      <c r="L1868" s="130"/>
      <c r="M1868" s="130"/>
    </row>
    <row r="1869" spans="10:13">
      <c r="J1869" s="130"/>
      <c r="K1869" s="130"/>
      <c r="L1869" s="130"/>
      <c r="M1869" s="130"/>
    </row>
    <row r="1870" spans="10:13">
      <c r="J1870" s="130"/>
      <c r="K1870" s="130"/>
      <c r="L1870" s="130"/>
      <c r="M1870" s="130"/>
    </row>
    <row r="1871" spans="10:13">
      <c r="J1871" s="130"/>
      <c r="K1871" s="130"/>
      <c r="L1871" s="130"/>
      <c r="M1871" s="130"/>
    </row>
    <row r="1872" spans="10:13">
      <c r="J1872" s="130"/>
      <c r="K1872" s="130"/>
      <c r="L1872" s="130"/>
      <c r="M1872" s="130"/>
    </row>
    <row r="1873" spans="10:13">
      <c r="J1873" s="130"/>
      <c r="K1873" s="130"/>
      <c r="L1873" s="130"/>
      <c r="M1873" s="130"/>
    </row>
    <row r="1874" spans="10:13">
      <c r="J1874" s="130"/>
      <c r="K1874" s="130"/>
      <c r="L1874" s="130"/>
      <c r="M1874" s="130"/>
    </row>
    <row r="1875" spans="10:13">
      <c r="J1875" s="130"/>
      <c r="K1875" s="130"/>
      <c r="L1875" s="130"/>
      <c r="M1875" s="130"/>
    </row>
    <row r="1876" spans="10:13">
      <c r="J1876" s="130"/>
      <c r="K1876" s="130"/>
      <c r="L1876" s="130"/>
      <c r="M1876" s="130"/>
    </row>
    <row r="1877" spans="10:13">
      <c r="J1877" s="130"/>
      <c r="K1877" s="130"/>
      <c r="L1877" s="130"/>
      <c r="M1877" s="130"/>
    </row>
    <row r="1878" spans="10:13">
      <c r="J1878" s="130"/>
      <c r="K1878" s="130"/>
      <c r="L1878" s="130"/>
      <c r="M1878" s="130"/>
    </row>
    <row r="1879" spans="10:13">
      <c r="J1879" s="130"/>
      <c r="K1879" s="130"/>
      <c r="L1879" s="130"/>
      <c r="M1879" s="130"/>
    </row>
    <row r="1880" spans="10:13">
      <c r="J1880" s="130"/>
      <c r="K1880" s="130"/>
      <c r="L1880" s="130"/>
      <c r="M1880" s="130"/>
    </row>
    <row r="1881" spans="10:13">
      <c r="J1881" s="130"/>
      <c r="K1881" s="130"/>
      <c r="L1881" s="130"/>
      <c r="M1881" s="130"/>
    </row>
    <row r="1882" spans="10:13">
      <c r="J1882" s="130"/>
      <c r="K1882" s="130"/>
      <c r="L1882" s="130"/>
      <c r="M1882" s="130"/>
    </row>
    <row r="1883" spans="10:13">
      <c r="J1883" s="130"/>
      <c r="K1883" s="130"/>
      <c r="L1883" s="130"/>
      <c r="M1883" s="130"/>
    </row>
    <row r="1884" spans="10:13">
      <c r="J1884" s="130"/>
      <c r="K1884" s="130"/>
      <c r="L1884" s="130"/>
      <c r="M1884" s="130"/>
    </row>
    <row r="1885" spans="10:13">
      <c r="J1885" s="130"/>
      <c r="K1885" s="130"/>
      <c r="L1885" s="130"/>
      <c r="M1885" s="130"/>
    </row>
    <row r="1886" spans="10:13">
      <c r="J1886" s="130"/>
      <c r="K1886" s="130"/>
      <c r="L1886" s="130"/>
      <c r="M1886" s="130"/>
    </row>
    <row r="1887" spans="10:13">
      <c r="J1887" s="130"/>
      <c r="K1887" s="130"/>
      <c r="L1887" s="130"/>
      <c r="M1887" s="130"/>
    </row>
    <row r="1888" spans="10:13">
      <c r="J1888" s="130"/>
      <c r="K1888" s="130"/>
      <c r="L1888" s="130"/>
      <c r="M1888" s="130"/>
    </row>
    <row r="1889" spans="10:13">
      <c r="J1889" s="130"/>
      <c r="K1889" s="130"/>
      <c r="L1889" s="130"/>
      <c r="M1889" s="130"/>
    </row>
    <row r="1890" spans="10:13">
      <c r="J1890" s="130"/>
      <c r="K1890" s="130"/>
      <c r="L1890" s="130"/>
      <c r="M1890" s="130"/>
    </row>
    <row r="1891" spans="10:13">
      <c r="J1891" s="130"/>
      <c r="K1891" s="130"/>
      <c r="L1891" s="130"/>
      <c r="M1891" s="130"/>
    </row>
    <row r="1892" spans="10:13">
      <c r="J1892" s="130"/>
      <c r="K1892" s="130"/>
      <c r="L1892" s="130"/>
      <c r="M1892" s="130"/>
    </row>
    <row r="1893" spans="10:13">
      <c r="J1893" s="130"/>
      <c r="K1893" s="130"/>
      <c r="L1893" s="130"/>
      <c r="M1893" s="130"/>
    </row>
    <row r="1894" spans="10:13">
      <c r="J1894" s="130"/>
      <c r="K1894" s="130"/>
      <c r="L1894" s="130"/>
      <c r="M1894" s="130"/>
    </row>
    <row r="1895" spans="10:13">
      <c r="J1895" s="130"/>
      <c r="K1895" s="130"/>
      <c r="L1895" s="130"/>
      <c r="M1895" s="130"/>
    </row>
    <row r="1896" spans="10:13">
      <c r="J1896" s="130"/>
      <c r="K1896" s="130"/>
      <c r="L1896" s="130"/>
      <c r="M1896" s="130"/>
    </row>
    <row r="1897" spans="10:13">
      <c r="J1897" s="130"/>
      <c r="K1897" s="130"/>
      <c r="L1897" s="130"/>
      <c r="M1897" s="130"/>
    </row>
    <row r="1898" spans="10:13">
      <c r="J1898" s="130"/>
      <c r="K1898" s="130"/>
      <c r="L1898" s="130"/>
      <c r="M1898" s="130"/>
    </row>
    <row r="1899" spans="10:13">
      <c r="J1899" s="130"/>
      <c r="K1899" s="130"/>
      <c r="L1899" s="130"/>
      <c r="M1899" s="130"/>
    </row>
    <row r="1900" spans="10:13">
      <c r="J1900" s="130"/>
      <c r="K1900" s="130"/>
      <c r="L1900" s="130"/>
      <c r="M1900" s="130"/>
    </row>
    <row r="1901" spans="10:13">
      <c r="J1901" s="130"/>
      <c r="K1901" s="130"/>
      <c r="L1901" s="130"/>
      <c r="M1901" s="130"/>
    </row>
    <row r="1902" spans="10:13">
      <c r="J1902" s="130"/>
      <c r="K1902" s="130"/>
      <c r="L1902" s="130"/>
      <c r="M1902" s="130"/>
    </row>
    <row r="1903" spans="10:13">
      <c r="J1903" s="130"/>
      <c r="K1903" s="130"/>
      <c r="L1903" s="130"/>
      <c r="M1903" s="130"/>
    </row>
    <row r="1904" spans="10:13">
      <c r="J1904" s="130"/>
      <c r="K1904" s="130"/>
      <c r="L1904" s="130"/>
      <c r="M1904" s="130"/>
    </row>
    <row r="1905" spans="10:13">
      <c r="J1905" s="130"/>
      <c r="K1905" s="130"/>
      <c r="L1905" s="130"/>
      <c r="M1905" s="130"/>
    </row>
    <row r="1906" spans="10:13">
      <c r="J1906" s="130"/>
      <c r="K1906" s="130"/>
      <c r="L1906" s="130"/>
      <c r="M1906" s="130"/>
    </row>
    <row r="1907" spans="10:13">
      <c r="J1907" s="130"/>
      <c r="K1907" s="130"/>
      <c r="L1907" s="130"/>
      <c r="M1907" s="130"/>
    </row>
    <row r="1908" spans="10:13">
      <c r="J1908" s="130"/>
      <c r="K1908" s="130"/>
      <c r="L1908" s="130"/>
      <c r="M1908" s="130"/>
    </row>
    <row r="1909" spans="10:13">
      <c r="J1909" s="130"/>
      <c r="K1909" s="130"/>
      <c r="L1909" s="130"/>
      <c r="M1909" s="130"/>
    </row>
    <row r="1910" spans="10:13">
      <c r="J1910" s="130"/>
      <c r="K1910" s="130"/>
      <c r="L1910" s="130"/>
      <c r="M1910" s="130"/>
    </row>
    <row r="1911" spans="10:13">
      <c r="J1911" s="130"/>
      <c r="K1911" s="130"/>
      <c r="L1911" s="130"/>
      <c r="M1911" s="130"/>
    </row>
    <row r="1912" spans="10:13">
      <c r="J1912" s="130"/>
      <c r="K1912" s="130"/>
      <c r="L1912" s="130"/>
      <c r="M1912" s="130"/>
    </row>
    <row r="1913" spans="10:13">
      <c r="J1913" s="130"/>
      <c r="K1913" s="130"/>
      <c r="L1913" s="130"/>
      <c r="M1913" s="130"/>
    </row>
    <row r="1914" spans="10:13">
      <c r="J1914" s="130"/>
      <c r="K1914" s="130"/>
      <c r="L1914" s="130"/>
      <c r="M1914" s="130"/>
    </row>
    <row r="1915" spans="10:13">
      <c r="J1915" s="130"/>
      <c r="K1915" s="130"/>
      <c r="L1915" s="130"/>
      <c r="M1915" s="130"/>
    </row>
    <row r="1916" spans="10:13">
      <c r="J1916" s="130"/>
      <c r="K1916" s="130"/>
      <c r="L1916" s="130"/>
      <c r="M1916" s="130"/>
    </row>
    <row r="1917" spans="10:13">
      <c r="J1917" s="130"/>
      <c r="K1917" s="130"/>
      <c r="L1917" s="130"/>
      <c r="M1917" s="130"/>
    </row>
    <row r="1918" spans="10:13">
      <c r="J1918" s="130"/>
      <c r="K1918" s="130"/>
      <c r="L1918" s="130"/>
      <c r="M1918" s="130"/>
    </row>
    <row r="1919" spans="10:13">
      <c r="J1919" s="130"/>
      <c r="K1919" s="130"/>
      <c r="L1919" s="130"/>
      <c r="M1919" s="130"/>
    </row>
    <row r="1920" spans="10:13">
      <c r="J1920" s="130"/>
      <c r="K1920" s="130"/>
      <c r="L1920" s="130"/>
      <c r="M1920" s="130"/>
    </row>
    <row r="1921" spans="10:13">
      <c r="J1921" s="130"/>
      <c r="K1921" s="130"/>
      <c r="L1921" s="130"/>
      <c r="M1921" s="130"/>
    </row>
    <row r="1922" spans="10:13">
      <c r="J1922" s="130"/>
      <c r="K1922" s="130"/>
      <c r="L1922" s="130"/>
      <c r="M1922" s="130"/>
    </row>
    <row r="1923" spans="10:13">
      <c r="J1923" s="130"/>
      <c r="K1923" s="130"/>
      <c r="L1923" s="130"/>
      <c r="M1923" s="130"/>
    </row>
    <row r="1924" spans="10:13">
      <c r="J1924" s="130"/>
      <c r="K1924" s="130"/>
      <c r="L1924" s="130"/>
      <c r="M1924" s="130"/>
    </row>
    <row r="1925" spans="10:13">
      <c r="J1925" s="130"/>
      <c r="K1925" s="130"/>
      <c r="L1925" s="130"/>
      <c r="M1925" s="130"/>
    </row>
    <row r="1926" spans="10:13">
      <c r="J1926" s="130"/>
      <c r="K1926" s="130"/>
      <c r="L1926" s="130"/>
      <c r="M1926" s="130"/>
    </row>
    <row r="1927" spans="10:13">
      <c r="J1927" s="130"/>
      <c r="K1927" s="130"/>
      <c r="L1927" s="130"/>
      <c r="M1927" s="130"/>
    </row>
    <row r="1928" spans="10:13">
      <c r="J1928" s="130"/>
      <c r="K1928" s="130"/>
      <c r="L1928" s="130"/>
      <c r="M1928" s="130"/>
    </row>
    <row r="1929" spans="10:13">
      <c r="J1929" s="130"/>
      <c r="K1929" s="130"/>
      <c r="L1929" s="130"/>
      <c r="M1929" s="130"/>
    </row>
    <row r="1930" spans="10:13">
      <c r="J1930" s="130"/>
      <c r="K1930" s="130"/>
      <c r="L1930" s="130"/>
      <c r="M1930" s="130"/>
    </row>
    <row r="1931" spans="10:13">
      <c r="J1931" s="130"/>
      <c r="K1931" s="130"/>
      <c r="L1931" s="130"/>
      <c r="M1931" s="130"/>
    </row>
    <row r="1932" spans="10:13">
      <c r="J1932" s="130"/>
      <c r="K1932" s="130"/>
      <c r="L1932" s="130"/>
      <c r="M1932" s="130"/>
    </row>
    <row r="1933" spans="10:13">
      <c r="J1933" s="130"/>
      <c r="K1933" s="130"/>
      <c r="L1933" s="130"/>
      <c r="M1933" s="130"/>
    </row>
    <row r="1934" spans="10:13">
      <c r="J1934" s="130"/>
      <c r="K1934" s="130"/>
      <c r="L1934" s="130"/>
      <c r="M1934" s="130"/>
    </row>
    <row r="1935" spans="10:13">
      <c r="J1935" s="130"/>
      <c r="K1935" s="130"/>
      <c r="L1935" s="130"/>
      <c r="M1935" s="130"/>
    </row>
    <row r="1936" spans="10:13">
      <c r="J1936" s="130"/>
      <c r="K1936" s="130"/>
      <c r="L1936" s="130"/>
      <c r="M1936" s="130"/>
    </row>
    <row r="1937" spans="10:13">
      <c r="J1937" s="130"/>
      <c r="K1937" s="130"/>
      <c r="L1937" s="130"/>
      <c r="M1937" s="130"/>
    </row>
    <row r="1938" spans="10:13">
      <c r="J1938" s="130"/>
      <c r="K1938" s="130"/>
      <c r="L1938" s="130"/>
      <c r="M1938" s="130"/>
    </row>
    <row r="1939" spans="10:13">
      <c r="J1939" s="130"/>
      <c r="K1939" s="130"/>
      <c r="L1939" s="130"/>
      <c r="M1939" s="130"/>
    </row>
    <row r="1940" spans="10:13">
      <c r="J1940" s="130"/>
      <c r="K1940" s="130"/>
      <c r="L1940" s="130"/>
      <c r="M1940" s="130"/>
    </row>
    <row r="1941" spans="10:13">
      <c r="J1941" s="130"/>
      <c r="K1941" s="130"/>
      <c r="L1941" s="130"/>
      <c r="M1941" s="130"/>
    </row>
    <row r="1942" spans="10:13">
      <c r="J1942" s="130"/>
      <c r="K1942" s="130"/>
      <c r="L1942" s="130"/>
      <c r="M1942" s="130"/>
    </row>
    <row r="1943" spans="10:13">
      <c r="J1943" s="130"/>
      <c r="K1943" s="130"/>
      <c r="L1943" s="130"/>
      <c r="M1943" s="130"/>
    </row>
    <row r="1944" spans="10:13">
      <c r="J1944" s="130"/>
      <c r="K1944" s="130"/>
      <c r="L1944" s="130"/>
      <c r="M1944" s="130"/>
    </row>
    <row r="1945" spans="10:13">
      <c r="J1945" s="130"/>
      <c r="K1945" s="130"/>
      <c r="L1945" s="130"/>
      <c r="M1945" s="130"/>
    </row>
    <row r="1946" spans="10:13">
      <c r="J1946" s="130"/>
      <c r="K1946" s="130"/>
      <c r="L1946" s="130"/>
      <c r="M1946" s="130"/>
    </row>
    <row r="1947" spans="10:13">
      <c r="J1947" s="130"/>
      <c r="K1947" s="130"/>
      <c r="L1947" s="130"/>
      <c r="M1947" s="130"/>
    </row>
    <row r="1948" spans="10:13">
      <c r="J1948" s="130"/>
      <c r="K1948" s="130"/>
      <c r="L1948" s="130"/>
      <c r="M1948" s="130"/>
    </row>
    <row r="1949" spans="10:13">
      <c r="J1949" s="130"/>
      <c r="K1949" s="130"/>
      <c r="L1949" s="130"/>
      <c r="M1949" s="130"/>
    </row>
    <row r="1950" spans="10:13">
      <c r="J1950" s="130"/>
      <c r="K1950" s="130"/>
      <c r="L1950" s="130"/>
      <c r="M1950" s="130"/>
    </row>
    <row r="1951" spans="10:13">
      <c r="J1951" s="130"/>
      <c r="K1951" s="130"/>
      <c r="L1951" s="130"/>
      <c r="M1951" s="130"/>
    </row>
    <row r="1952" spans="10:13">
      <c r="J1952" s="130"/>
      <c r="K1952" s="130"/>
      <c r="L1952" s="130"/>
      <c r="M1952" s="130"/>
    </row>
    <row r="1953" spans="10:13">
      <c r="J1953" s="130"/>
      <c r="K1953" s="130"/>
      <c r="L1953" s="130"/>
      <c r="M1953" s="130"/>
    </row>
    <row r="1954" spans="10:13">
      <c r="J1954" s="130"/>
      <c r="K1954" s="130"/>
      <c r="L1954" s="130"/>
      <c r="M1954" s="130"/>
    </row>
    <row r="1955" spans="10:13">
      <c r="J1955" s="130"/>
      <c r="K1955" s="130"/>
      <c r="L1955" s="130"/>
      <c r="M1955" s="130"/>
    </row>
    <row r="1956" spans="10:13">
      <c r="J1956" s="130"/>
      <c r="K1956" s="130"/>
      <c r="L1956" s="130"/>
      <c r="M1956" s="130"/>
    </row>
    <row r="1957" spans="10:13">
      <c r="J1957" s="130"/>
      <c r="K1957" s="130"/>
      <c r="L1957" s="130"/>
      <c r="M1957" s="130"/>
    </row>
    <row r="1958" spans="10:13">
      <c r="J1958" s="130"/>
      <c r="K1958" s="130"/>
      <c r="L1958" s="130"/>
      <c r="M1958" s="130"/>
    </row>
    <row r="1959" spans="10:13">
      <c r="J1959" s="130"/>
      <c r="K1959" s="130"/>
      <c r="L1959" s="130"/>
      <c r="M1959" s="130"/>
    </row>
    <row r="1960" spans="10:13">
      <c r="J1960" s="130"/>
      <c r="K1960" s="130"/>
      <c r="L1960" s="130"/>
      <c r="M1960" s="130"/>
    </row>
    <row r="1961" spans="10:13">
      <c r="J1961" s="130"/>
      <c r="K1961" s="130"/>
      <c r="L1961" s="130"/>
      <c r="M1961" s="130"/>
    </row>
    <row r="1962" spans="10:13">
      <c r="J1962" s="130"/>
      <c r="K1962" s="130"/>
      <c r="L1962" s="130"/>
      <c r="M1962" s="130"/>
    </row>
    <row r="1963" spans="10:13">
      <c r="J1963" s="130"/>
      <c r="K1963" s="130"/>
      <c r="L1963" s="130"/>
      <c r="M1963" s="130"/>
    </row>
    <row r="1964" spans="10:13">
      <c r="J1964" s="130"/>
      <c r="K1964" s="130"/>
      <c r="L1964" s="130"/>
      <c r="M1964" s="130"/>
    </row>
    <row r="1965" spans="10:13">
      <c r="J1965" s="130"/>
      <c r="K1965" s="130"/>
      <c r="L1965" s="130"/>
      <c r="M1965" s="130"/>
    </row>
    <row r="1966" spans="10:13">
      <c r="J1966" s="130"/>
      <c r="K1966" s="130"/>
      <c r="L1966" s="130"/>
      <c r="M1966" s="130"/>
    </row>
    <row r="1967" spans="10:13">
      <c r="J1967" s="130"/>
      <c r="K1967" s="130"/>
      <c r="L1967" s="130"/>
      <c r="M1967" s="130"/>
    </row>
    <row r="1968" spans="10:13">
      <c r="J1968" s="130"/>
      <c r="K1968" s="130"/>
      <c r="L1968" s="130"/>
      <c r="M1968" s="130"/>
    </row>
    <row r="1969" spans="10:13">
      <c r="J1969" s="130"/>
      <c r="K1969" s="130"/>
      <c r="L1969" s="130"/>
      <c r="M1969" s="130"/>
    </row>
    <row r="1970" spans="10:13">
      <c r="J1970" s="130"/>
      <c r="K1970" s="130"/>
      <c r="L1970" s="130"/>
      <c r="M1970" s="130"/>
    </row>
    <row r="1971" spans="10:13">
      <c r="J1971" s="130"/>
      <c r="K1971" s="130"/>
      <c r="L1971" s="130"/>
      <c r="M1971" s="130"/>
    </row>
    <row r="1972" spans="10:13">
      <c r="J1972" s="130"/>
      <c r="K1972" s="130"/>
      <c r="L1972" s="130"/>
      <c r="M1972" s="130"/>
    </row>
    <row r="1973" spans="10:13">
      <c r="J1973" s="130"/>
      <c r="K1973" s="130"/>
      <c r="L1973" s="130"/>
      <c r="M1973" s="130"/>
    </row>
    <row r="1974" spans="10:13">
      <c r="J1974" s="130"/>
      <c r="K1974" s="130"/>
      <c r="L1974" s="130"/>
      <c r="M1974" s="130"/>
    </row>
    <row r="1975" spans="10:13">
      <c r="J1975" s="130"/>
      <c r="K1975" s="130"/>
      <c r="L1975" s="130"/>
      <c r="M1975" s="130"/>
    </row>
    <row r="1976" spans="10:13">
      <c r="J1976" s="130"/>
      <c r="K1976" s="130"/>
      <c r="L1976" s="130"/>
      <c r="M1976" s="130"/>
    </row>
    <row r="1977" spans="10:13">
      <c r="J1977" s="130"/>
      <c r="K1977" s="130"/>
      <c r="L1977" s="130"/>
      <c r="M1977" s="130"/>
    </row>
    <row r="1978" spans="10:13">
      <c r="J1978" s="130"/>
      <c r="K1978" s="130"/>
      <c r="L1978" s="130"/>
      <c r="M1978" s="130"/>
    </row>
    <row r="1979" spans="10:13">
      <c r="J1979" s="130"/>
      <c r="K1979" s="130"/>
      <c r="L1979" s="130"/>
      <c r="M1979" s="130"/>
    </row>
    <row r="1980" spans="10:13">
      <c r="J1980" s="130"/>
      <c r="K1980" s="130"/>
      <c r="L1980" s="130"/>
      <c r="M1980" s="130"/>
    </row>
    <row r="1981" spans="10:13">
      <c r="J1981" s="130"/>
      <c r="K1981" s="130"/>
      <c r="L1981" s="130"/>
      <c r="M1981" s="130"/>
    </row>
    <row r="1982" spans="10:13">
      <c r="J1982" s="130"/>
      <c r="K1982" s="130"/>
      <c r="L1982" s="130"/>
      <c r="M1982" s="130"/>
    </row>
    <row r="1983" spans="10:13">
      <c r="J1983" s="130"/>
      <c r="K1983" s="130"/>
      <c r="L1983" s="130"/>
      <c r="M1983" s="130"/>
    </row>
    <row r="1984" spans="10:13">
      <c r="J1984" s="130"/>
      <c r="K1984" s="130"/>
      <c r="L1984" s="130"/>
      <c r="M1984" s="130"/>
    </row>
    <row r="1985" spans="10:13">
      <c r="J1985" s="130"/>
      <c r="K1985" s="130"/>
      <c r="L1985" s="130"/>
      <c r="M1985" s="130"/>
    </row>
    <row r="1986" spans="10:13">
      <c r="J1986" s="130"/>
      <c r="K1986" s="130"/>
      <c r="L1986" s="130"/>
      <c r="M1986" s="130"/>
    </row>
    <row r="1987" spans="10:13">
      <c r="J1987" s="130"/>
      <c r="K1987" s="130"/>
      <c r="L1987" s="130"/>
      <c r="M1987" s="130"/>
    </row>
    <row r="1988" spans="10:13">
      <c r="J1988" s="130"/>
      <c r="K1988" s="130"/>
      <c r="L1988" s="130"/>
      <c r="M1988" s="130"/>
    </row>
    <row r="1989" spans="10:13">
      <c r="J1989" s="130"/>
      <c r="K1989" s="130"/>
      <c r="L1989" s="130"/>
      <c r="M1989" s="130"/>
    </row>
    <row r="1990" spans="10:13">
      <c r="J1990" s="130"/>
      <c r="K1990" s="130"/>
      <c r="L1990" s="130"/>
      <c r="M1990" s="130"/>
    </row>
    <row r="1991" spans="10:13">
      <c r="J1991" s="130"/>
      <c r="K1991" s="130"/>
      <c r="L1991" s="130"/>
      <c r="M1991" s="130"/>
    </row>
    <row r="1992" spans="10:13">
      <c r="J1992" s="130"/>
      <c r="K1992" s="130"/>
      <c r="L1992" s="130"/>
      <c r="M1992" s="130"/>
    </row>
    <row r="1993" spans="10:13">
      <c r="J1993" s="130"/>
      <c r="K1993" s="130"/>
      <c r="L1993" s="130"/>
      <c r="M1993" s="130"/>
    </row>
    <row r="1994" spans="10:13">
      <c r="J1994" s="130"/>
      <c r="K1994" s="130"/>
      <c r="L1994" s="130"/>
      <c r="M1994" s="130"/>
    </row>
    <row r="1995" spans="10:13">
      <c r="J1995" s="130"/>
      <c r="K1995" s="130"/>
      <c r="L1995" s="130"/>
      <c r="M1995" s="130"/>
    </row>
    <row r="1996" spans="10:13">
      <c r="J1996" s="130"/>
      <c r="K1996" s="130"/>
      <c r="L1996" s="130"/>
      <c r="M1996" s="130"/>
    </row>
    <row r="1997" spans="10:13">
      <c r="J1997" s="130"/>
      <c r="K1997" s="130"/>
      <c r="L1997" s="130"/>
      <c r="M1997" s="130"/>
    </row>
    <row r="1998" spans="10:13">
      <c r="J1998" s="130"/>
      <c r="K1998" s="130"/>
      <c r="L1998" s="130"/>
      <c r="M1998" s="130"/>
    </row>
    <row r="1999" spans="10:13">
      <c r="J1999" s="130"/>
      <c r="K1999" s="130"/>
      <c r="L1999" s="130"/>
      <c r="M1999" s="130"/>
    </row>
    <row r="2000" spans="10:13">
      <c r="J2000" s="130"/>
      <c r="K2000" s="130"/>
      <c r="L2000" s="130"/>
      <c r="M2000" s="130"/>
    </row>
    <row r="2001" spans="10:13">
      <c r="J2001" s="130"/>
      <c r="K2001" s="130"/>
      <c r="L2001" s="130"/>
      <c r="M2001" s="130"/>
    </row>
    <row r="2002" spans="10:13">
      <c r="J2002" s="130"/>
      <c r="K2002" s="130"/>
      <c r="L2002" s="130"/>
      <c r="M2002" s="130"/>
    </row>
    <row r="2003" spans="10:13">
      <c r="J2003" s="130"/>
      <c r="K2003" s="130"/>
      <c r="L2003" s="130"/>
      <c r="M2003" s="130"/>
    </row>
    <row r="2004" spans="10:13">
      <c r="J2004" s="130"/>
      <c r="K2004" s="130"/>
      <c r="L2004" s="130"/>
      <c r="M2004" s="130"/>
    </row>
    <row r="2005" spans="10:13">
      <c r="J2005" s="130"/>
      <c r="K2005" s="130"/>
      <c r="L2005" s="130"/>
      <c r="M2005" s="130"/>
    </row>
    <row r="2006" spans="10:13">
      <c r="J2006" s="130"/>
      <c r="K2006" s="130"/>
      <c r="L2006" s="130"/>
      <c r="M2006" s="130"/>
    </row>
    <row r="2007" spans="10:13">
      <c r="J2007" s="130"/>
      <c r="K2007" s="130"/>
      <c r="L2007" s="130"/>
      <c r="M2007" s="130"/>
    </row>
    <row r="2008" spans="10:13">
      <c r="J2008" s="130"/>
      <c r="K2008" s="130"/>
      <c r="L2008" s="130"/>
      <c r="M2008" s="130"/>
    </row>
    <row r="2009" spans="10:13">
      <c r="J2009" s="130"/>
      <c r="K2009" s="130"/>
      <c r="L2009" s="130"/>
      <c r="M2009" s="130"/>
    </row>
    <row r="2010" spans="10:13">
      <c r="J2010" s="130"/>
      <c r="K2010" s="130"/>
      <c r="L2010" s="130"/>
      <c r="M2010" s="130"/>
    </row>
    <row r="2011" spans="10:13">
      <c r="J2011" s="130"/>
      <c r="K2011" s="130"/>
      <c r="L2011" s="130"/>
      <c r="M2011" s="130"/>
    </row>
    <row r="2012" spans="10:13">
      <c r="J2012" s="130"/>
      <c r="K2012" s="130"/>
      <c r="L2012" s="130"/>
      <c r="M2012" s="130"/>
    </row>
    <row r="2013" spans="10:13">
      <c r="J2013" s="130"/>
      <c r="K2013" s="130"/>
      <c r="L2013" s="130"/>
      <c r="M2013" s="130"/>
    </row>
    <row r="2014" spans="10:13">
      <c r="J2014" s="130"/>
      <c r="K2014" s="130"/>
      <c r="L2014" s="130"/>
      <c r="M2014" s="130"/>
    </row>
    <row r="2015" spans="10:13">
      <c r="J2015" s="130"/>
      <c r="K2015" s="130"/>
      <c r="L2015" s="130"/>
      <c r="M2015" s="130"/>
    </row>
    <row r="2016" spans="10:13">
      <c r="J2016" s="130"/>
      <c r="K2016" s="130"/>
      <c r="L2016" s="130"/>
      <c r="M2016" s="130"/>
    </row>
    <row r="2017" spans="10:13">
      <c r="J2017" s="130"/>
      <c r="K2017" s="130"/>
      <c r="L2017" s="130"/>
      <c r="M2017" s="130"/>
    </row>
    <row r="2018" spans="10:13">
      <c r="J2018" s="130"/>
      <c r="K2018" s="130"/>
      <c r="L2018" s="130"/>
      <c r="M2018" s="130"/>
    </row>
    <row r="2019" spans="10:13">
      <c r="J2019" s="130"/>
      <c r="K2019" s="130"/>
      <c r="L2019" s="130"/>
      <c r="M2019" s="130"/>
    </row>
    <row r="2020" spans="10:13">
      <c r="J2020" s="130"/>
      <c r="K2020" s="130"/>
      <c r="L2020" s="130"/>
      <c r="M2020" s="130"/>
    </row>
    <row r="2021" spans="10:13">
      <c r="J2021" s="130"/>
      <c r="K2021" s="130"/>
      <c r="L2021" s="130"/>
      <c r="M2021" s="130"/>
    </row>
    <row r="2022" spans="10:13">
      <c r="J2022" s="130"/>
      <c r="K2022" s="130"/>
      <c r="L2022" s="130"/>
      <c r="M2022" s="130"/>
    </row>
    <row r="2023" spans="10:13">
      <c r="J2023" s="130"/>
      <c r="K2023" s="130"/>
      <c r="L2023" s="130"/>
      <c r="M2023" s="130"/>
    </row>
    <row r="2024" spans="10:13">
      <c r="J2024" s="130"/>
      <c r="K2024" s="130"/>
      <c r="L2024" s="130"/>
      <c r="M2024" s="130"/>
    </row>
    <row r="2025" spans="10:13">
      <c r="J2025" s="130"/>
      <c r="K2025" s="130"/>
      <c r="L2025" s="130"/>
      <c r="M2025" s="130"/>
    </row>
    <row r="2026" spans="10:13">
      <c r="J2026" s="130"/>
      <c r="K2026" s="130"/>
      <c r="L2026" s="130"/>
      <c r="M2026" s="130"/>
    </row>
    <row r="2027" spans="10:13">
      <c r="J2027" s="130"/>
      <c r="K2027" s="130"/>
      <c r="L2027" s="130"/>
      <c r="M2027" s="130"/>
    </row>
    <row r="2028" spans="10:13">
      <c r="J2028" s="130"/>
      <c r="K2028" s="130"/>
      <c r="L2028" s="130"/>
      <c r="M2028" s="130"/>
    </row>
    <row r="2029" spans="10:13">
      <c r="J2029" s="130"/>
      <c r="K2029" s="130"/>
      <c r="L2029" s="130"/>
      <c r="M2029" s="130"/>
    </row>
    <row r="2030" spans="10:13">
      <c r="J2030" s="130"/>
      <c r="K2030" s="130"/>
      <c r="L2030" s="130"/>
      <c r="M2030" s="130"/>
    </row>
    <row r="2031" spans="10:13">
      <c r="J2031" s="130"/>
      <c r="K2031" s="130"/>
      <c r="L2031" s="130"/>
      <c r="M2031" s="130"/>
    </row>
    <row r="2032" spans="10:13">
      <c r="J2032" s="130"/>
      <c r="K2032" s="130"/>
      <c r="L2032" s="130"/>
      <c r="M2032" s="130"/>
    </row>
    <row r="2033" spans="10:13">
      <c r="J2033" s="130"/>
      <c r="K2033" s="130"/>
      <c r="L2033" s="130"/>
      <c r="M2033" s="130"/>
    </row>
    <row r="2034" spans="10:13">
      <c r="J2034" s="130"/>
      <c r="K2034" s="130"/>
      <c r="L2034" s="130"/>
      <c r="M2034" s="130"/>
    </row>
    <row r="2035" spans="10:13">
      <c r="J2035" s="130"/>
      <c r="K2035" s="130"/>
      <c r="L2035" s="130"/>
      <c r="M2035" s="130"/>
    </row>
    <row r="2036" spans="10:13">
      <c r="J2036" s="130"/>
      <c r="K2036" s="130"/>
      <c r="L2036" s="130"/>
      <c r="M2036" s="130"/>
    </row>
    <row r="2037" spans="10:13">
      <c r="J2037" s="130"/>
      <c r="K2037" s="130"/>
      <c r="L2037" s="130"/>
      <c r="M2037" s="130"/>
    </row>
    <row r="2038" spans="10:13">
      <c r="J2038" s="130"/>
      <c r="K2038" s="130"/>
      <c r="L2038" s="130"/>
      <c r="M2038" s="130"/>
    </row>
    <row r="2039" spans="10:13">
      <c r="J2039" s="130"/>
      <c r="K2039" s="130"/>
      <c r="L2039" s="130"/>
      <c r="M2039" s="130"/>
    </row>
    <row r="2040" spans="10:13">
      <c r="J2040" s="130"/>
      <c r="K2040" s="130"/>
      <c r="L2040" s="130"/>
      <c r="M2040" s="130"/>
    </row>
    <row r="2041" spans="10:13">
      <c r="J2041" s="130"/>
      <c r="K2041" s="130"/>
      <c r="L2041" s="130"/>
      <c r="M2041" s="130"/>
    </row>
    <row r="2042" spans="10:13">
      <c r="J2042" s="130"/>
      <c r="K2042" s="130"/>
      <c r="L2042" s="130"/>
      <c r="M2042" s="130"/>
    </row>
    <row r="2043" spans="10:13">
      <c r="J2043" s="130"/>
      <c r="K2043" s="130"/>
      <c r="L2043" s="130"/>
      <c r="M2043" s="130"/>
    </row>
    <row r="2044" spans="10:13">
      <c r="J2044" s="130"/>
      <c r="K2044" s="130"/>
      <c r="L2044" s="130"/>
      <c r="M2044" s="130"/>
    </row>
    <row r="2045" spans="10:13">
      <c r="J2045" s="130"/>
      <c r="K2045" s="130"/>
      <c r="L2045" s="130"/>
      <c r="M2045" s="130"/>
    </row>
    <row r="2046" spans="10:13">
      <c r="J2046" s="130"/>
      <c r="K2046" s="130"/>
      <c r="L2046" s="130"/>
      <c r="M2046" s="130"/>
    </row>
    <row r="2047" spans="10:13">
      <c r="J2047" s="130"/>
      <c r="K2047" s="130"/>
      <c r="L2047" s="130"/>
      <c r="M2047" s="130"/>
    </row>
    <row r="2048" spans="10:13">
      <c r="J2048" s="130"/>
      <c r="K2048" s="130"/>
      <c r="L2048" s="130"/>
      <c r="M2048" s="130"/>
    </row>
    <row r="2049" spans="10:13">
      <c r="J2049" s="130"/>
      <c r="K2049" s="130"/>
      <c r="L2049" s="130"/>
      <c r="M2049" s="130"/>
    </row>
    <row r="2050" spans="10:13">
      <c r="J2050" s="130"/>
      <c r="K2050" s="130"/>
      <c r="L2050" s="130"/>
      <c r="M2050" s="130"/>
    </row>
    <row r="2051" spans="10:13">
      <c r="J2051" s="130"/>
      <c r="K2051" s="130"/>
      <c r="L2051" s="130"/>
      <c r="M2051" s="130"/>
    </row>
    <row r="2052" spans="10:13">
      <c r="J2052" s="130"/>
      <c r="K2052" s="130"/>
      <c r="L2052" s="130"/>
      <c r="M2052" s="130"/>
    </row>
    <row r="2053" spans="10:13">
      <c r="J2053" s="130"/>
      <c r="K2053" s="130"/>
      <c r="L2053" s="130"/>
      <c r="M2053" s="130"/>
    </row>
    <row r="2054" spans="10:13">
      <c r="J2054" s="130"/>
      <c r="K2054" s="130"/>
      <c r="L2054" s="130"/>
      <c r="M2054" s="130"/>
    </row>
    <row r="2055" spans="10:13">
      <c r="J2055" s="130"/>
      <c r="K2055" s="130"/>
      <c r="L2055" s="130"/>
      <c r="M2055" s="130"/>
    </row>
    <row r="2056" spans="10:13">
      <c r="J2056" s="130"/>
      <c r="K2056" s="130"/>
      <c r="L2056" s="130"/>
      <c r="M2056" s="130"/>
    </row>
    <row r="2057" spans="10:13">
      <c r="J2057" s="130"/>
      <c r="K2057" s="130"/>
      <c r="L2057" s="130"/>
      <c r="M2057" s="130"/>
    </row>
    <row r="2058" spans="10:13">
      <c r="J2058" s="130"/>
      <c r="K2058" s="130"/>
      <c r="L2058" s="130"/>
      <c r="M2058" s="130"/>
    </row>
    <row r="2059" spans="10:13">
      <c r="J2059" s="130"/>
      <c r="K2059" s="130"/>
      <c r="L2059" s="130"/>
      <c r="M2059" s="130"/>
    </row>
    <row r="2060" spans="10:13">
      <c r="J2060" s="130"/>
      <c r="K2060" s="130"/>
      <c r="L2060" s="130"/>
      <c r="M2060" s="130"/>
    </row>
    <row r="2061" spans="10:13">
      <c r="J2061" s="130"/>
      <c r="K2061" s="130"/>
      <c r="L2061" s="130"/>
      <c r="M2061" s="130"/>
    </row>
    <row r="2062" spans="10:13">
      <c r="J2062" s="130"/>
      <c r="K2062" s="130"/>
      <c r="L2062" s="130"/>
      <c r="M2062" s="130"/>
    </row>
    <row r="2063" spans="10:13">
      <c r="J2063" s="130"/>
      <c r="K2063" s="130"/>
      <c r="L2063" s="130"/>
      <c r="M2063" s="130"/>
    </row>
    <row r="2064" spans="10:13">
      <c r="J2064" s="130"/>
      <c r="K2064" s="130"/>
      <c r="L2064" s="130"/>
      <c r="M2064" s="130"/>
    </row>
    <row r="2065" spans="10:13">
      <c r="J2065" s="130"/>
      <c r="K2065" s="130"/>
      <c r="L2065" s="130"/>
      <c r="M2065" s="130"/>
    </row>
    <row r="2066" spans="10:13">
      <c r="J2066" s="130"/>
      <c r="K2066" s="130"/>
      <c r="L2066" s="130"/>
      <c r="M2066" s="130"/>
    </row>
    <row r="2067" spans="10:13">
      <c r="J2067" s="130"/>
      <c r="K2067" s="130"/>
      <c r="L2067" s="130"/>
      <c r="M2067" s="130"/>
    </row>
    <row r="2068" spans="10:13">
      <c r="J2068" s="130"/>
      <c r="K2068" s="130"/>
      <c r="L2068" s="130"/>
      <c r="M2068" s="130"/>
    </row>
    <row r="2069" spans="10:13">
      <c r="J2069" s="130"/>
      <c r="K2069" s="130"/>
      <c r="L2069" s="130"/>
      <c r="M2069" s="130"/>
    </row>
    <row r="2070" spans="10:13">
      <c r="J2070" s="130"/>
      <c r="K2070" s="130"/>
      <c r="L2070" s="130"/>
      <c r="M2070" s="130"/>
    </row>
    <row r="2071" spans="10:13">
      <c r="J2071" s="130"/>
      <c r="K2071" s="130"/>
      <c r="L2071" s="130"/>
      <c r="M2071" s="130"/>
    </row>
    <row r="2072" spans="10:13">
      <c r="J2072" s="130"/>
      <c r="K2072" s="130"/>
      <c r="L2072" s="130"/>
      <c r="M2072" s="130"/>
    </row>
    <row r="2073" spans="10:13">
      <c r="J2073" s="130"/>
      <c r="K2073" s="130"/>
      <c r="L2073" s="130"/>
      <c r="M2073" s="130"/>
    </row>
    <row r="2074" spans="10:13">
      <c r="J2074" s="130"/>
      <c r="K2074" s="130"/>
      <c r="L2074" s="130"/>
      <c r="M2074" s="130"/>
    </row>
    <row r="2075" spans="10:13">
      <c r="J2075" s="130"/>
      <c r="K2075" s="130"/>
      <c r="L2075" s="130"/>
      <c r="M2075" s="130"/>
    </row>
    <row r="2076" spans="10:13">
      <c r="J2076" s="130"/>
      <c r="K2076" s="130"/>
      <c r="L2076" s="130"/>
      <c r="M2076" s="130"/>
    </row>
    <row r="2077" spans="10:13">
      <c r="J2077" s="130"/>
      <c r="K2077" s="130"/>
      <c r="L2077" s="130"/>
      <c r="M2077" s="130"/>
    </row>
    <row r="2078" spans="10:13">
      <c r="J2078" s="130"/>
      <c r="K2078" s="130"/>
      <c r="L2078" s="130"/>
      <c r="M2078" s="130"/>
    </row>
    <row r="2079" spans="10:13">
      <c r="J2079" s="130"/>
      <c r="K2079" s="130"/>
      <c r="L2079" s="130"/>
      <c r="M2079" s="130"/>
    </row>
    <row r="2080" spans="10:13">
      <c r="J2080" s="130"/>
      <c r="K2080" s="130"/>
      <c r="L2080" s="130"/>
      <c r="M2080" s="130"/>
    </row>
    <row r="2081" spans="10:13">
      <c r="J2081" s="130"/>
      <c r="K2081" s="130"/>
      <c r="L2081" s="130"/>
      <c r="M2081" s="130"/>
    </row>
    <row r="2082" spans="10:13">
      <c r="J2082" s="130"/>
      <c r="K2082" s="130"/>
      <c r="L2082" s="130"/>
      <c r="M2082" s="130"/>
    </row>
    <row r="2083" spans="10:13">
      <c r="J2083" s="130"/>
      <c r="K2083" s="130"/>
      <c r="L2083" s="130"/>
      <c r="M2083" s="130"/>
    </row>
    <row r="2084" spans="10:13">
      <c r="J2084" s="130"/>
      <c r="K2084" s="130"/>
      <c r="L2084" s="130"/>
      <c r="M2084" s="130"/>
    </row>
    <row r="2085" spans="10:13">
      <c r="J2085" s="130"/>
      <c r="K2085" s="130"/>
      <c r="L2085" s="130"/>
      <c r="M2085" s="130"/>
    </row>
    <row r="2086" spans="10:13">
      <c r="J2086" s="130"/>
      <c r="K2086" s="130"/>
      <c r="L2086" s="130"/>
      <c r="M2086" s="130"/>
    </row>
    <row r="2087" spans="10:13">
      <c r="J2087" s="130"/>
      <c r="K2087" s="130"/>
      <c r="L2087" s="130"/>
      <c r="M2087" s="130"/>
    </row>
    <row r="2088" spans="10:13">
      <c r="J2088" s="130"/>
      <c r="K2088" s="130"/>
      <c r="L2088" s="130"/>
      <c r="M2088" s="130"/>
    </row>
    <row r="2089" spans="10:13">
      <c r="J2089" s="130"/>
      <c r="K2089" s="130"/>
      <c r="L2089" s="130"/>
      <c r="M2089" s="130"/>
    </row>
    <row r="2090" spans="10:13">
      <c r="J2090" s="130"/>
      <c r="K2090" s="130"/>
      <c r="L2090" s="130"/>
      <c r="M2090" s="130"/>
    </row>
    <row r="2091" spans="10:13">
      <c r="J2091" s="130"/>
      <c r="K2091" s="130"/>
      <c r="L2091" s="130"/>
      <c r="M2091" s="130"/>
    </row>
    <row r="2092" spans="10:13">
      <c r="J2092" s="130"/>
      <c r="K2092" s="130"/>
      <c r="L2092" s="130"/>
      <c r="M2092" s="130"/>
    </row>
    <row r="2093" spans="10:13">
      <c r="J2093" s="130"/>
      <c r="K2093" s="130"/>
      <c r="L2093" s="130"/>
      <c r="M2093" s="130"/>
    </row>
    <row r="2094" spans="10:13">
      <c r="J2094" s="130"/>
      <c r="K2094" s="130"/>
      <c r="L2094" s="130"/>
      <c r="M2094" s="130"/>
    </row>
    <row r="2095" spans="10:13">
      <c r="J2095" s="130"/>
      <c r="K2095" s="130"/>
      <c r="L2095" s="130"/>
      <c r="M2095" s="130"/>
    </row>
    <row r="2096" spans="10:13">
      <c r="J2096" s="130"/>
      <c r="K2096" s="130"/>
      <c r="L2096" s="130"/>
      <c r="M2096" s="130"/>
    </row>
    <row r="2097" spans="10:13">
      <c r="J2097" s="130"/>
      <c r="K2097" s="130"/>
      <c r="L2097" s="130"/>
      <c r="M2097" s="130"/>
    </row>
    <row r="2098" spans="10:13">
      <c r="J2098" s="130"/>
      <c r="K2098" s="130"/>
      <c r="L2098" s="130"/>
      <c r="M2098" s="130"/>
    </row>
    <row r="2099" spans="10:13">
      <c r="J2099" s="130"/>
      <c r="K2099" s="130"/>
      <c r="L2099" s="130"/>
      <c r="M2099" s="130"/>
    </row>
    <row r="2100" spans="10:13">
      <c r="J2100" s="130"/>
      <c r="K2100" s="130"/>
      <c r="L2100" s="130"/>
      <c r="M2100" s="130"/>
    </row>
    <row r="2101" spans="10:13">
      <c r="J2101" s="130"/>
      <c r="K2101" s="130"/>
      <c r="L2101" s="130"/>
      <c r="M2101" s="130"/>
    </row>
    <row r="2102" spans="10:13">
      <c r="J2102" s="130"/>
      <c r="K2102" s="130"/>
      <c r="L2102" s="130"/>
      <c r="M2102" s="130"/>
    </row>
    <row r="2103" spans="10:13">
      <c r="J2103" s="130"/>
      <c r="K2103" s="130"/>
      <c r="L2103" s="130"/>
      <c r="M2103" s="130"/>
    </row>
    <row r="2104" spans="10:13">
      <c r="J2104" s="130"/>
      <c r="K2104" s="130"/>
      <c r="L2104" s="130"/>
      <c r="M2104" s="130"/>
    </row>
    <row r="2105" spans="10:13">
      <c r="J2105" s="130"/>
      <c r="K2105" s="130"/>
      <c r="L2105" s="130"/>
      <c r="M2105" s="130"/>
    </row>
    <row r="2106" spans="10:13">
      <c r="J2106" s="130"/>
      <c r="K2106" s="130"/>
      <c r="L2106" s="130"/>
      <c r="M2106" s="130"/>
    </row>
    <row r="2107" spans="10:13">
      <c r="J2107" s="130"/>
      <c r="K2107" s="130"/>
      <c r="L2107" s="130"/>
      <c r="M2107" s="130"/>
    </row>
    <row r="2108" spans="10:13">
      <c r="J2108" s="130"/>
      <c r="K2108" s="130"/>
      <c r="L2108" s="130"/>
      <c r="M2108" s="130"/>
    </row>
    <row r="2109" spans="10:13">
      <c r="J2109" s="130"/>
      <c r="K2109" s="130"/>
      <c r="L2109" s="130"/>
      <c r="M2109" s="130"/>
    </row>
    <row r="2110" spans="10:13">
      <c r="J2110" s="130"/>
      <c r="K2110" s="130"/>
      <c r="L2110" s="130"/>
      <c r="M2110" s="130"/>
    </row>
    <row r="2111" spans="10:13">
      <c r="J2111" s="130"/>
      <c r="K2111" s="130"/>
      <c r="L2111" s="130"/>
      <c r="M2111" s="130"/>
    </row>
    <row r="2112" spans="10:13">
      <c r="J2112" s="130"/>
      <c r="K2112" s="130"/>
      <c r="L2112" s="130"/>
      <c r="M2112" s="130"/>
    </row>
    <row r="2113" spans="10:13">
      <c r="J2113" s="130"/>
      <c r="K2113" s="130"/>
      <c r="L2113" s="130"/>
      <c r="M2113" s="130"/>
    </row>
    <row r="2114" spans="10:13">
      <c r="J2114" s="130"/>
      <c r="K2114" s="130"/>
      <c r="L2114" s="130"/>
      <c r="M2114" s="130"/>
    </row>
    <row r="2115" spans="10:13">
      <c r="J2115" s="130"/>
      <c r="K2115" s="130"/>
      <c r="L2115" s="130"/>
      <c r="M2115" s="130"/>
    </row>
    <row r="2116" spans="10:13">
      <c r="J2116" s="130"/>
      <c r="K2116" s="130"/>
      <c r="L2116" s="130"/>
      <c r="M2116" s="130"/>
    </row>
    <row r="2117" spans="10:13">
      <c r="J2117" s="130"/>
      <c r="K2117" s="130"/>
      <c r="L2117" s="130"/>
      <c r="M2117" s="130"/>
    </row>
    <row r="2118" spans="10:13">
      <c r="J2118" s="130"/>
      <c r="K2118" s="130"/>
      <c r="L2118" s="130"/>
      <c r="M2118" s="130"/>
    </row>
    <row r="2119" spans="10:13">
      <c r="J2119" s="130"/>
      <c r="K2119" s="130"/>
      <c r="L2119" s="130"/>
      <c r="M2119" s="130"/>
    </row>
    <row r="2120" spans="10:13">
      <c r="J2120" s="130"/>
      <c r="K2120" s="130"/>
      <c r="L2120" s="130"/>
      <c r="M2120" s="130"/>
    </row>
    <row r="2121" spans="10:13">
      <c r="J2121" s="130"/>
      <c r="K2121" s="130"/>
      <c r="L2121" s="130"/>
      <c r="M2121" s="130"/>
    </row>
    <row r="2122" spans="10:13">
      <c r="J2122" s="130"/>
      <c r="K2122" s="130"/>
      <c r="L2122" s="130"/>
      <c r="M2122" s="130"/>
    </row>
    <row r="2123" spans="10:13">
      <c r="J2123" s="130"/>
      <c r="K2123" s="130"/>
      <c r="L2123" s="130"/>
      <c r="M2123" s="130"/>
    </row>
    <row r="2124" spans="10:13">
      <c r="J2124" s="130"/>
      <c r="K2124" s="130"/>
      <c r="L2124" s="130"/>
      <c r="M2124" s="130"/>
    </row>
    <row r="2125" spans="10:13">
      <c r="J2125" s="130"/>
      <c r="K2125" s="130"/>
      <c r="L2125" s="130"/>
      <c r="M2125" s="130"/>
    </row>
    <row r="2126" spans="10:13">
      <c r="J2126" s="130"/>
      <c r="K2126" s="130"/>
      <c r="L2126" s="130"/>
      <c r="M2126" s="130"/>
    </row>
    <row r="2127" spans="10:13">
      <c r="J2127" s="130"/>
      <c r="K2127" s="130"/>
      <c r="L2127" s="130"/>
      <c r="M2127" s="130"/>
    </row>
    <row r="2128" spans="10:13">
      <c r="J2128" s="130"/>
      <c r="K2128" s="130"/>
      <c r="L2128" s="130"/>
      <c r="M2128" s="130"/>
    </row>
    <row r="2129" spans="10:13">
      <c r="J2129" s="130"/>
      <c r="K2129" s="130"/>
      <c r="L2129" s="130"/>
      <c r="M2129" s="130"/>
    </row>
    <row r="2130" spans="10:13">
      <c r="J2130" s="130"/>
      <c r="K2130" s="130"/>
      <c r="L2130" s="130"/>
      <c r="M2130" s="130"/>
    </row>
    <row r="2131" spans="10:13">
      <c r="J2131" s="130"/>
      <c r="K2131" s="130"/>
      <c r="L2131" s="130"/>
      <c r="M2131" s="130"/>
    </row>
    <row r="2132" spans="10:13">
      <c r="J2132" s="130"/>
      <c r="K2132" s="130"/>
      <c r="L2132" s="130"/>
      <c r="M2132" s="130"/>
    </row>
    <row r="2133" spans="10:13">
      <c r="J2133" s="130"/>
      <c r="K2133" s="130"/>
      <c r="L2133" s="130"/>
      <c r="M2133" s="130"/>
    </row>
    <row r="2134" spans="10:13">
      <c r="J2134" s="130"/>
      <c r="K2134" s="130"/>
      <c r="L2134" s="130"/>
      <c r="M2134" s="130"/>
    </row>
    <row r="2135" spans="10:13">
      <c r="J2135" s="130"/>
      <c r="K2135" s="130"/>
      <c r="L2135" s="130"/>
      <c r="M2135" s="130"/>
    </row>
    <row r="2136" spans="10:13">
      <c r="J2136" s="130"/>
      <c r="K2136" s="130"/>
      <c r="L2136" s="130"/>
      <c r="M2136" s="130"/>
    </row>
    <row r="2137" spans="10:13">
      <c r="J2137" s="130"/>
      <c r="K2137" s="130"/>
      <c r="L2137" s="130"/>
      <c r="M2137" s="130"/>
    </row>
    <row r="2138" spans="10:13">
      <c r="J2138" s="130"/>
      <c r="K2138" s="130"/>
      <c r="L2138" s="130"/>
      <c r="M2138" s="130"/>
    </row>
    <row r="2139" spans="10:13">
      <c r="J2139" s="130"/>
      <c r="K2139" s="130"/>
      <c r="L2139" s="130"/>
      <c r="M2139" s="130"/>
    </row>
    <row r="2140" spans="10:13">
      <c r="J2140" s="130"/>
      <c r="K2140" s="130"/>
      <c r="L2140" s="130"/>
      <c r="M2140" s="130"/>
    </row>
    <row r="2141" spans="10:13">
      <c r="J2141" s="130"/>
      <c r="K2141" s="130"/>
      <c r="L2141" s="130"/>
      <c r="M2141" s="130"/>
    </row>
    <row r="2142" spans="10:13">
      <c r="J2142" s="130"/>
      <c r="K2142" s="130"/>
      <c r="L2142" s="130"/>
      <c r="M2142" s="130"/>
    </row>
    <row r="2143" spans="10:13">
      <c r="J2143" s="130"/>
      <c r="K2143" s="130"/>
      <c r="L2143" s="130"/>
      <c r="M2143" s="130"/>
    </row>
    <row r="2144" spans="10:13">
      <c r="J2144" s="130"/>
      <c r="K2144" s="130"/>
      <c r="L2144" s="130"/>
      <c r="M2144" s="130"/>
    </row>
    <row r="2145" spans="10:13">
      <c r="J2145" s="130"/>
      <c r="K2145" s="130"/>
      <c r="L2145" s="130"/>
      <c r="M2145" s="130"/>
    </row>
    <row r="2146" spans="10:13">
      <c r="J2146" s="130"/>
      <c r="K2146" s="130"/>
      <c r="L2146" s="130"/>
      <c r="M2146" s="130"/>
    </row>
    <row r="2147" spans="10:13">
      <c r="J2147" s="130"/>
      <c r="K2147" s="130"/>
      <c r="L2147" s="130"/>
      <c r="M2147" s="130"/>
    </row>
    <row r="2148" spans="10:13">
      <c r="J2148" s="130"/>
      <c r="K2148" s="130"/>
      <c r="L2148" s="130"/>
      <c r="M2148" s="130"/>
    </row>
    <row r="2149" spans="10:13">
      <c r="J2149" s="130"/>
      <c r="K2149" s="130"/>
      <c r="L2149" s="130"/>
      <c r="M2149" s="130"/>
    </row>
    <row r="2150" spans="10:13">
      <c r="J2150" s="130"/>
      <c r="K2150" s="130"/>
      <c r="L2150" s="130"/>
      <c r="M2150" s="130"/>
    </row>
    <row r="2151" spans="10:13">
      <c r="J2151" s="130"/>
      <c r="K2151" s="130"/>
      <c r="L2151" s="130"/>
      <c r="M2151" s="130"/>
    </row>
    <row r="2152" spans="10:13">
      <c r="J2152" s="130"/>
      <c r="K2152" s="130"/>
      <c r="L2152" s="130"/>
      <c r="M2152" s="130"/>
    </row>
    <row r="2153" spans="10:13">
      <c r="J2153" s="130"/>
      <c r="K2153" s="130"/>
      <c r="L2153" s="130"/>
      <c r="M2153" s="130"/>
    </row>
    <row r="2154" spans="10:13">
      <c r="J2154" s="130"/>
      <c r="K2154" s="130"/>
      <c r="L2154" s="130"/>
      <c r="M2154" s="130"/>
    </row>
    <row r="2155" spans="10:13">
      <c r="J2155" s="130"/>
      <c r="K2155" s="130"/>
      <c r="L2155" s="130"/>
      <c r="M2155" s="130"/>
    </row>
    <row r="2156" spans="10:13">
      <c r="J2156" s="130"/>
      <c r="K2156" s="130"/>
      <c r="L2156" s="130"/>
      <c r="M2156" s="130"/>
    </row>
    <row r="2157" spans="10:13">
      <c r="J2157" s="130"/>
      <c r="K2157" s="130"/>
      <c r="L2157" s="130"/>
      <c r="M2157" s="130"/>
    </row>
    <row r="2158" spans="10:13">
      <c r="J2158" s="130"/>
      <c r="K2158" s="130"/>
      <c r="L2158" s="130"/>
      <c r="M2158" s="130"/>
    </row>
    <row r="2159" spans="10:13">
      <c r="J2159" s="130"/>
      <c r="K2159" s="130"/>
      <c r="L2159" s="130"/>
      <c r="M2159" s="130"/>
    </row>
    <row r="2160" spans="10:13">
      <c r="J2160" s="130"/>
      <c r="K2160" s="130"/>
      <c r="L2160" s="130"/>
      <c r="M2160" s="130"/>
    </row>
    <row r="2161" spans="10:13">
      <c r="J2161" s="130"/>
      <c r="K2161" s="130"/>
      <c r="L2161" s="130"/>
      <c r="M2161" s="130"/>
    </row>
    <row r="2162" spans="10:13">
      <c r="J2162" s="130"/>
      <c r="K2162" s="130"/>
      <c r="L2162" s="130"/>
      <c r="M2162" s="130"/>
    </row>
    <row r="2163" spans="10:13">
      <c r="J2163" s="130"/>
      <c r="K2163" s="130"/>
      <c r="L2163" s="130"/>
      <c r="M2163" s="130"/>
    </row>
    <row r="2164" spans="10:13">
      <c r="J2164" s="130"/>
      <c r="K2164" s="130"/>
      <c r="L2164" s="130"/>
      <c r="M2164" s="130"/>
    </row>
    <row r="2165" spans="10:13">
      <c r="J2165" s="130"/>
      <c r="K2165" s="130"/>
      <c r="L2165" s="130"/>
      <c r="M2165" s="130"/>
    </row>
    <row r="2166" spans="10:13">
      <c r="J2166" s="130"/>
      <c r="K2166" s="130"/>
      <c r="L2166" s="130"/>
      <c r="M2166" s="130"/>
    </row>
    <row r="2167" spans="10:13">
      <c r="J2167" s="130"/>
      <c r="K2167" s="130"/>
      <c r="L2167" s="130"/>
      <c r="M2167" s="130"/>
    </row>
    <row r="2168" spans="10:13">
      <c r="J2168" s="130"/>
      <c r="K2168" s="130"/>
      <c r="L2168" s="130"/>
      <c r="M2168" s="130"/>
    </row>
    <row r="2169" spans="10:13">
      <c r="J2169" s="130"/>
      <c r="K2169" s="130"/>
      <c r="L2169" s="130"/>
      <c r="M2169" s="130"/>
    </row>
    <row r="2170" spans="10:13">
      <c r="J2170" s="130"/>
      <c r="K2170" s="130"/>
      <c r="L2170" s="130"/>
      <c r="M2170" s="130"/>
    </row>
    <row r="2171" spans="10:13">
      <c r="J2171" s="130"/>
      <c r="K2171" s="130"/>
      <c r="L2171" s="130"/>
      <c r="M2171" s="130"/>
    </row>
    <row r="2172" spans="10:13">
      <c r="J2172" s="130"/>
      <c r="K2172" s="130"/>
      <c r="L2172" s="130"/>
      <c r="M2172" s="130"/>
    </row>
    <row r="2173" spans="10:13">
      <c r="J2173" s="130"/>
      <c r="K2173" s="130"/>
      <c r="L2173" s="130"/>
      <c r="M2173" s="130"/>
    </row>
    <row r="2174" spans="10:13">
      <c r="J2174" s="130"/>
      <c r="K2174" s="130"/>
      <c r="L2174" s="130"/>
      <c r="M2174" s="130"/>
    </row>
    <row r="2175" spans="10:13">
      <c r="J2175" s="130"/>
      <c r="K2175" s="130"/>
      <c r="L2175" s="130"/>
      <c r="M2175" s="130"/>
    </row>
    <row r="2176" spans="10:13">
      <c r="J2176" s="130"/>
      <c r="K2176" s="130"/>
      <c r="L2176" s="130"/>
      <c r="M2176" s="130"/>
    </row>
    <row r="2177" spans="10:13">
      <c r="J2177" s="130"/>
      <c r="K2177" s="130"/>
      <c r="L2177" s="130"/>
      <c r="M2177" s="130"/>
    </row>
    <row r="2178" spans="10:13">
      <c r="J2178" s="130"/>
      <c r="K2178" s="130"/>
      <c r="L2178" s="130"/>
      <c r="M2178" s="130"/>
    </row>
    <row r="2179" spans="10:13">
      <c r="J2179" s="130"/>
      <c r="K2179" s="130"/>
      <c r="L2179" s="130"/>
      <c r="M2179" s="130"/>
    </row>
    <row r="2180" spans="10:13">
      <c r="J2180" s="130"/>
      <c r="K2180" s="130"/>
      <c r="L2180" s="130"/>
      <c r="M2180" s="130"/>
    </row>
    <row r="2181" spans="10:13">
      <c r="J2181" s="130"/>
      <c r="K2181" s="130"/>
      <c r="L2181" s="130"/>
      <c r="M2181" s="130"/>
    </row>
    <row r="2182" spans="10:13">
      <c r="J2182" s="130"/>
      <c r="K2182" s="130"/>
      <c r="L2182" s="130"/>
      <c r="M2182" s="130"/>
    </row>
    <row r="2183" spans="10:13">
      <c r="J2183" s="130"/>
      <c r="K2183" s="130"/>
      <c r="L2183" s="130"/>
      <c r="M2183" s="130"/>
    </row>
    <row r="2184" spans="10:13">
      <c r="J2184" s="130"/>
      <c r="K2184" s="130"/>
      <c r="L2184" s="130"/>
      <c r="M2184" s="130"/>
    </row>
    <row r="2185" spans="10:13">
      <c r="J2185" s="130"/>
      <c r="K2185" s="130"/>
      <c r="L2185" s="130"/>
      <c r="M2185" s="130"/>
    </row>
    <row r="2186" spans="10:13">
      <c r="J2186" s="130"/>
      <c r="K2186" s="130"/>
      <c r="L2186" s="130"/>
      <c r="M2186" s="130"/>
    </row>
    <row r="2187" spans="10:13">
      <c r="J2187" s="130"/>
      <c r="K2187" s="130"/>
      <c r="L2187" s="130"/>
      <c r="M2187" s="130"/>
    </row>
    <row r="2188" spans="10:13">
      <c r="J2188" s="130"/>
      <c r="K2188" s="130"/>
      <c r="L2188" s="130"/>
      <c r="M2188" s="130"/>
    </row>
    <row r="2189" spans="10:13">
      <c r="J2189" s="130"/>
      <c r="K2189" s="130"/>
      <c r="L2189" s="130"/>
      <c r="M2189" s="130"/>
    </row>
    <row r="2190" spans="10:13">
      <c r="J2190" s="130"/>
      <c r="K2190" s="130"/>
      <c r="L2190" s="130"/>
      <c r="M2190" s="130"/>
    </row>
    <row r="2191" spans="10:13">
      <c r="J2191" s="130"/>
      <c r="K2191" s="130"/>
      <c r="L2191" s="130"/>
      <c r="M2191" s="130"/>
    </row>
    <row r="2192" spans="10:13">
      <c r="J2192" s="130"/>
      <c r="K2192" s="130"/>
      <c r="L2192" s="130"/>
      <c r="M2192" s="130"/>
    </row>
    <row r="2193" spans="10:13">
      <c r="J2193" s="130"/>
      <c r="K2193" s="130"/>
      <c r="L2193" s="130"/>
      <c r="M2193" s="130"/>
    </row>
    <row r="2194" spans="10:13">
      <c r="J2194" s="130"/>
      <c r="K2194" s="130"/>
      <c r="L2194" s="130"/>
      <c r="M2194" s="130"/>
    </row>
    <row r="2195" spans="10:13">
      <c r="J2195" s="130"/>
      <c r="K2195" s="130"/>
      <c r="L2195" s="130"/>
      <c r="M2195" s="130"/>
    </row>
    <row r="2196" spans="10:13">
      <c r="J2196" s="130"/>
      <c r="K2196" s="130"/>
      <c r="L2196" s="130"/>
      <c r="M2196" s="130"/>
    </row>
    <row r="2197" spans="10:13">
      <c r="J2197" s="130"/>
      <c r="K2197" s="130"/>
      <c r="L2197" s="130"/>
      <c r="M2197" s="130"/>
    </row>
    <row r="2198" spans="10:13">
      <c r="J2198" s="130"/>
      <c r="K2198" s="130"/>
      <c r="L2198" s="130"/>
      <c r="M2198" s="130"/>
    </row>
    <row r="2199" spans="10:13">
      <c r="J2199" s="130"/>
      <c r="K2199" s="130"/>
      <c r="L2199" s="130"/>
      <c r="M2199" s="130"/>
    </row>
    <row r="2200" spans="10:13">
      <c r="J2200" s="130"/>
      <c r="K2200" s="130"/>
      <c r="L2200" s="130"/>
      <c r="M2200" s="130"/>
    </row>
    <row r="2201" spans="10:13">
      <c r="J2201" s="130"/>
      <c r="K2201" s="130"/>
      <c r="L2201" s="130"/>
      <c r="M2201" s="130"/>
    </row>
    <row r="2202" spans="10:13">
      <c r="J2202" s="130"/>
      <c r="K2202" s="130"/>
      <c r="L2202" s="130"/>
      <c r="M2202" s="130"/>
    </row>
    <row r="2203" spans="10:13">
      <c r="J2203" s="130"/>
      <c r="K2203" s="130"/>
      <c r="L2203" s="130"/>
      <c r="M2203" s="130"/>
    </row>
    <row r="2204" spans="10:13">
      <c r="J2204" s="130"/>
      <c r="K2204" s="130"/>
      <c r="L2204" s="130"/>
      <c r="M2204" s="130"/>
    </row>
    <row r="2205" spans="10:13">
      <c r="J2205" s="130"/>
      <c r="K2205" s="130"/>
      <c r="L2205" s="130"/>
      <c r="M2205" s="130"/>
    </row>
    <row r="2206" spans="10:13">
      <c r="J2206" s="130"/>
      <c r="K2206" s="130"/>
      <c r="L2206" s="130"/>
      <c r="M2206" s="130"/>
    </row>
    <row r="2207" spans="10:13">
      <c r="J2207" s="130"/>
      <c r="K2207" s="130"/>
      <c r="L2207" s="130"/>
      <c r="M2207" s="130"/>
    </row>
    <row r="2208" spans="10:13">
      <c r="J2208" s="130"/>
      <c r="K2208" s="130"/>
      <c r="L2208" s="130"/>
      <c r="M2208" s="130"/>
    </row>
    <row r="2209" spans="10:13">
      <c r="J2209" s="130"/>
      <c r="K2209" s="130"/>
      <c r="L2209" s="130"/>
      <c r="M2209" s="130"/>
    </row>
    <row r="2210" spans="10:13">
      <c r="J2210" s="130"/>
      <c r="K2210" s="130"/>
      <c r="L2210" s="130"/>
      <c r="M2210" s="130"/>
    </row>
    <row r="2211" spans="10:13">
      <c r="J2211" s="130"/>
      <c r="K2211" s="130"/>
      <c r="L2211" s="130"/>
      <c r="M2211" s="130"/>
    </row>
    <row r="2212" spans="10:13">
      <c r="J2212" s="130"/>
      <c r="K2212" s="130"/>
      <c r="L2212" s="130"/>
      <c r="M2212" s="130"/>
    </row>
    <row r="2213" spans="10:13">
      <c r="J2213" s="130"/>
      <c r="K2213" s="130"/>
      <c r="L2213" s="130"/>
      <c r="M2213" s="130"/>
    </row>
    <row r="2214" spans="10:13">
      <c r="J2214" s="130"/>
      <c r="K2214" s="130"/>
      <c r="L2214" s="130"/>
      <c r="M2214" s="130"/>
    </row>
    <row r="2215" spans="10:13">
      <c r="J2215" s="130"/>
      <c r="K2215" s="130"/>
      <c r="L2215" s="130"/>
      <c r="M2215" s="130"/>
    </row>
    <row r="2216" spans="10:13">
      <c r="J2216" s="130"/>
      <c r="K2216" s="130"/>
      <c r="L2216" s="130"/>
      <c r="M2216" s="130"/>
    </row>
    <row r="2217" spans="10:13">
      <c r="J2217" s="130"/>
      <c r="K2217" s="130"/>
      <c r="L2217" s="130"/>
      <c r="M2217" s="130"/>
    </row>
    <row r="2218" spans="10:13">
      <c r="J2218" s="130"/>
      <c r="K2218" s="130"/>
      <c r="L2218" s="130"/>
      <c r="M2218" s="130"/>
    </row>
    <row r="2219" spans="10:13">
      <c r="J2219" s="130"/>
      <c r="K2219" s="130"/>
      <c r="L2219" s="130"/>
      <c r="M2219" s="130"/>
    </row>
    <row r="2220" spans="10:13">
      <c r="J2220" s="130"/>
      <c r="K2220" s="130"/>
      <c r="L2220" s="130"/>
      <c r="M2220" s="130"/>
    </row>
    <row r="2221" spans="10:13">
      <c r="J2221" s="130"/>
      <c r="K2221" s="130"/>
      <c r="L2221" s="130"/>
      <c r="M2221" s="130"/>
    </row>
    <row r="2222" spans="10:13">
      <c r="J2222" s="130"/>
      <c r="K2222" s="130"/>
      <c r="L2222" s="130"/>
      <c r="M2222" s="130"/>
    </row>
    <row r="2223" spans="10:13">
      <c r="J2223" s="130"/>
      <c r="K2223" s="130"/>
      <c r="L2223" s="130"/>
      <c r="M2223" s="130"/>
    </row>
    <row r="2224" spans="10:13">
      <c r="J2224" s="130"/>
      <c r="K2224" s="130"/>
      <c r="L2224" s="130"/>
      <c r="M2224" s="130"/>
    </row>
    <row r="2225" spans="10:13">
      <c r="J2225" s="130"/>
      <c r="K2225" s="130"/>
      <c r="L2225" s="130"/>
      <c r="M2225" s="130"/>
    </row>
    <row r="2226" spans="10:13">
      <c r="J2226" s="130"/>
      <c r="K2226" s="130"/>
      <c r="L2226" s="130"/>
      <c r="M2226" s="130"/>
    </row>
    <row r="2227" spans="10:13">
      <c r="J2227" s="130"/>
      <c r="K2227" s="130"/>
      <c r="L2227" s="130"/>
      <c r="M2227" s="130"/>
    </row>
    <row r="2228" spans="10:13">
      <c r="J2228" s="130"/>
      <c r="K2228" s="130"/>
      <c r="L2228" s="130"/>
      <c r="M2228" s="130"/>
    </row>
    <row r="2229" spans="10:13">
      <c r="J2229" s="130"/>
      <c r="K2229" s="130"/>
      <c r="L2229" s="130"/>
      <c r="M2229" s="130"/>
    </row>
    <row r="2230" spans="10:13">
      <c r="J2230" s="130"/>
      <c r="K2230" s="130"/>
      <c r="L2230" s="130"/>
      <c r="M2230" s="130"/>
    </row>
    <row r="2231" spans="10:13">
      <c r="J2231" s="130"/>
      <c r="K2231" s="130"/>
      <c r="L2231" s="130"/>
      <c r="M2231" s="130"/>
    </row>
    <row r="2232" spans="10:13">
      <c r="J2232" s="130"/>
      <c r="K2232" s="130"/>
      <c r="L2232" s="130"/>
      <c r="M2232" s="130"/>
    </row>
    <row r="2233" spans="10:13">
      <c r="J2233" s="130"/>
      <c r="K2233" s="130"/>
      <c r="L2233" s="130"/>
      <c r="M2233" s="130"/>
    </row>
    <row r="2234" spans="10:13">
      <c r="J2234" s="130"/>
      <c r="K2234" s="130"/>
      <c r="L2234" s="130"/>
      <c r="M2234" s="130"/>
    </row>
    <row r="2235" spans="10:13">
      <c r="J2235" s="130"/>
      <c r="K2235" s="130"/>
      <c r="L2235" s="130"/>
      <c r="M2235" s="130"/>
    </row>
    <row r="2236" spans="10:13">
      <c r="J2236" s="130"/>
      <c r="K2236" s="130"/>
      <c r="L2236" s="130"/>
      <c r="M2236" s="130"/>
    </row>
    <row r="2237" spans="10:13">
      <c r="J2237" s="130"/>
      <c r="K2237" s="130"/>
      <c r="L2237" s="130"/>
      <c r="M2237" s="130"/>
    </row>
    <row r="2238" spans="10:13">
      <c r="J2238" s="130"/>
      <c r="K2238" s="130"/>
      <c r="L2238" s="130"/>
      <c r="M2238" s="130"/>
    </row>
    <row r="2239" spans="10:13">
      <c r="J2239" s="130"/>
      <c r="K2239" s="130"/>
      <c r="L2239" s="130"/>
      <c r="M2239" s="130"/>
    </row>
    <row r="2240" spans="10:13">
      <c r="J2240" s="130"/>
      <c r="K2240" s="130"/>
      <c r="L2240" s="130"/>
      <c r="M2240" s="130"/>
    </row>
    <row r="2241" spans="10:13">
      <c r="J2241" s="130"/>
      <c r="K2241" s="130"/>
      <c r="L2241" s="130"/>
      <c r="M2241" s="130"/>
    </row>
    <row r="2242" spans="10:13">
      <c r="J2242" s="130"/>
      <c r="K2242" s="130"/>
      <c r="L2242" s="130"/>
      <c r="M2242" s="130"/>
    </row>
    <row r="2243" spans="10:13">
      <c r="J2243" s="130"/>
      <c r="K2243" s="130"/>
      <c r="L2243" s="130"/>
      <c r="M2243" s="130"/>
    </row>
    <row r="2244" spans="10:13">
      <c r="J2244" s="130"/>
      <c r="K2244" s="130"/>
      <c r="L2244" s="130"/>
      <c r="M2244" s="130"/>
    </row>
    <row r="2245" spans="10:13">
      <c r="J2245" s="130"/>
      <c r="K2245" s="130"/>
      <c r="L2245" s="130"/>
      <c r="M2245" s="130"/>
    </row>
    <row r="2246" spans="10:13">
      <c r="J2246" s="130"/>
      <c r="K2246" s="130"/>
      <c r="L2246" s="130"/>
      <c r="M2246" s="130"/>
    </row>
    <row r="2247" spans="10:13">
      <c r="J2247" s="130"/>
      <c r="K2247" s="130"/>
      <c r="L2247" s="130"/>
      <c r="M2247" s="130"/>
    </row>
    <row r="2248" spans="10:13">
      <c r="J2248" s="130"/>
      <c r="K2248" s="130"/>
      <c r="L2248" s="130"/>
      <c r="M2248" s="130"/>
    </row>
    <row r="2249" spans="10:13">
      <c r="J2249" s="130"/>
      <c r="K2249" s="130"/>
      <c r="L2249" s="130"/>
      <c r="M2249" s="130"/>
    </row>
    <row r="2250" spans="10:13">
      <c r="J2250" s="130"/>
      <c r="K2250" s="130"/>
      <c r="L2250" s="130"/>
      <c r="M2250" s="130"/>
    </row>
    <row r="2251" spans="10:13">
      <c r="J2251" s="130"/>
      <c r="K2251" s="130"/>
      <c r="L2251" s="130"/>
      <c r="M2251" s="130"/>
    </row>
    <row r="2252" spans="10:13">
      <c r="J2252" s="130"/>
      <c r="K2252" s="130"/>
      <c r="L2252" s="130"/>
      <c r="M2252" s="130"/>
    </row>
    <row r="2253" spans="10:13">
      <c r="J2253" s="130"/>
      <c r="K2253" s="130"/>
      <c r="L2253" s="130"/>
      <c r="M2253" s="130"/>
    </row>
    <row r="2254" spans="10:13">
      <c r="J2254" s="130"/>
      <c r="K2254" s="130"/>
      <c r="L2254" s="130"/>
      <c r="M2254" s="130"/>
    </row>
    <row r="2255" spans="10:13">
      <c r="J2255" s="130"/>
      <c r="K2255" s="130"/>
      <c r="L2255" s="130"/>
      <c r="M2255" s="130"/>
    </row>
    <row r="2256" spans="10:13">
      <c r="J2256" s="130"/>
      <c r="K2256" s="130"/>
      <c r="L2256" s="130"/>
      <c r="M2256" s="130"/>
    </row>
    <row r="2257" spans="10:13">
      <c r="J2257" s="130"/>
      <c r="K2257" s="130"/>
      <c r="L2257" s="130"/>
      <c r="M2257" s="130"/>
    </row>
    <row r="2258" spans="10:13">
      <c r="J2258" s="130"/>
      <c r="K2258" s="130"/>
      <c r="L2258" s="130"/>
      <c r="M2258" s="130"/>
    </row>
    <row r="2259" spans="10:13">
      <c r="J2259" s="130"/>
      <c r="K2259" s="130"/>
      <c r="L2259" s="130"/>
      <c r="M2259" s="130"/>
    </row>
    <row r="2260" spans="10:13">
      <c r="J2260" s="130"/>
      <c r="K2260" s="130"/>
      <c r="L2260" s="130"/>
      <c r="M2260" s="130"/>
    </row>
    <row r="2261" spans="10:13">
      <c r="J2261" s="130"/>
      <c r="K2261" s="130"/>
      <c r="L2261" s="130"/>
      <c r="M2261" s="130"/>
    </row>
    <row r="2262" spans="10:13">
      <c r="J2262" s="130"/>
      <c r="K2262" s="130"/>
      <c r="L2262" s="130"/>
      <c r="M2262" s="130"/>
    </row>
    <row r="2263" spans="10:13">
      <c r="J2263" s="130"/>
      <c r="K2263" s="130"/>
      <c r="L2263" s="130"/>
      <c r="M2263" s="130"/>
    </row>
    <row r="2264" spans="10:13">
      <c r="J2264" s="130"/>
      <c r="K2264" s="130"/>
      <c r="L2264" s="130"/>
      <c r="M2264" s="130"/>
    </row>
    <row r="2265" spans="10:13">
      <c r="J2265" s="130"/>
      <c r="K2265" s="130"/>
      <c r="L2265" s="130"/>
      <c r="M2265" s="130"/>
    </row>
    <row r="2266" spans="10:13">
      <c r="J2266" s="130"/>
      <c r="K2266" s="130"/>
      <c r="L2266" s="130"/>
      <c r="M2266" s="130"/>
    </row>
    <row r="2267" spans="10:13">
      <c r="J2267" s="130"/>
      <c r="K2267" s="130"/>
      <c r="L2267" s="130"/>
      <c r="M2267" s="130"/>
    </row>
    <row r="2268" spans="10:13">
      <c r="J2268" s="130"/>
      <c r="K2268" s="130"/>
      <c r="L2268" s="130"/>
      <c r="M2268" s="130"/>
    </row>
    <row r="2269" spans="10:13">
      <c r="J2269" s="130"/>
      <c r="K2269" s="130"/>
      <c r="L2269" s="130"/>
      <c r="M2269" s="130"/>
    </row>
    <row r="2270" spans="10:13">
      <c r="J2270" s="130"/>
      <c r="K2270" s="130"/>
      <c r="L2270" s="130"/>
      <c r="M2270" s="130"/>
    </row>
    <row r="2271" spans="10:13">
      <c r="J2271" s="130"/>
      <c r="K2271" s="130"/>
      <c r="L2271" s="130"/>
      <c r="M2271" s="130"/>
    </row>
    <row r="2272" spans="10:13">
      <c r="J2272" s="130"/>
      <c r="K2272" s="130"/>
      <c r="L2272" s="130"/>
      <c r="M2272" s="130"/>
    </row>
    <row r="2273" spans="10:13">
      <c r="J2273" s="130"/>
      <c r="K2273" s="130"/>
      <c r="L2273" s="130"/>
      <c r="M2273" s="130"/>
    </row>
    <row r="2274" spans="10:13">
      <c r="J2274" s="130"/>
      <c r="K2274" s="130"/>
      <c r="L2274" s="130"/>
      <c r="M2274" s="130"/>
    </row>
    <row r="2275" spans="10:13">
      <c r="J2275" s="130"/>
      <c r="K2275" s="130"/>
      <c r="L2275" s="130"/>
      <c r="M2275" s="130"/>
    </row>
    <row r="2276" spans="10:13">
      <c r="J2276" s="130"/>
      <c r="K2276" s="130"/>
      <c r="L2276" s="130"/>
      <c r="M2276" s="130"/>
    </row>
    <row r="2277" spans="10:13">
      <c r="J2277" s="130"/>
      <c r="K2277" s="130"/>
      <c r="L2277" s="130"/>
      <c r="M2277" s="130"/>
    </row>
    <row r="2278" spans="10:13">
      <c r="J2278" s="130"/>
      <c r="K2278" s="130"/>
      <c r="L2278" s="130"/>
      <c r="M2278" s="130"/>
    </row>
    <row r="2279" spans="10:13">
      <c r="J2279" s="130"/>
      <c r="K2279" s="130"/>
      <c r="L2279" s="130"/>
      <c r="M2279" s="130"/>
    </row>
    <row r="2280" spans="10:13">
      <c r="J2280" s="130"/>
      <c r="K2280" s="130"/>
      <c r="L2280" s="130"/>
      <c r="M2280" s="130"/>
    </row>
    <row r="2281" spans="10:13">
      <c r="J2281" s="130"/>
      <c r="K2281" s="130"/>
      <c r="L2281" s="130"/>
      <c r="M2281" s="130"/>
    </row>
    <row r="2282" spans="10:13">
      <c r="J2282" s="130"/>
      <c r="K2282" s="130"/>
      <c r="L2282" s="130"/>
      <c r="M2282" s="130"/>
    </row>
    <row r="2283" spans="10:13">
      <c r="J2283" s="130"/>
      <c r="K2283" s="130"/>
      <c r="L2283" s="130"/>
      <c r="M2283" s="130"/>
    </row>
    <row r="2284" spans="10:13">
      <c r="J2284" s="130"/>
      <c r="K2284" s="130"/>
      <c r="L2284" s="130"/>
      <c r="M2284" s="130"/>
    </row>
    <row r="2285" spans="10:13">
      <c r="J2285" s="130"/>
      <c r="K2285" s="130"/>
      <c r="L2285" s="130"/>
      <c r="M2285" s="130"/>
    </row>
    <row r="2286" spans="10:13">
      <c r="J2286" s="130"/>
      <c r="K2286" s="130"/>
      <c r="L2286" s="130"/>
      <c r="M2286" s="130"/>
    </row>
    <row r="2287" spans="10:13">
      <c r="J2287" s="130"/>
      <c r="K2287" s="130"/>
      <c r="L2287" s="130"/>
      <c r="M2287" s="130"/>
    </row>
    <row r="2288" spans="10:13">
      <c r="J2288" s="130"/>
      <c r="K2288" s="130"/>
      <c r="L2288" s="130"/>
      <c r="M2288" s="130"/>
    </row>
    <row r="2289" spans="10:13">
      <c r="J2289" s="130"/>
      <c r="K2289" s="130"/>
      <c r="L2289" s="130"/>
      <c r="M2289" s="130"/>
    </row>
    <row r="2290" spans="10:13">
      <c r="J2290" s="130"/>
      <c r="K2290" s="130"/>
      <c r="L2290" s="130"/>
      <c r="M2290" s="130"/>
    </row>
    <row r="2291" spans="10:13">
      <c r="J2291" s="130"/>
      <c r="K2291" s="130"/>
      <c r="L2291" s="130"/>
      <c r="M2291" s="130"/>
    </row>
    <row r="2292" spans="10:13">
      <c r="J2292" s="130"/>
      <c r="K2292" s="130"/>
      <c r="L2292" s="130"/>
      <c r="M2292" s="130"/>
    </row>
    <row r="2293" spans="10:13">
      <c r="J2293" s="130"/>
      <c r="K2293" s="130"/>
      <c r="L2293" s="130"/>
      <c r="M2293" s="130"/>
    </row>
    <row r="2294" spans="10:13">
      <c r="J2294" s="130"/>
      <c r="K2294" s="130"/>
      <c r="L2294" s="130"/>
      <c r="M2294" s="130"/>
    </row>
    <row r="2295" spans="10:13">
      <c r="J2295" s="130"/>
      <c r="K2295" s="130"/>
      <c r="L2295" s="130"/>
      <c r="M2295" s="130"/>
    </row>
    <row r="2296" spans="10:13">
      <c r="J2296" s="130"/>
      <c r="K2296" s="130"/>
      <c r="L2296" s="130"/>
      <c r="M2296" s="130"/>
    </row>
    <row r="2297" spans="10:13">
      <c r="J2297" s="130"/>
      <c r="K2297" s="130"/>
      <c r="L2297" s="130"/>
      <c r="M2297" s="130"/>
    </row>
    <row r="2298" spans="10:13">
      <c r="J2298" s="130"/>
      <c r="K2298" s="130"/>
      <c r="L2298" s="130"/>
      <c r="M2298" s="130"/>
    </row>
    <row r="2299" spans="10:13">
      <c r="J2299" s="130"/>
      <c r="K2299" s="130"/>
      <c r="L2299" s="130"/>
      <c r="M2299" s="130"/>
    </row>
    <row r="2300" spans="10:13">
      <c r="J2300" s="130"/>
      <c r="K2300" s="130"/>
      <c r="L2300" s="130"/>
      <c r="M2300" s="130"/>
    </row>
    <row r="2301" spans="10:13">
      <c r="J2301" s="130"/>
      <c r="K2301" s="130"/>
      <c r="L2301" s="130"/>
      <c r="M2301" s="130"/>
    </row>
    <row r="2302" spans="10:13">
      <c r="J2302" s="130"/>
      <c r="K2302" s="130"/>
      <c r="L2302" s="130"/>
      <c r="M2302" s="130"/>
    </row>
    <row r="2303" spans="10:13">
      <c r="J2303" s="130"/>
      <c r="K2303" s="130"/>
      <c r="L2303" s="130"/>
      <c r="M2303" s="130"/>
    </row>
    <row r="2304" spans="10:13">
      <c r="J2304" s="130"/>
      <c r="K2304" s="130"/>
      <c r="L2304" s="130"/>
      <c r="M2304" s="130"/>
    </row>
    <row r="2305" spans="10:13">
      <c r="J2305" s="130"/>
      <c r="K2305" s="130"/>
      <c r="L2305" s="130"/>
      <c r="M2305" s="130"/>
    </row>
    <row r="2306" spans="10:13">
      <c r="J2306" s="130"/>
      <c r="K2306" s="130"/>
      <c r="L2306" s="130"/>
      <c r="M2306" s="130"/>
    </row>
    <row r="2307" spans="10:13">
      <c r="J2307" s="130"/>
      <c r="K2307" s="130"/>
      <c r="L2307" s="130"/>
      <c r="M2307" s="130"/>
    </row>
    <row r="2308" spans="10:13">
      <c r="J2308" s="130"/>
      <c r="K2308" s="130"/>
      <c r="L2308" s="130"/>
      <c r="M2308" s="130"/>
    </row>
    <row r="2309" spans="10:13">
      <c r="J2309" s="130"/>
      <c r="K2309" s="130"/>
      <c r="L2309" s="130"/>
      <c r="M2309" s="130"/>
    </row>
    <row r="2310" spans="10:13">
      <c r="J2310" s="130"/>
      <c r="K2310" s="130"/>
      <c r="L2310" s="130"/>
      <c r="M2310" s="130"/>
    </row>
    <row r="2311" spans="10:13">
      <c r="J2311" s="130"/>
      <c r="K2311" s="130"/>
      <c r="L2311" s="130"/>
      <c r="M2311" s="130"/>
    </row>
    <row r="2312" spans="10:13">
      <c r="J2312" s="130"/>
      <c r="K2312" s="130"/>
      <c r="L2312" s="130"/>
      <c r="M2312" s="130"/>
    </row>
    <row r="2313" spans="10:13">
      <c r="J2313" s="130"/>
      <c r="K2313" s="130"/>
      <c r="L2313" s="130"/>
      <c r="M2313" s="130"/>
    </row>
    <row r="2314" spans="10:13">
      <c r="J2314" s="130"/>
      <c r="K2314" s="130"/>
      <c r="L2314" s="130"/>
      <c r="M2314" s="130"/>
    </row>
    <row r="2315" spans="10:13">
      <c r="J2315" s="130"/>
      <c r="K2315" s="130"/>
      <c r="L2315" s="130"/>
      <c r="M2315" s="130"/>
    </row>
    <row r="2316" spans="10:13">
      <c r="J2316" s="130"/>
      <c r="K2316" s="130"/>
      <c r="L2316" s="130"/>
      <c r="M2316" s="130"/>
    </row>
    <row r="2317" spans="10:13">
      <c r="J2317" s="130"/>
      <c r="K2317" s="130"/>
      <c r="L2317" s="130"/>
      <c r="M2317" s="130"/>
    </row>
    <row r="2318" spans="10:13">
      <c r="J2318" s="130"/>
      <c r="K2318" s="130"/>
      <c r="L2318" s="130"/>
      <c r="M2318" s="130"/>
    </row>
    <row r="2319" spans="10:13">
      <c r="J2319" s="130"/>
      <c r="K2319" s="130"/>
      <c r="L2319" s="130"/>
      <c r="M2319" s="130"/>
    </row>
    <row r="2320" spans="10:13">
      <c r="J2320" s="130"/>
      <c r="K2320" s="130"/>
      <c r="L2320" s="130"/>
      <c r="M2320" s="130"/>
    </row>
    <row r="2321" spans="10:13">
      <c r="J2321" s="130"/>
      <c r="K2321" s="130"/>
      <c r="L2321" s="130"/>
      <c r="M2321" s="130"/>
    </row>
    <row r="2322" spans="10:13">
      <c r="J2322" s="130"/>
      <c r="K2322" s="130"/>
      <c r="L2322" s="130"/>
      <c r="M2322" s="130"/>
    </row>
    <row r="2323" spans="10:13">
      <c r="J2323" s="130"/>
      <c r="K2323" s="130"/>
      <c r="L2323" s="130"/>
      <c r="M2323" s="130"/>
    </row>
    <row r="2324" spans="10:13">
      <c r="J2324" s="130"/>
      <c r="K2324" s="130"/>
      <c r="L2324" s="130"/>
      <c r="M2324" s="130"/>
    </row>
    <row r="2325" spans="10:13">
      <c r="J2325" s="130"/>
      <c r="K2325" s="130"/>
      <c r="L2325" s="130"/>
      <c r="M2325" s="130"/>
    </row>
    <row r="2326" spans="10:13">
      <c r="J2326" s="130"/>
      <c r="K2326" s="130"/>
      <c r="L2326" s="130"/>
      <c r="M2326" s="130"/>
    </row>
    <row r="2327" spans="10:13">
      <c r="J2327" s="130"/>
      <c r="K2327" s="130"/>
      <c r="L2327" s="130"/>
      <c r="M2327" s="130"/>
    </row>
    <row r="2328" spans="10:13">
      <c r="J2328" s="130"/>
      <c r="K2328" s="130"/>
      <c r="L2328" s="130"/>
      <c r="M2328" s="130"/>
    </row>
    <row r="2329" spans="10:13">
      <c r="J2329" s="130"/>
      <c r="K2329" s="130"/>
      <c r="L2329" s="130"/>
      <c r="M2329" s="130"/>
    </row>
    <row r="2330" spans="10:13">
      <c r="J2330" s="130"/>
      <c r="K2330" s="130"/>
      <c r="L2330" s="130"/>
      <c r="M2330" s="130"/>
    </row>
    <row r="2331" spans="10:13">
      <c r="J2331" s="130"/>
      <c r="K2331" s="130"/>
      <c r="L2331" s="130"/>
      <c r="M2331" s="130"/>
    </row>
    <row r="2332" spans="10:13">
      <c r="J2332" s="130"/>
      <c r="K2332" s="130"/>
      <c r="L2332" s="130"/>
      <c r="M2332" s="130"/>
    </row>
    <row r="2333" spans="10:13">
      <c r="J2333" s="130"/>
      <c r="K2333" s="130"/>
      <c r="L2333" s="130"/>
      <c r="M2333" s="130"/>
    </row>
    <row r="2334" spans="10:13">
      <c r="J2334" s="130"/>
      <c r="K2334" s="130"/>
      <c r="L2334" s="130"/>
      <c r="M2334" s="130"/>
    </row>
    <row r="2335" spans="10:13">
      <c r="J2335" s="130"/>
      <c r="K2335" s="130"/>
      <c r="L2335" s="130"/>
      <c r="M2335" s="130"/>
    </row>
    <row r="2336" spans="10:13">
      <c r="J2336" s="130"/>
      <c r="K2336" s="130"/>
      <c r="L2336" s="130"/>
      <c r="M2336" s="130"/>
    </row>
    <row r="2337" spans="10:13">
      <c r="J2337" s="130"/>
      <c r="K2337" s="130"/>
      <c r="L2337" s="130"/>
      <c r="M2337" s="130"/>
    </row>
    <row r="2338" spans="10:13">
      <c r="J2338" s="130"/>
      <c r="K2338" s="130"/>
      <c r="L2338" s="130"/>
      <c r="M2338" s="130"/>
    </row>
    <row r="2339" spans="10:13">
      <c r="J2339" s="130"/>
      <c r="K2339" s="130"/>
      <c r="L2339" s="130"/>
      <c r="M2339" s="130"/>
    </row>
    <row r="2340" spans="10:13">
      <c r="J2340" s="130"/>
      <c r="K2340" s="130"/>
      <c r="L2340" s="130"/>
      <c r="M2340" s="130"/>
    </row>
    <row r="2341" spans="10:13">
      <c r="J2341" s="130"/>
      <c r="K2341" s="130"/>
      <c r="L2341" s="130"/>
      <c r="M2341" s="130"/>
    </row>
    <row r="2342" spans="10:13">
      <c r="J2342" s="130"/>
      <c r="K2342" s="130"/>
      <c r="L2342" s="130"/>
      <c r="M2342" s="130"/>
    </row>
    <row r="2343" spans="10:13">
      <c r="J2343" s="130"/>
      <c r="K2343" s="130"/>
      <c r="L2343" s="130"/>
      <c r="M2343" s="130"/>
    </row>
    <row r="2344" spans="10:13">
      <c r="J2344" s="130"/>
      <c r="K2344" s="130"/>
      <c r="L2344" s="130"/>
      <c r="M2344" s="130"/>
    </row>
    <row r="2345" spans="10:13">
      <c r="J2345" s="130"/>
      <c r="K2345" s="130"/>
      <c r="L2345" s="130"/>
      <c r="M2345" s="130"/>
    </row>
    <row r="2346" spans="10:13">
      <c r="J2346" s="130"/>
      <c r="K2346" s="130"/>
      <c r="L2346" s="130"/>
      <c r="M2346" s="130"/>
    </row>
    <row r="2347" spans="10:13">
      <c r="J2347" s="130"/>
      <c r="K2347" s="130"/>
      <c r="L2347" s="130"/>
      <c r="M2347" s="130"/>
    </row>
    <row r="2348" spans="10:13">
      <c r="J2348" s="130"/>
      <c r="K2348" s="130"/>
      <c r="L2348" s="130"/>
      <c r="M2348" s="130"/>
    </row>
    <row r="2349" spans="10:13">
      <c r="J2349" s="130"/>
      <c r="K2349" s="130"/>
      <c r="L2349" s="130"/>
      <c r="M2349" s="130"/>
    </row>
    <row r="2350" spans="10:13">
      <c r="J2350" s="130"/>
      <c r="K2350" s="130"/>
      <c r="L2350" s="130"/>
      <c r="M2350" s="130"/>
    </row>
    <row r="2351" spans="10:13">
      <c r="J2351" s="130"/>
      <c r="K2351" s="130"/>
      <c r="L2351" s="130"/>
      <c r="M2351" s="130"/>
    </row>
    <row r="2352" spans="10:13">
      <c r="J2352" s="130"/>
      <c r="K2352" s="130"/>
      <c r="L2352" s="130"/>
      <c r="M2352" s="130"/>
    </row>
    <row r="2353" spans="10:13">
      <c r="J2353" s="130"/>
      <c r="K2353" s="130"/>
      <c r="L2353" s="130"/>
      <c r="M2353" s="130"/>
    </row>
    <row r="2354" spans="10:13">
      <c r="J2354" s="130"/>
      <c r="K2354" s="130"/>
      <c r="L2354" s="130"/>
      <c r="M2354" s="130"/>
    </row>
    <row r="2355" spans="10:13">
      <c r="J2355" s="130"/>
      <c r="K2355" s="130"/>
      <c r="L2355" s="130"/>
      <c r="M2355" s="130"/>
    </row>
    <row r="2356" spans="10:13">
      <c r="J2356" s="130"/>
      <c r="K2356" s="130"/>
      <c r="L2356" s="130"/>
      <c r="M2356" s="130"/>
    </row>
    <row r="2357" spans="10:13">
      <c r="J2357" s="130"/>
      <c r="K2357" s="130"/>
      <c r="L2357" s="130"/>
      <c r="M2357" s="130"/>
    </row>
    <row r="2358" spans="10:13">
      <c r="J2358" s="130"/>
      <c r="K2358" s="130"/>
      <c r="L2358" s="130"/>
      <c r="M2358" s="130"/>
    </row>
    <row r="2359" spans="10:13">
      <c r="J2359" s="130"/>
      <c r="K2359" s="130"/>
      <c r="L2359" s="130"/>
      <c r="M2359" s="130"/>
    </row>
    <row r="2360" spans="10:13">
      <c r="J2360" s="130"/>
      <c r="K2360" s="130"/>
      <c r="L2360" s="130"/>
      <c r="M2360" s="130"/>
    </row>
    <row r="2361" spans="10:13">
      <c r="J2361" s="130"/>
      <c r="K2361" s="130"/>
      <c r="L2361" s="130"/>
      <c r="M2361" s="130"/>
    </row>
    <row r="2362" spans="10:13">
      <c r="J2362" s="130"/>
      <c r="K2362" s="130"/>
      <c r="L2362" s="130"/>
      <c r="M2362" s="130"/>
    </row>
    <row r="2363" spans="10:13">
      <c r="J2363" s="130"/>
      <c r="K2363" s="130"/>
      <c r="L2363" s="130"/>
      <c r="M2363" s="130"/>
    </row>
    <row r="2364" spans="10:13">
      <c r="J2364" s="130"/>
      <c r="K2364" s="130"/>
      <c r="L2364" s="130"/>
      <c r="M2364" s="130"/>
    </row>
    <row r="2365" spans="10:13">
      <c r="J2365" s="130"/>
      <c r="K2365" s="130"/>
      <c r="L2365" s="130"/>
      <c r="M2365" s="130"/>
    </row>
    <row r="2366" spans="10:13">
      <c r="J2366" s="130"/>
      <c r="K2366" s="130"/>
      <c r="L2366" s="130"/>
      <c r="M2366" s="130"/>
    </row>
    <row r="2367" spans="10:13">
      <c r="J2367" s="130"/>
      <c r="K2367" s="130"/>
      <c r="L2367" s="130"/>
      <c r="M2367" s="130"/>
    </row>
    <row r="2368" spans="10:13">
      <c r="J2368" s="130"/>
      <c r="K2368" s="130"/>
      <c r="L2368" s="130"/>
      <c r="M2368" s="130"/>
    </row>
    <row r="2369" spans="10:13">
      <c r="J2369" s="130"/>
      <c r="K2369" s="130"/>
      <c r="L2369" s="130"/>
      <c r="M2369" s="130"/>
    </row>
    <row r="2370" spans="10:13">
      <c r="J2370" s="130"/>
      <c r="K2370" s="130"/>
      <c r="L2370" s="130"/>
      <c r="M2370" s="130"/>
    </row>
    <row r="2371" spans="10:13">
      <c r="J2371" s="130"/>
      <c r="K2371" s="130"/>
      <c r="L2371" s="130"/>
      <c r="M2371" s="130"/>
    </row>
    <row r="2372" spans="10:13">
      <c r="J2372" s="130"/>
      <c r="K2372" s="130"/>
      <c r="L2372" s="130"/>
      <c r="M2372" s="130"/>
    </row>
    <row r="2373" spans="10:13">
      <c r="J2373" s="130"/>
      <c r="K2373" s="130"/>
      <c r="L2373" s="130"/>
      <c r="M2373" s="130"/>
    </row>
    <row r="2374" spans="10:13">
      <c r="J2374" s="130"/>
      <c r="K2374" s="130"/>
      <c r="L2374" s="130"/>
      <c r="M2374" s="130"/>
    </row>
    <row r="2375" spans="10:13">
      <c r="J2375" s="130"/>
      <c r="K2375" s="130"/>
      <c r="L2375" s="130"/>
      <c r="M2375" s="130"/>
    </row>
    <row r="2376" spans="10:13">
      <c r="J2376" s="130"/>
      <c r="K2376" s="130"/>
      <c r="L2376" s="130"/>
      <c r="M2376" s="130"/>
    </row>
    <row r="2377" spans="10:13">
      <c r="J2377" s="130"/>
      <c r="K2377" s="130"/>
      <c r="L2377" s="130"/>
      <c r="M2377" s="130"/>
    </row>
    <row r="2378" spans="10:13">
      <c r="J2378" s="130"/>
      <c r="K2378" s="130"/>
      <c r="L2378" s="130"/>
      <c r="M2378" s="130"/>
    </row>
    <row r="2379" spans="10:13">
      <c r="J2379" s="130"/>
      <c r="K2379" s="130"/>
      <c r="L2379" s="130"/>
      <c r="M2379" s="130"/>
    </row>
    <row r="2380" spans="10:13">
      <c r="J2380" s="130"/>
      <c r="K2380" s="130"/>
      <c r="L2380" s="130"/>
      <c r="M2380" s="130"/>
    </row>
    <row r="2381" spans="10:13">
      <c r="J2381" s="130"/>
      <c r="K2381" s="130"/>
      <c r="L2381" s="130"/>
      <c r="M2381" s="130"/>
    </row>
    <row r="2382" spans="10:13">
      <c r="J2382" s="130"/>
      <c r="K2382" s="130"/>
      <c r="L2382" s="130"/>
      <c r="M2382" s="130"/>
    </row>
    <row r="2383" spans="10:13">
      <c r="J2383" s="130"/>
      <c r="K2383" s="130"/>
      <c r="L2383" s="130"/>
      <c r="M2383" s="130"/>
    </row>
    <row r="2384" spans="10:13">
      <c r="J2384" s="130"/>
      <c r="K2384" s="130"/>
      <c r="L2384" s="130"/>
      <c r="M2384" s="130"/>
    </row>
    <row r="2385" spans="10:13">
      <c r="J2385" s="130"/>
      <c r="K2385" s="130"/>
      <c r="L2385" s="130"/>
      <c r="M2385" s="130"/>
    </row>
    <row r="2386" spans="10:13">
      <c r="J2386" s="130"/>
      <c r="K2386" s="130"/>
      <c r="L2386" s="130"/>
      <c r="M2386" s="130"/>
    </row>
    <row r="2387" spans="10:13">
      <c r="J2387" s="130"/>
      <c r="K2387" s="130"/>
      <c r="L2387" s="130"/>
      <c r="M2387" s="130"/>
    </row>
    <row r="2388" spans="10:13">
      <c r="J2388" s="130"/>
      <c r="K2388" s="130"/>
      <c r="L2388" s="130"/>
      <c r="M2388" s="130"/>
    </row>
    <row r="2389" spans="10:13">
      <c r="J2389" s="130"/>
      <c r="K2389" s="130"/>
      <c r="L2389" s="130"/>
      <c r="M2389" s="130"/>
    </row>
    <row r="2390" spans="10:13">
      <c r="J2390" s="130"/>
      <c r="K2390" s="130"/>
      <c r="L2390" s="130"/>
      <c r="M2390" s="130"/>
    </row>
    <row r="2391" spans="10:13">
      <c r="J2391" s="130"/>
      <c r="K2391" s="130"/>
      <c r="L2391" s="130"/>
      <c r="M2391" s="130"/>
    </row>
    <row r="2392" spans="10:13">
      <c r="J2392" s="130"/>
      <c r="K2392" s="130"/>
      <c r="L2392" s="130"/>
      <c r="M2392" s="130"/>
    </row>
    <row r="2393" spans="10:13">
      <c r="J2393" s="130"/>
      <c r="K2393" s="130"/>
      <c r="L2393" s="130"/>
      <c r="M2393" s="130"/>
    </row>
    <row r="2394" spans="10:13">
      <c r="J2394" s="130"/>
      <c r="K2394" s="130"/>
      <c r="L2394" s="130"/>
      <c r="M2394" s="130"/>
    </row>
    <row r="2395" spans="10:13">
      <c r="J2395" s="130"/>
      <c r="K2395" s="130"/>
      <c r="L2395" s="130"/>
      <c r="M2395" s="130"/>
    </row>
    <row r="2396" spans="10:13">
      <c r="J2396" s="130"/>
      <c r="K2396" s="130"/>
      <c r="L2396" s="130"/>
      <c r="M2396" s="130"/>
    </row>
    <row r="2397" spans="10:13">
      <c r="J2397" s="130"/>
      <c r="K2397" s="130"/>
      <c r="L2397" s="130"/>
      <c r="M2397" s="130"/>
    </row>
    <row r="2398" spans="10:13">
      <c r="J2398" s="130"/>
      <c r="K2398" s="130"/>
      <c r="L2398" s="130"/>
      <c r="M2398" s="130"/>
    </row>
    <row r="2399" spans="10:13">
      <c r="J2399" s="130"/>
      <c r="K2399" s="130"/>
      <c r="L2399" s="130"/>
      <c r="M2399" s="130"/>
    </row>
    <row r="2400" spans="10:13">
      <c r="J2400" s="130"/>
      <c r="K2400" s="130"/>
      <c r="L2400" s="130"/>
      <c r="M2400" s="130"/>
    </row>
    <row r="2401" spans="10:13">
      <c r="J2401" s="130"/>
      <c r="K2401" s="130"/>
      <c r="L2401" s="130"/>
      <c r="M2401" s="130"/>
    </row>
    <row r="2402" spans="10:13">
      <c r="J2402" s="130"/>
      <c r="K2402" s="130"/>
      <c r="L2402" s="130"/>
      <c r="M2402" s="130"/>
    </row>
    <row r="2403" spans="10:13">
      <c r="J2403" s="130"/>
      <c r="K2403" s="130"/>
      <c r="L2403" s="130"/>
      <c r="M2403" s="130"/>
    </row>
    <row r="2404" spans="10:13">
      <c r="J2404" s="130"/>
      <c r="K2404" s="130"/>
      <c r="L2404" s="130"/>
      <c r="M2404" s="130"/>
    </row>
    <row r="2405" spans="10:13">
      <c r="J2405" s="130"/>
      <c r="K2405" s="130"/>
      <c r="L2405" s="130"/>
      <c r="M2405" s="130"/>
    </row>
    <row r="2406" spans="10:13">
      <c r="J2406" s="130"/>
      <c r="K2406" s="130"/>
      <c r="L2406" s="130"/>
      <c r="M2406" s="130"/>
    </row>
    <row r="2407" spans="10:13">
      <c r="J2407" s="130"/>
      <c r="K2407" s="130"/>
      <c r="L2407" s="130"/>
      <c r="M2407" s="130"/>
    </row>
    <row r="2408" spans="10:13">
      <c r="J2408" s="130"/>
      <c r="K2408" s="130"/>
      <c r="L2408" s="130"/>
      <c r="M2408" s="130"/>
    </row>
    <row r="2409" spans="10:13">
      <c r="J2409" s="130"/>
      <c r="K2409" s="130"/>
      <c r="L2409" s="130"/>
      <c r="M2409" s="130"/>
    </row>
    <row r="2410" spans="10:13">
      <c r="J2410" s="130"/>
      <c r="K2410" s="130"/>
      <c r="L2410" s="130"/>
      <c r="M2410" s="130"/>
    </row>
    <row r="2411" spans="10:13">
      <c r="J2411" s="130"/>
      <c r="K2411" s="130"/>
      <c r="L2411" s="130"/>
      <c r="M2411" s="130"/>
    </row>
    <row r="2412" spans="10:13">
      <c r="J2412" s="130"/>
      <c r="K2412" s="130"/>
      <c r="L2412" s="130"/>
      <c r="M2412" s="130"/>
    </row>
    <row r="2413" spans="10:13">
      <c r="J2413" s="130"/>
      <c r="K2413" s="130"/>
      <c r="L2413" s="130"/>
      <c r="M2413" s="130"/>
    </row>
    <row r="2414" spans="10:13">
      <c r="J2414" s="130"/>
      <c r="K2414" s="130"/>
      <c r="L2414" s="130"/>
      <c r="M2414" s="130"/>
    </row>
    <row r="2415" spans="10:13">
      <c r="J2415" s="130"/>
      <c r="K2415" s="130"/>
      <c r="L2415" s="130"/>
      <c r="M2415" s="130"/>
    </row>
    <row r="2416" spans="10:13">
      <c r="J2416" s="130"/>
      <c r="K2416" s="130"/>
      <c r="L2416" s="130"/>
      <c r="M2416" s="130"/>
    </row>
    <row r="2417" spans="10:13">
      <c r="J2417" s="130"/>
      <c r="K2417" s="130"/>
      <c r="L2417" s="130"/>
      <c r="M2417" s="130"/>
    </row>
    <row r="2418" spans="10:13">
      <c r="J2418" s="130"/>
      <c r="K2418" s="130"/>
      <c r="L2418" s="130"/>
      <c r="M2418" s="130"/>
    </row>
    <row r="2419" spans="10:13">
      <c r="J2419" s="130"/>
      <c r="K2419" s="130"/>
      <c r="L2419" s="130"/>
      <c r="M2419" s="130"/>
    </row>
    <row r="2420" spans="10:13">
      <c r="J2420" s="130"/>
      <c r="K2420" s="130"/>
      <c r="L2420" s="130"/>
      <c r="M2420" s="130"/>
    </row>
    <row r="2421" spans="10:13">
      <c r="J2421" s="130"/>
      <c r="K2421" s="130"/>
      <c r="L2421" s="130"/>
      <c r="M2421" s="130"/>
    </row>
    <row r="2422" spans="10:13">
      <c r="J2422" s="130"/>
      <c r="K2422" s="130"/>
      <c r="L2422" s="130"/>
      <c r="M2422" s="130"/>
    </row>
    <row r="2423" spans="10:13">
      <c r="J2423" s="130"/>
      <c r="K2423" s="130"/>
      <c r="L2423" s="130"/>
      <c r="M2423" s="130"/>
    </row>
    <row r="2424" spans="10:13">
      <c r="J2424" s="130"/>
      <c r="K2424" s="130"/>
      <c r="L2424" s="130"/>
      <c r="M2424" s="130"/>
    </row>
    <row r="2425" spans="10:13">
      <c r="J2425" s="130"/>
      <c r="K2425" s="130"/>
      <c r="L2425" s="130"/>
      <c r="M2425" s="130"/>
    </row>
    <row r="2426" spans="10:13">
      <c r="J2426" s="130"/>
      <c r="K2426" s="130"/>
      <c r="L2426" s="130"/>
      <c r="M2426" s="130"/>
    </row>
    <row r="2427" spans="10:13">
      <c r="J2427" s="130"/>
      <c r="K2427" s="130"/>
      <c r="L2427" s="130"/>
      <c r="M2427" s="130"/>
    </row>
    <row r="2428" spans="10:13">
      <c r="J2428" s="130"/>
      <c r="K2428" s="130"/>
      <c r="L2428" s="130"/>
      <c r="M2428" s="130"/>
    </row>
    <row r="2429" spans="10:13">
      <c r="J2429" s="130"/>
      <c r="K2429" s="130"/>
      <c r="L2429" s="130"/>
      <c r="M2429" s="130"/>
    </row>
    <row r="2430" spans="10:13">
      <c r="J2430" s="130"/>
      <c r="K2430" s="130"/>
      <c r="L2430" s="130"/>
      <c r="M2430" s="130"/>
    </row>
    <row r="2431" spans="10:13">
      <c r="J2431" s="130"/>
      <c r="K2431" s="130"/>
      <c r="L2431" s="130"/>
      <c r="M2431" s="130"/>
    </row>
    <row r="2432" spans="10:13">
      <c r="J2432" s="130"/>
      <c r="K2432" s="130"/>
      <c r="L2432" s="130"/>
      <c r="M2432" s="130"/>
    </row>
    <row r="2433" spans="10:13">
      <c r="J2433" s="130"/>
      <c r="K2433" s="130"/>
      <c r="L2433" s="130"/>
      <c r="M2433" s="130"/>
    </row>
    <row r="2434" spans="10:13">
      <c r="J2434" s="130"/>
      <c r="K2434" s="130"/>
      <c r="L2434" s="130"/>
      <c r="M2434" s="130"/>
    </row>
    <row r="2435" spans="10:13">
      <c r="J2435" s="130"/>
      <c r="K2435" s="130"/>
      <c r="L2435" s="130"/>
      <c r="M2435" s="130"/>
    </row>
    <row r="2436" spans="10:13">
      <c r="J2436" s="130"/>
      <c r="K2436" s="130"/>
      <c r="L2436" s="130"/>
      <c r="M2436" s="130"/>
    </row>
    <row r="2437" spans="10:13">
      <c r="J2437" s="130"/>
      <c r="K2437" s="130"/>
      <c r="L2437" s="130"/>
      <c r="M2437" s="130"/>
    </row>
    <row r="2438" spans="10:13">
      <c r="J2438" s="130"/>
      <c r="K2438" s="130"/>
      <c r="L2438" s="130"/>
      <c r="M2438" s="130"/>
    </row>
    <row r="2439" spans="10:13">
      <c r="J2439" s="130"/>
      <c r="K2439" s="130"/>
      <c r="L2439" s="130"/>
      <c r="M2439" s="130"/>
    </row>
    <row r="2440" spans="10:13">
      <c r="J2440" s="130"/>
      <c r="K2440" s="130"/>
      <c r="L2440" s="130"/>
      <c r="M2440" s="130"/>
    </row>
    <row r="2441" spans="10:13">
      <c r="J2441" s="130"/>
      <c r="K2441" s="130"/>
      <c r="L2441" s="130"/>
      <c r="M2441" s="130"/>
    </row>
    <row r="2442" spans="10:13">
      <c r="J2442" s="130"/>
      <c r="K2442" s="130"/>
      <c r="L2442" s="130"/>
      <c r="M2442" s="130"/>
    </row>
    <row r="2443" spans="10:13">
      <c r="J2443" s="130"/>
      <c r="K2443" s="130"/>
      <c r="L2443" s="130"/>
      <c r="M2443" s="130"/>
    </row>
    <row r="2444" spans="10:13">
      <c r="J2444" s="130"/>
      <c r="K2444" s="130"/>
      <c r="L2444" s="130"/>
      <c r="M2444" s="130"/>
    </row>
    <row r="2445" spans="10:13">
      <c r="J2445" s="130"/>
      <c r="K2445" s="130"/>
      <c r="L2445" s="130"/>
      <c r="M2445" s="130"/>
    </row>
    <row r="2446" spans="10:13">
      <c r="J2446" s="130"/>
      <c r="K2446" s="130"/>
      <c r="L2446" s="130"/>
      <c r="M2446" s="130"/>
    </row>
    <row r="2447" spans="10:13">
      <c r="J2447" s="130"/>
      <c r="K2447" s="130"/>
      <c r="L2447" s="130"/>
      <c r="M2447" s="130"/>
    </row>
    <row r="2448" spans="10:13">
      <c r="J2448" s="130"/>
      <c r="K2448" s="130"/>
      <c r="L2448" s="130"/>
      <c r="M2448" s="130"/>
    </row>
    <row r="2449" spans="10:13">
      <c r="J2449" s="130"/>
      <c r="K2449" s="130"/>
      <c r="L2449" s="130"/>
      <c r="M2449" s="130"/>
    </row>
    <row r="2450" spans="10:13">
      <c r="J2450" s="130"/>
      <c r="K2450" s="130"/>
      <c r="L2450" s="130"/>
      <c r="M2450" s="130"/>
    </row>
    <row r="2451" spans="10:13">
      <c r="J2451" s="130"/>
      <c r="K2451" s="130"/>
      <c r="L2451" s="130"/>
      <c r="M2451" s="130"/>
    </row>
    <row r="2452" spans="10:13">
      <c r="J2452" s="130"/>
      <c r="K2452" s="130"/>
      <c r="L2452" s="130"/>
      <c r="M2452" s="130"/>
    </row>
    <row r="2453" spans="10:13">
      <c r="J2453" s="130"/>
      <c r="K2453" s="130"/>
      <c r="L2453" s="130"/>
      <c r="M2453" s="130"/>
    </row>
    <row r="2454" spans="10:13">
      <c r="J2454" s="130"/>
      <c r="K2454" s="130"/>
      <c r="L2454" s="130"/>
      <c r="M2454" s="130"/>
    </row>
    <row r="2455" spans="10:13">
      <c r="J2455" s="130"/>
      <c r="K2455" s="130"/>
      <c r="L2455" s="130"/>
      <c r="M2455" s="130"/>
    </row>
    <row r="2456" spans="10:13">
      <c r="J2456" s="130"/>
      <c r="K2456" s="130"/>
      <c r="L2456" s="130"/>
      <c r="M2456" s="130"/>
    </row>
    <row r="2457" spans="10:13">
      <c r="J2457" s="130"/>
      <c r="K2457" s="130"/>
      <c r="L2457" s="130"/>
      <c r="M2457" s="130"/>
    </row>
    <row r="2458" spans="10:13">
      <c r="J2458" s="130"/>
      <c r="K2458" s="130"/>
      <c r="L2458" s="130"/>
      <c r="M2458" s="130"/>
    </row>
    <row r="2459" spans="10:13">
      <c r="J2459" s="130"/>
      <c r="K2459" s="130"/>
      <c r="L2459" s="130"/>
      <c r="M2459" s="130"/>
    </row>
    <row r="2460" spans="10:13">
      <c r="J2460" s="130"/>
      <c r="K2460" s="130"/>
      <c r="L2460" s="130"/>
      <c r="M2460" s="130"/>
    </row>
    <row r="2461" spans="10:13">
      <c r="J2461" s="130"/>
      <c r="K2461" s="130"/>
      <c r="L2461" s="130"/>
      <c r="M2461" s="130"/>
    </row>
    <row r="2462" spans="10:13">
      <c r="J2462" s="130"/>
      <c r="K2462" s="130"/>
      <c r="L2462" s="130"/>
      <c r="M2462" s="130"/>
    </row>
    <row r="2463" spans="10:13">
      <c r="J2463" s="130"/>
      <c r="K2463" s="130"/>
      <c r="L2463" s="130"/>
      <c r="M2463" s="130"/>
    </row>
    <row r="2464" spans="10:13">
      <c r="J2464" s="130"/>
      <c r="K2464" s="130"/>
      <c r="L2464" s="130"/>
      <c r="M2464" s="130"/>
    </row>
    <row r="2465" spans="10:13">
      <c r="J2465" s="130"/>
      <c r="K2465" s="130"/>
      <c r="L2465" s="130"/>
      <c r="M2465" s="130"/>
    </row>
    <row r="2466" spans="10:13">
      <c r="J2466" s="130"/>
      <c r="K2466" s="130"/>
      <c r="L2466" s="130"/>
      <c r="M2466" s="130"/>
    </row>
    <row r="2467" spans="10:13">
      <c r="J2467" s="130"/>
      <c r="K2467" s="130"/>
      <c r="L2467" s="130"/>
      <c r="M2467" s="130"/>
    </row>
    <row r="2468" spans="10:13">
      <c r="J2468" s="130"/>
      <c r="K2468" s="130"/>
      <c r="L2468" s="130"/>
      <c r="M2468" s="130"/>
    </row>
    <row r="2469" spans="10:13">
      <c r="J2469" s="130"/>
      <c r="K2469" s="130"/>
      <c r="L2469" s="130"/>
      <c r="M2469" s="130"/>
    </row>
    <row r="2470" spans="10:13">
      <c r="J2470" s="130"/>
      <c r="K2470" s="130"/>
      <c r="L2470" s="130"/>
      <c r="M2470" s="130"/>
    </row>
    <row r="2471" spans="10:13">
      <c r="J2471" s="130"/>
      <c r="K2471" s="130"/>
      <c r="L2471" s="130"/>
      <c r="M2471" s="130"/>
    </row>
    <row r="2472" spans="10:13">
      <c r="J2472" s="130"/>
      <c r="K2472" s="130"/>
      <c r="L2472" s="130"/>
      <c r="M2472" s="130"/>
    </row>
    <row r="2473" spans="10:13">
      <c r="J2473" s="130"/>
      <c r="K2473" s="130"/>
      <c r="L2473" s="130"/>
      <c r="M2473" s="130"/>
    </row>
    <row r="2474" spans="10:13">
      <c r="J2474" s="130"/>
      <c r="K2474" s="130"/>
      <c r="L2474" s="130"/>
      <c r="M2474" s="130"/>
    </row>
    <row r="2475" spans="10:13">
      <c r="J2475" s="130"/>
      <c r="K2475" s="130"/>
      <c r="L2475" s="130"/>
      <c r="M2475" s="130"/>
    </row>
    <row r="2476" spans="10:13">
      <c r="J2476" s="130"/>
      <c r="K2476" s="130"/>
      <c r="L2476" s="130"/>
      <c r="M2476" s="130"/>
    </row>
    <row r="2477" spans="10:13">
      <c r="J2477" s="130"/>
      <c r="K2477" s="130"/>
      <c r="L2477" s="130"/>
      <c r="M2477" s="130"/>
    </row>
    <row r="2478" spans="10:13">
      <c r="J2478" s="130"/>
      <c r="K2478" s="130"/>
      <c r="L2478" s="130"/>
      <c r="M2478" s="130"/>
    </row>
    <row r="2479" spans="10:13">
      <c r="J2479" s="130"/>
      <c r="K2479" s="130"/>
      <c r="L2479" s="130"/>
      <c r="M2479" s="130"/>
    </row>
    <row r="2480" spans="10:13">
      <c r="J2480" s="130"/>
      <c r="K2480" s="130"/>
      <c r="L2480" s="130"/>
      <c r="M2480" s="130"/>
    </row>
    <row r="2481" spans="10:13">
      <c r="J2481" s="130"/>
      <c r="K2481" s="130"/>
      <c r="L2481" s="130"/>
      <c r="M2481" s="130"/>
    </row>
    <row r="2482" spans="10:13">
      <c r="J2482" s="130"/>
      <c r="K2482" s="130"/>
      <c r="L2482" s="130"/>
      <c r="M2482" s="130"/>
    </row>
    <row r="2483" spans="10:13">
      <c r="J2483" s="130"/>
      <c r="K2483" s="130"/>
      <c r="L2483" s="130"/>
      <c r="M2483" s="130"/>
    </row>
    <row r="2484" spans="10:13">
      <c r="J2484" s="130"/>
      <c r="K2484" s="130"/>
      <c r="L2484" s="130"/>
      <c r="M2484" s="130"/>
    </row>
    <row r="2485" spans="10:13">
      <c r="J2485" s="130"/>
      <c r="K2485" s="130"/>
      <c r="L2485" s="130"/>
      <c r="M2485" s="130"/>
    </row>
    <row r="2486" spans="10:13">
      <c r="J2486" s="130"/>
      <c r="K2486" s="130"/>
      <c r="L2486" s="130"/>
      <c r="M2486" s="130"/>
    </row>
    <row r="2487" spans="10:13">
      <c r="J2487" s="130"/>
      <c r="K2487" s="130"/>
      <c r="L2487" s="130"/>
      <c r="M2487" s="130"/>
    </row>
    <row r="2488" spans="10:13">
      <c r="J2488" s="130"/>
      <c r="K2488" s="130"/>
      <c r="L2488" s="130"/>
      <c r="M2488" s="130"/>
    </row>
    <row r="2489" spans="10:13">
      <c r="J2489" s="130"/>
      <c r="K2489" s="130"/>
      <c r="L2489" s="130"/>
      <c r="M2489" s="130"/>
    </row>
    <row r="2490" spans="10:13">
      <c r="J2490" s="130"/>
      <c r="K2490" s="130"/>
      <c r="L2490" s="130"/>
      <c r="M2490" s="130"/>
    </row>
    <row r="2491" spans="10:13">
      <c r="J2491" s="130"/>
      <c r="K2491" s="130"/>
      <c r="L2491" s="130"/>
      <c r="M2491" s="130"/>
    </row>
    <row r="2492" spans="10:13">
      <c r="J2492" s="130"/>
      <c r="K2492" s="130"/>
      <c r="L2492" s="130"/>
      <c r="M2492" s="130"/>
    </row>
    <row r="2493" spans="10:13">
      <c r="J2493" s="130"/>
      <c r="K2493" s="130"/>
      <c r="L2493" s="130"/>
      <c r="M2493" s="130"/>
    </row>
    <row r="2494" spans="10:13">
      <c r="J2494" s="130"/>
      <c r="K2494" s="130"/>
      <c r="L2494" s="130"/>
      <c r="M2494" s="130"/>
    </row>
    <row r="2495" spans="10:13">
      <c r="J2495" s="130"/>
      <c r="K2495" s="130"/>
      <c r="L2495" s="130"/>
      <c r="M2495" s="130"/>
    </row>
    <row r="2496" spans="10:13">
      <c r="J2496" s="130"/>
      <c r="K2496" s="130"/>
      <c r="L2496" s="130"/>
      <c r="M2496" s="130"/>
    </row>
    <row r="2497" spans="10:13">
      <c r="J2497" s="130"/>
      <c r="K2497" s="130"/>
      <c r="L2497" s="130"/>
      <c r="M2497" s="130"/>
    </row>
    <row r="2498" spans="10:13">
      <c r="J2498" s="130"/>
      <c r="K2498" s="130"/>
      <c r="L2498" s="130"/>
      <c r="M2498" s="130"/>
    </row>
    <row r="2499" spans="10:13">
      <c r="J2499" s="130"/>
      <c r="K2499" s="130"/>
      <c r="L2499" s="130"/>
      <c r="M2499" s="130"/>
    </row>
    <row r="2500" spans="10:13">
      <c r="J2500" s="130"/>
      <c r="K2500" s="130"/>
      <c r="L2500" s="130"/>
      <c r="M2500" s="130"/>
    </row>
    <row r="2501" spans="10:13">
      <c r="J2501" s="130"/>
      <c r="K2501" s="130"/>
      <c r="L2501" s="130"/>
      <c r="M2501" s="130"/>
    </row>
    <row r="2502" spans="10:13">
      <c r="J2502" s="130"/>
      <c r="K2502" s="130"/>
      <c r="L2502" s="130"/>
      <c r="M2502" s="130"/>
    </row>
    <row r="2503" spans="10:13">
      <c r="J2503" s="130"/>
      <c r="K2503" s="130"/>
      <c r="L2503" s="130"/>
      <c r="M2503" s="130"/>
    </row>
    <row r="2504" spans="10:13">
      <c r="J2504" s="130"/>
      <c r="K2504" s="130"/>
      <c r="L2504" s="130"/>
      <c r="M2504" s="130"/>
    </row>
    <row r="2505" spans="10:13">
      <c r="J2505" s="130"/>
      <c r="K2505" s="130"/>
      <c r="L2505" s="130"/>
      <c r="M2505" s="130"/>
    </row>
    <row r="2506" spans="10:13">
      <c r="J2506" s="130"/>
      <c r="K2506" s="130"/>
      <c r="L2506" s="130"/>
      <c r="M2506" s="130"/>
    </row>
    <row r="2507" spans="10:13">
      <c r="J2507" s="130"/>
      <c r="K2507" s="130"/>
      <c r="L2507" s="130"/>
      <c r="M2507" s="130"/>
    </row>
    <row r="2508" spans="10:13">
      <c r="J2508" s="130"/>
      <c r="K2508" s="130"/>
      <c r="L2508" s="130"/>
      <c r="M2508" s="130"/>
    </row>
    <row r="2509" spans="10:13">
      <c r="J2509" s="130"/>
      <c r="K2509" s="130"/>
      <c r="L2509" s="130"/>
      <c r="M2509" s="130"/>
    </row>
    <row r="2510" spans="10:13">
      <c r="J2510" s="130"/>
      <c r="K2510" s="130"/>
      <c r="L2510" s="130"/>
      <c r="M2510" s="130"/>
    </row>
    <row r="2511" spans="10:13">
      <c r="J2511" s="130"/>
      <c r="K2511" s="130"/>
      <c r="L2511" s="130"/>
      <c r="M2511" s="130"/>
    </row>
    <row r="2512" spans="10:13">
      <c r="J2512" s="130"/>
      <c r="K2512" s="130"/>
      <c r="L2512" s="130"/>
      <c r="M2512" s="130"/>
    </row>
    <row r="2513" spans="10:13">
      <c r="J2513" s="130"/>
      <c r="K2513" s="130"/>
      <c r="L2513" s="130"/>
      <c r="M2513" s="130"/>
    </row>
    <row r="2514" spans="10:13">
      <c r="J2514" s="130"/>
      <c r="K2514" s="130"/>
      <c r="L2514" s="130"/>
      <c r="M2514" s="130"/>
    </row>
    <row r="2515" spans="10:13">
      <c r="J2515" s="130"/>
      <c r="K2515" s="130"/>
      <c r="L2515" s="130"/>
      <c r="M2515" s="130"/>
    </row>
    <row r="2516" spans="10:13">
      <c r="J2516" s="130"/>
      <c r="K2516" s="130"/>
      <c r="L2516" s="130"/>
      <c r="M2516" s="130"/>
    </row>
    <row r="2517" spans="10:13">
      <c r="J2517" s="130"/>
      <c r="K2517" s="130"/>
      <c r="L2517" s="130"/>
      <c r="M2517" s="130"/>
    </row>
    <row r="2518" spans="10:13">
      <c r="J2518" s="130"/>
      <c r="K2518" s="130"/>
      <c r="L2518" s="130"/>
      <c r="M2518" s="130"/>
    </row>
    <row r="2519" spans="10:13">
      <c r="J2519" s="130"/>
      <c r="K2519" s="130"/>
      <c r="L2519" s="130"/>
      <c r="M2519" s="130"/>
    </row>
    <row r="2520" spans="10:13">
      <c r="J2520" s="130"/>
      <c r="K2520" s="130"/>
      <c r="L2520" s="130"/>
      <c r="M2520" s="130"/>
    </row>
    <row r="2521" spans="10:13">
      <c r="J2521" s="130"/>
      <c r="K2521" s="130"/>
      <c r="L2521" s="130"/>
      <c r="M2521" s="130"/>
    </row>
    <row r="2522" spans="10:13">
      <c r="J2522" s="130"/>
      <c r="K2522" s="130"/>
      <c r="L2522" s="130"/>
      <c r="M2522" s="130"/>
    </row>
    <row r="2523" spans="10:13">
      <c r="J2523" s="130"/>
      <c r="K2523" s="130"/>
      <c r="L2523" s="130"/>
      <c r="M2523" s="130"/>
    </row>
    <row r="2524" spans="10:13">
      <c r="J2524" s="130"/>
      <c r="K2524" s="130"/>
      <c r="L2524" s="130"/>
      <c r="M2524" s="130"/>
    </row>
    <row r="2525" spans="10:13">
      <c r="J2525" s="130"/>
      <c r="K2525" s="130"/>
      <c r="L2525" s="130"/>
      <c r="M2525" s="130"/>
    </row>
    <row r="2526" spans="10:13">
      <c r="J2526" s="130"/>
      <c r="K2526" s="130"/>
      <c r="L2526" s="130"/>
      <c r="M2526" s="130"/>
    </row>
    <row r="2527" spans="10:13">
      <c r="J2527" s="130"/>
      <c r="K2527" s="130"/>
      <c r="L2527" s="130"/>
      <c r="M2527" s="130"/>
    </row>
    <row r="2528" spans="10:13">
      <c r="J2528" s="130"/>
      <c r="K2528" s="130"/>
      <c r="L2528" s="130"/>
      <c r="M2528" s="130"/>
    </row>
    <row r="2529" spans="10:13">
      <c r="J2529" s="130"/>
      <c r="K2529" s="130"/>
      <c r="L2529" s="130"/>
      <c r="M2529" s="130"/>
    </row>
    <row r="2530" spans="10:13">
      <c r="J2530" s="130"/>
      <c r="K2530" s="130"/>
      <c r="L2530" s="130"/>
      <c r="M2530" s="130"/>
    </row>
    <row r="2531" spans="10:13">
      <c r="J2531" s="130"/>
      <c r="K2531" s="130"/>
      <c r="L2531" s="130"/>
      <c r="M2531" s="130"/>
    </row>
    <row r="2532" spans="10:13">
      <c r="J2532" s="130"/>
      <c r="K2532" s="130"/>
      <c r="L2532" s="130"/>
      <c r="M2532" s="130"/>
    </row>
    <row r="2533" spans="10:13">
      <c r="J2533" s="130"/>
      <c r="K2533" s="130"/>
      <c r="L2533" s="130"/>
      <c r="M2533" s="130"/>
    </row>
    <row r="2534" spans="10:13">
      <c r="J2534" s="130"/>
      <c r="K2534" s="130"/>
      <c r="L2534" s="130"/>
      <c r="M2534" s="130"/>
    </row>
    <row r="2535" spans="10:13">
      <c r="J2535" s="130"/>
      <c r="K2535" s="130"/>
      <c r="L2535" s="130"/>
      <c r="M2535" s="130"/>
    </row>
    <row r="2536" spans="10:13">
      <c r="J2536" s="130"/>
      <c r="K2536" s="130"/>
      <c r="L2536" s="130"/>
      <c r="M2536" s="130"/>
    </row>
    <row r="2537" spans="10:13">
      <c r="J2537" s="130"/>
      <c r="K2537" s="130"/>
      <c r="L2537" s="130"/>
      <c r="M2537" s="130"/>
    </row>
    <row r="2538" spans="10:13">
      <c r="J2538" s="130"/>
      <c r="K2538" s="130"/>
      <c r="L2538" s="130"/>
      <c r="M2538" s="130"/>
    </row>
    <row r="2539" spans="10:13">
      <c r="J2539" s="130"/>
      <c r="K2539" s="130"/>
      <c r="L2539" s="130"/>
      <c r="M2539" s="130"/>
    </row>
    <row r="2540" spans="10:13">
      <c r="J2540" s="130"/>
      <c r="K2540" s="130"/>
      <c r="L2540" s="130"/>
      <c r="M2540" s="130"/>
    </row>
    <row r="2541" spans="10:13">
      <c r="J2541" s="130"/>
      <c r="K2541" s="130"/>
      <c r="L2541" s="130"/>
      <c r="M2541" s="130"/>
    </row>
    <row r="2542" spans="10:13">
      <c r="J2542" s="130"/>
      <c r="K2542" s="130"/>
      <c r="L2542" s="130"/>
      <c r="M2542" s="130"/>
    </row>
    <row r="2543" spans="10:13">
      <c r="J2543" s="130"/>
      <c r="K2543" s="130"/>
      <c r="L2543" s="130"/>
      <c r="M2543" s="130"/>
    </row>
    <row r="2544" spans="10:13">
      <c r="J2544" s="130"/>
      <c r="K2544" s="130"/>
      <c r="L2544" s="130"/>
      <c r="M2544" s="130"/>
    </row>
    <row r="2545" spans="10:13">
      <c r="J2545" s="130"/>
      <c r="K2545" s="130"/>
      <c r="L2545" s="130"/>
      <c r="M2545" s="130"/>
    </row>
    <row r="2546" spans="10:13">
      <c r="J2546" s="130"/>
      <c r="K2546" s="130"/>
      <c r="L2546" s="130"/>
      <c r="M2546" s="130"/>
    </row>
    <row r="2547" spans="10:13">
      <c r="J2547" s="130"/>
      <c r="K2547" s="130"/>
      <c r="L2547" s="130"/>
      <c r="M2547" s="130"/>
    </row>
    <row r="2548" spans="10:13">
      <c r="J2548" s="130"/>
      <c r="K2548" s="130"/>
      <c r="L2548" s="130"/>
      <c r="M2548" s="130"/>
    </row>
    <row r="2549" spans="10:13">
      <c r="J2549" s="130"/>
      <c r="K2549" s="130"/>
      <c r="L2549" s="130"/>
      <c r="M2549" s="130"/>
    </row>
    <row r="2550" spans="10:13">
      <c r="J2550" s="130"/>
      <c r="K2550" s="130"/>
      <c r="L2550" s="130"/>
      <c r="M2550" s="130"/>
    </row>
    <row r="2551" spans="10:13">
      <c r="J2551" s="130"/>
      <c r="K2551" s="130"/>
      <c r="L2551" s="130"/>
      <c r="M2551" s="130"/>
    </row>
    <row r="2552" spans="10:13">
      <c r="J2552" s="130"/>
      <c r="K2552" s="130"/>
      <c r="L2552" s="130"/>
      <c r="M2552" s="130"/>
    </row>
    <row r="2553" spans="10:13">
      <c r="J2553" s="130"/>
      <c r="K2553" s="130"/>
      <c r="L2553" s="130"/>
      <c r="M2553" s="130"/>
    </row>
    <row r="2554" spans="10:13">
      <c r="J2554" s="130"/>
      <c r="K2554" s="130"/>
      <c r="L2554" s="130"/>
      <c r="M2554" s="130"/>
    </row>
    <row r="2555" spans="10:13">
      <c r="J2555" s="130"/>
      <c r="K2555" s="130"/>
      <c r="L2555" s="130"/>
      <c r="M2555" s="130"/>
    </row>
    <row r="2556" spans="10:13">
      <c r="J2556" s="130"/>
      <c r="K2556" s="130"/>
      <c r="L2556" s="130"/>
      <c r="M2556" s="130"/>
    </row>
    <row r="2557" spans="10:13">
      <c r="J2557" s="130"/>
      <c r="K2557" s="130"/>
      <c r="L2557" s="130"/>
      <c r="M2557" s="130"/>
    </row>
    <row r="2558" spans="10:13">
      <c r="J2558" s="130"/>
      <c r="K2558" s="130"/>
      <c r="L2558" s="130"/>
      <c r="M2558" s="130"/>
    </row>
    <row r="2559" spans="10:13">
      <c r="J2559" s="130"/>
      <c r="K2559" s="130"/>
      <c r="L2559" s="130"/>
      <c r="M2559" s="130"/>
    </row>
    <row r="2560" spans="10:13">
      <c r="J2560" s="130"/>
      <c r="K2560" s="130"/>
      <c r="L2560" s="130"/>
      <c r="M2560" s="130"/>
    </row>
    <row r="2561" spans="10:13">
      <c r="J2561" s="130"/>
      <c r="K2561" s="130"/>
      <c r="L2561" s="130"/>
      <c r="M2561" s="130"/>
    </row>
    <row r="2562" spans="10:13">
      <c r="J2562" s="130"/>
      <c r="K2562" s="130"/>
      <c r="L2562" s="130"/>
      <c r="M2562" s="130"/>
    </row>
    <row r="2563" spans="10:13">
      <c r="J2563" s="130"/>
      <c r="K2563" s="130"/>
      <c r="L2563" s="130"/>
      <c r="M2563" s="130"/>
    </row>
    <row r="2564" spans="10:13">
      <c r="J2564" s="130"/>
      <c r="K2564" s="130"/>
      <c r="L2564" s="130"/>
      <c r="M2564" s="130"/>
    </row>
    <row r="2565" spans="10:13">
      <c r="J2565" s="130"/>
      <c r="K2565" s="130"/>
      <c r="L2565" s="130"/>
      <c r="M2565" s="130"/>
    </row>
    <row r="2566" spans="10:13">
      <c r="J2566" s="130"/>
      <c r="K2566" s="130"/>
      <c r="L2566" s="130"/>
      <c r="M2566" s="130"/>
    </row>
    <row r="2567" spans="10:13">
      <c r="J2567" s="130"/>
      <c r="K2567" s="130"/>
      <c r="L2567" s="130"/>
      <c r="M2567" s="130"/>
    </row>
    <row r="2568" spans="10:13">
      <c r="J2568" s="130"/>
      <c r="K2568" s="130"/>
      <c r="L2568" s="130"/>
      <c r="M2568" s="130"/>
    </row>
    <row r="2569" spans="10:13">
      <c r="J2569" s="130"/>
      <c r="K2569" s="130"/>
      <c r="L2569" s="130"/>
      <c r="M2569" s="130"/>
    </row>
    <row r="2570" spans="10:13">
      <c r="J2570" s="130"/>
      <c r="K2570" s="130"/>
      <c r="L2570" s="130"/>
      <c r="M2570" s="130"/>
    </row>
    <row r="2571" spans="10:13">
      <c r="J2571" s="130"/>
      <c r="K2571" s="130"/>
      <c r="L2571" s="130"/>
      <c r="M2571" s="130"/>
    </row>
    <row r="2572" spans="10:13">
      <c r="J2572" s="130"/>
      <c r="K2572" s="130"/>
      <c r="L2572" s="130"/>
      <c r="M2572" s="130"/>
    </row>
    <row r="2573" spans="10:13">
      <c r="J2573" s="130"/>
      <c r="K2573" s="130"/>
      <c r="L2573" s="130"/>
      <c r="M2573" s="130"/>
    </row>
    <row r="2574" spans="10:13">
      <c r="J2574" s="130"/>
      <c r="K2574" s="130"/>
      <c r="L2574" s="130"/>
      <c r="M2574" s="130"/>
    </row>
    <row r="2575" spans="10:13">
      <c r="J2575" s="130"/>
      <c r="K2575" s="130"/>
      <c r="L2575" s="130"/>
      <c r="M2575" s="130"/>
    </row>
    <row r="2576" spans="10:13">
      <c r="J2576" s="130"/>
      <c r="K2576" s="130"/>
      <c r="L2576" s="130"/>
      <c r="M2576" s="130"/>
    </row>
    <row r="2577" spans="10:13">
      <c r="J2577" s="130"/>
      <c r="K2577" s="130"/>
      <c r="L2577" s="130"/>
      <c r="M2577" s="130"/>
    </row>
    <row r="2578" spans="10:13">
      <c r="J2578" s="130"/>
      <c r="K2578" s="130"/>
      <c r="L2578" s="130"/>
      <c r="M2578" s="130"/>
    </row>
    <row r="2579" spans="10:13">
      <c r="J2579" s="130"/>
      <c r="K2579" s="130"/>
      <c r="L2579" s="130"/>
      <c r="M2579" s="130"/>
    </row>
    <row r="2580" spans="10:13">
      <c r="J2580" s="130"/>
      <c r="K2580" s="130"/>
      <c r="L2580" s="130"/>
      <c r="M2580" s="130"/>
    </row>
    <row r="2581" spans="10:13">
      <c r="J2581" s="130"/>
      <c r="K2581" s="130"/>
      <c r="L2581" s="130"/>
      <c r="M2581" s="130"/>
    </row>
    <row r="2582" spans="10:13">
      <c r="J2582" s="130"/>
      <c r="K2582" s="130"/>
      <c r="L2582" s="130"/>
      <c r="M2582" s="130"/>
    </row>
    <row r="2583" spans="10:13">
      <c r="J2583" s="130"/>
      <c r="K2583" s="130"/>
      <c r="L2583" s="130"/>
      <c r="M2583" s="130"/>
    </row>
    <row r="2584" spans="10:13">
      <c r="J2584" s="130"/>
      <c r="K2584" s="130"/>
      <c r="L2584" s="130"/>
      <c r="M2584" s="130"/>
    </row>
    <row r="2585" spans="10:13">
      <c r="J2585" s="130"/>
      <c r="K2585" s="130"/>
      <c r="L2585" s="130"/>
      <c r="M2585" s="130"/>
    </row>
    <row r="2586" spans="10:13">
      <c r="J2586" s="130"/>
      <c r="K2586" s="130"/>
      <c r="L2586" s="130"/>
      <c r="M2586" s="130"/>
    </row>
    <row r="2587" spans="10:13">
      <c r="J2587" s="130"/>
      <c r="K2587" s="130"/>
      <c r="L2587" s="130"/>
      <c r="M2587" s="130"/>
    </row>
    <row r="2588" spans="10:13">
      <c r="J2588" s="130"/>
      <c r="K2588" s="130"/>
      <c r="L2588" s="130"/>
      <c r="M2588" s="130"/>
    </row>
    <row r="2589" spans="10:13">
      <c r="J2589" s="130"/>
      <c r="K2589" s="130"/>
      <c r="L2589" s="130"/>
      <c r="M2589" s="130"/>
    </row>
    <row r="2590" spans="10:13">
      <c r="J2590" s="130"/>
      <c r="K2590" s="130"/>
      <c r="L2590" s="130"/>
      <c r="M2590" s="130"/>
    </row>
    <row r="2591" spans="10:13">
      <c r="J2591" s="130"/>
      <c r="K2591" s="130"/>
      <c r="L2591" s="130"/>
      <c r="M2591" s="130"/>
    </row>
    <row r="2592" spans="10:13">
      <c r="J2592" s="130"/>
      <c r="K2592" s="130"/>
      <c r="L2592" s="130"/>
      <c r="M2592" s="130"/>
    </row>
    <row r="2593" spans="10:13">
      <c r="J2593" s="130"/>
      <c r="K2593" s="130"/>
      <c r="L2593" s="130"/>
      <c r="M2593" s="130"/>
    </row>
    <row r="2594" spans="10:13">
      <c r="J2594" s="130"/>
      <c r="K2594" s="130"/>
      <c r="L2594" s="130"/>
      <c r="M2594" s="130"/>
    </row>
    <row r="2595" spans="10:13">
      <c r="J2595" s="130"/>
      <c r="K2595" s="130"/>
      <c r="L2595" s="130"/>
      <c r="M2595" s="130"/>
    </row>
    <row r="2596" spans="10:13">
      <c r="J2596" s="130"/>
      <c r="K2596" s="130"/>
      <c r="L2596" s="130"/>
      <c r="M2596" s="130"/>
    </row>
    <row r="2597" spans="10:13">
      <c r="J2597" s="130"/>
      <c r="K2597" s="130"/>
      <c r="L2597" s="130"/>
      <c r="M2597" s="130"/>
    </row>
    <row r="2598" spans="10:13">
      <c r="J2598" s="130"/>
      <c r="K2598" s="130"/>
      <c r="L2598" s="130"/>
      <c r="M2598" s="130"/>
    </row>
    <row r="2599" spans="10:13">
      <c r="J2599" s="130"/>
      <c r="K2599" s="130"/>
      <c r="L2599" s="130"/>
      <c r="M2599" s="130"/>
    </row>
    <row r="2600" spans="10:13">
      <c r="J2600" s="130"/>
      <c r="K2600" s="130"/>
      <c r="L2600" s="130"/>
      <c r="M2600" s="130"/>
    </row>
    <row r="2601" spans="10:13">
      <c r="J2601" s="130"/>
      <c r="K2601" s="130"/>
      <c r="L2601" s="130"/>
      <c r="M2601" s="130"/>
    </row>
    <row r="2602" spans="10:13">
      <c r="J2602" s="130"/>
      <c r="K2602" s="130"/>
      <c r="L2602" s="130"/>
      <c r="M2602" s="130"/>
    </row>
    <row r="2603" spans="10:13">
      <c r="J2603" s="130"/>
      <c r="K2603" s="130"/>
      <c r="L2603" s="130"/>
      <c r="M2603" s="130"/>
    </row>
    <row r="2604" spans="10:13">
      <c r="J2604" s="130"/>
      <c r="K2604" s="130"/>
      <c r="L2604" s="130"/>
      <c r="M2604" s="130"/>
    </row>
    <row r="2605" spans="10:13">
      <c r="J2605" s="130"/>
      <c r="K2605" s="130"/>
      <c r="L2605" s="130"/>
      <c r="M2605" s="130"/>
    </row>
    <row r="2606" spans="10:13">
      <c r="J2606" s="130"/>
      <c r="K2606" s="130"/>
      <c r="L2606" s="130"/>
      <c r="M2606" s="130"/>
    </row>
    <row r="2607" spans="10:13">
      <c r="J2607" s="130"/>
      <c r="K2607" s="130"/>
      <c r="L2607" s="130"/>
      <c r="M2607" s="130"/>
    </row>
    <row r="2608" spans="10:13">
      <c r="J2608" s="130"/>
      <c r="K2608" s="130"/>
      <c r="L2608" s="130"/>
      <c r="M2608" s="130"/>
    </row>
    <row r="2609" spans="10:13">
      <c r="J2609" s="130"/>
      <c r="K2609" s="130"/>
      <c r="L2609" s="130"/>
      <c r="M2609" s="130"/>
    </row>
    <row r="2610" spans="10:13">
      <c r="J2610" s="130"/>
      <c r="K2610" s="130"/>
      <c r="L2610" s="130"/>
      <c r="M2610" s="130"/>
    </row>
    <row r="2611" spans="10:13">
      <c r="J2611" s="130"/>
      <c r="K2611" s="130"/>
      <c r="L2611" s="130"/>
      <c r="M2611" s="130"/>
    </row>
    <row r="2612" spans="10:13">
      <c r="J2612" s="130"/>
      <c r="K2612" s="130"/>
      <c r="L2612" s="130"/>
      <c r="M2612" s="130"/>
    </row>
    <row r="2613" spans="10:13">
      <c r="J2613" s="130"/>
      <c r="K2613" s="130"/>
      <c r="L2613" s="130"/>
      <c r="M2613" s="130"/>
    </row>
    <row r="2614" spans="10:13">
      <c r="J2614" s="130"/>
      <c r="K2614" s="130"/>
      <c r="L2614" s="130"/>
      <c r="M2614" s="130"/>
    </row>
    <row r="2615" spans="10:13">
      <c r="J2615" s="130"/>
      <c r="K2615" s="130"/>
      <c r="L2615" s="130"/>
      <c r="M2615" s="130"/>
    </row>
    <row r="2616" spans="10:13">
      <c r="J2616" s="130"/>
      <c r="K2616" s="130"/>
      <c r="L2616" s="130"/>
      <c r="M2616" s="130"/>
    </row>
    <row r="2617" spans="10:13">
      <c r="J2617" s="130"/>
      <c r="K2617" s="130"/>
      <c r="L2617" s="130"/>
      <c r="M2617" s="130"/>
    </row>
    <row r="2618" spans="10:13">
      <c r="J2618" s="130"/>
      <c r="K2618" s="130"/>
      <c r="L2618" s="130"/>
      <c r="M2618" s="130"/>
    </row>
    <row r="2619" spans="10:13">
      <c r="J2619" s="130"/>
      <c r="K2619" s="130"/>
      <c r="L2619" s="130"/>
      <c r="M2619" s="130"/>
    </row>
    <row r="2620" spans="10:13">
      <c r="J2620" s="130"/>
      <c r="K2620" s="130"/>
      <c r="L2620" s="130"/>
      <c r="M2620" s="130"/>
    </row>
    <row r="2621" spans="10:13">
      <c r="J2621" s="130"/>
      <c r="K2621" s="130"/>
      <c r="L2621" s="130"/>
      <c r="M2621" s="130"/>
    </row>
    <row r="2622" spans="10:13">
      <c r="J2622" s="130"/>
      <c r="K2622" s="130"/>
      <c r="L2622" s="130"/>
      <c r="M2622" s="130"/>
    </row>
    <row r="2623" spans="10:13">
      <c r="J2623" s="130"/>
      <c r="K2623" s="130"/>
      <c r="L2623" s="130"/>
      <c r="M2623" s="130"/>
    </row>
    <row r="2624" spans="10:13">
      <c r="J2624" s="130"/>
      <c r="K2624" s="130"/>
      <c r="L2624" s="130"/>
      <c r="M2624" s="130"/>
    </row>
    <row r="2625" spans="10:13">
      <c r="J2625" s="130"/>
      <c r="K2625" s="130"/>
      <c r="L2625" s="130"/>
      <c r="M2625" s="130"/>
    </row>
    <row r="2626" spans="10:13">
      <c r="J2626" s="130"/>
      <c r="K2626" s="130"/>
      <c r="L2626" s="130"/>
      <c r="M2626" s="130"/>
    </row>
    <row r="2627" spans="10:13">
      <c r="J2627" s="130"/>
      <c r="K2627" s="130"/>
      <c r="L2627" s="130"/>
      <c r="M2627" s="130"/>
    </row>
    <row r="2628" spans="10:13">
      <c r="J2628" s="130"/>
      <c r="K2628" s="130"/>
      <c r="L2628" s="130"/>
      <c r="M2628" s="130"/>
    </row>
    <row r="2629" spans="10:13">
      <c r="J2629" s="130"/>
      <c r="K2629" s="130"/>
      <c r="L2629" s="130"/>
      <c r="M2629" s="130"/>
    </row>
    <row r="2630" spans="10:13">
      <c r="J2630" s="130"/>
      <c r="K2630" s="130"/>
      <c r="L2630" s="130"/>
      <c r="M2630" s="130"/>
    </row>
    <row r="2631" spans="10:13">
      <c r="J2631" s="130"/>
      <c r="K2631" s="130"/>
      <c r="L2631" s="130"/>
      <c r="M2631" s="130"/>
    </row>
    <row r="2632" spans="10:13">
      <c r="J2632" s="130"/>
      <c r="K2632" s="130"/>
      <c r="L2632" s="130"/>
      <c r="M2632" s="130"/>
    </row>
    <row r="2633" spans="10:13">
      <c r="J2633" s="130"/>
      <c r="K2633" s="130"/>
      <c r="L2633" s="130"/>
      <c r="M2633" s="130"/>
    </row>
    <row r="2634" spans="10:13">
      <c r="J2634" s="130"/>
      <c r="K2634" s="130"/>
      <c r="L2634" s="130"/>
      <c r="M2634" s="130"/>
    </row>
    <row r="2635" spans="10:13">
      <c r="J2635" s="130"/>
      <c r="K2635" s="130"/>
      <c r="L2635" s="130"/>
      <c r="M2635" s="130"/>
    </row>
    <row r="2636" spans="10:13">
      <c r="J2636" s="130"/>
      <c r="K2636" s="130"/>
      <c r="L2636" s="130"/>
      <c r="M2636" s="130"/>
    </row>
    <row r="2637" spans="10:13">
      <c r="J2637" s="130"/>
      <c r="K2637" s="130"/>
      <c r="L2637" s="130"/>
      <c r="M2637" s="130"/>
    </row>
    <row r="2638" spans="10:13">
      <c r="J2638" s="130"/>
      <c r="K2638" s="130"/>
      <c r="L2638" s="130"/>
      <c r="M2638" s="130"/>
    </row>
    <row r="2639" spans="10:13">
      <c r="J2639" s="130"/>
      <c r="K2639" s="130"/>
      <c r="L2639" s="130"/>
      <c r="M2639" s="130"/>
    </row>
    <row r="2640" spans="10:13">
      <c r="J2640" s="130"/>
      <c r="K2640" s="130"/>
      <c r="L2640" s="130"/>
      <c r="M2640" s="130"/>
    </row>
    <row r="2641" spans="10:13">
      <c r="J2641" s="130"/>
      <c r="K2641" s="130"/>
      <c r="L2641" s="130"/>
      <c r="M2641" s="130"/>
    </row>
    <row r="2642" spans="10:13">
      <c r="J2642" s="130"/>
      <c r="K2642" s="130"/>
      <c r="L2642" s="130"/>
      <c r="M2642" s="130"/>
    </row>
    <row r="2643" spans="10:13">
      <c r="J2643" s="130"/>
      <c r="K2643" s="130"/>
      <c r="L2643" s="130"/>
      <c r="M2643" s="130"/>
    </row>
    <row r="2644" spans="10:13">
      <c r="J2644" s="130"/>
      <c r="K2644" s="130"/>
      <c r="L2644" s="130"/>
      <c r="M2644" s="130"/>
    </row>
    <row r="2645" spans="10:13">
      <c r="J2645" s="130"/>
      <c r="K2645" s="130"/>
      <c r="L2645" s="130"/>
      <c r="M2645" s="130"/>
    </row>
    <row r="2646" spans="10:13">
      <c r="J2646" s="130"/>
      <c r="K2646" s="130"/>
      <c r="L2646" s="130"/>
      <c r="M2646" s="130"/>
    </row>
    <row r="2647" spans="10:13">
      <c r="J2647" s="130"/>
      <c r="K2647" s="130"/>
      <c r="L2647" s="130"/>
      <c r="M2647" s="130"/>
    </row>
    <row r="2648" spans="10:13">
      <c r="J2648" s="130"/>
      <c r="K2648" s="130"/>
      <c r="L2648" s="130"/>
      <c r="M2648" s="130"/>
    </row>
    <row r="2649" spans="10:13">
      <c r="J2649" s="130"/>
      <c r="K2649" s="130"/>
      <c r="L2649" s="130"/>
      <c r="M2649" s="130"/>
    </row>
    <row r="2650" spans="10:13">
      <c r="J2650" s="130"/>
      <c r="K2650" s="130"/>
      <c r="L2650" s="130"/>
      <c r="M2650" s="130"/>
    </row>
    <row r="2651" spans="10:13">
      <c r="J2651" s="130"/>
      <c r="K2651" s="130"/>
      <c r="L2651" s="130"/>
      <c r="M2651" s="130"/>
    </row>
    <row r="2652" spans="10:13">
      <c r="J2652" s="130"/>
      <c r="K2652" s="130"/>
      <c r="L2652" s="130"/>
      <c r="M2652" s="130"/>
    </row>
    <row r="2653" spans="10:13">
      <c r="J2653" s="130"/>
      <c r="K2653" s="130"/>
      <c r="L2653" s="130"/>
      <c r="M2653" s="130"/>
    </row>
    <row r="2654" spans="10:13">
      <c r="J2654" s="130"/>
      <c r="K2654" s="130"/>
      <c r="L2654" s="130"/>
      <c r="M2654" s="130"/>
    </row>
    <row r="2655" spans="10:13">
      <c r="J2655" s="130"/>
      <c r="K2655" s="130"/>
      <c r="L2655" s="130"/>
      <c r="M2655" s="130"/>
    </row>
    <row r="2656" spans="10:13">
      <c r="J2656" s="130"/>
      <c r="K2656" s="130"/>
      <c r="L2656" s="130"/>
      <c r="M2656" s="130"/>
    </row>
    <row r="2657" spans="10:13">
      <c r="J2657" s="130"/>
      <c r="K2657" s="130"/>
      <c r="L2657" s="130"/>
      <c r="M2657" s="130"/>
    </row>
    <row r="2658" spans="10:13">
      <c r="J2658" s="130"/>
      <c r="K2658" s="130"/>
      <c r="L2658" s="130"/>
      <c r="M2658" s="130"/>
    </row>
    <row r="2659" spans="10:13">
      <c r="J2659" s="130"/>
      <c r="K2659" s="130"/>
      <c r="L2659" s="130"/>
      <c r="M2659" s="130"/>
    </row>
    <row r="2660" spans="10:13">
      <c r="J2660" s="130"/>
      <c r="K2660" s="130"/>
      <c r="L2660" s="130"/>
      <c r="M2660" s="130"/>
    </row>
    <row r="2661" spans="10:13">
      <c r="J2661" s="130"/>
      <c r="K2661" s="130"/>
      <c r="L2661" s="130"/>
      <c r="M2661" s="130"/>
    </row>
    <row r="2662" spans="10:13">
      <c r="J2662" s="130"/>
      <c r="K2662" s="130"/>
      <c r="L2662" s="130"/>
      <c r="M2662" s="130"/>
    </row>
    <row r="2663" spans="10:13">
      <c r="J2663" s="130"/>
      <c r="K2663" s="130"/>
      <c r="L2663" s="130"/>
      <c r="M2663" s="130"/>
    </row>
    <row r="2664" spans="10:13">
      <c r="J2664" s="130"/>
      <c r="K2664" s="130"/>
      <c r="L2664" s="130"/>
      <c r="M2664" s="130"/>
    </row>
    <row r="2665" spans="10:13">
      <c r="J2665" s="130"/>
      <c r="K2665" s="130"/>
      <c r="L2665" s="130"/>
      <c r="M2665" s="130"/>
    </row>
    <row r="2666" spans="10:13">
      <c r="J2666" s="130"/>
      <c r="K2666" s="130"/>
      <c r="L2666" s="130"/>
      <c r="M2666" s="130"/>
    </row>
    <row r="2667" spans="10:13">
      <c r="J2667" s="130"/>
      <c r="K2667" s="130"/>
      <c r="L2667" s="130"/>
      <c r="M2667" s="130"/>
    </row>
    <row r="2668" spans="10:13">
      <c r="J2668" s="130"/>
      <c r="K2668" s="130"/>
      <c r="L2668" s="130"/>
      <c r="M2668" s="130"/>
    </row>
    <row r="2669" spans="10:13">
      <c r="J2669" s="130"/>
      <c r="K2669" s="130"/>
      <c r="L2669" s="130"/>
      <c r="M2669" s="130"/>
    </row>
    <row r="2670" spans="10:13">
      <c r="J2670" s="130"/>
      <c r="K2670" s="130"/>
      <c r="L2670" s="130"/>
      <c r="M2670" s="130"/>
    </row>
    <row r="2671" spans="10:13">
      <c r="J2671" s="130"/>
      <c r="K2671" s="130"/>
      <c r="L2671" s="130"/>
      <c r="M2671" s="130"/>
    </row>
    <row r="2672" spans="10:13">
      <c r="J2672" s="130"/>
      <c r="K2672" s="130"/>
      <c r="L2672" s="130"/>
      <c r="M2672" s="130"/>
    </row>
    <row r="2673" spans="10:13">
      <c r="J2673" s="130"/>
      <c r="K2673" s="130"/>
      <c r="L2673" s="130"/>
      <c r="M2673" s="130"/>
    </row>
    <row r="2674" spans="10:13">
      <c r="J2674" s="130"/>
      <c r="K2674" s="130"/>
      <c r="L2674" s="130"/>
      <c r="M2674" s="130"/>
    </row>
    <row r="2675" spans="10:13">
      <c r="J2675" s="130"/>
      <c r="K2675" s="130"/>
      <c r="L2675" s="130"/>
      <c r="M2675" s="130"/>
    </row>
    <row r="2676" spans="10:13">
      <c r="J2676" s="130"/>
      <c r="K2676" s="130"/>
      <c r="L2676" s="130"/>
      <c r="M2676" s="130"/>
    </row>
    <row r="2677" spans="10:13">
      <c r="J2677" s="130"/>
      <c r="K2677" s="130"/>
      <c r="L2677" s="130"/>
      <c r="M2677" s="130"/>
    </row>
    <row r="2678" spans="10:13">
      <c r="J2678" s="130"/>
      <c r="K2678" s="130"/>
      <c r="L2678" s="130"/>
      <c r="M2678" s="130"/>
    </row>
    <row r="2679" spans="10:13">
      <c r="J2679" s="130"/>
      <c r="K2679" s="130"/>
      <c r="L2679" s="130"/>
      <c r="M2679" s="130"/>
    </row>
    <row r="2680" spans="10:13">
      <c r="J2680" s="130"/>
      <c r="K2680" s="130"/>
      <c r="L2680" s="130"/>
      <c r="M2680" s="130"/>
    </row>
    <row r="2681" spans="10:13">
      <c r="J2681" s="130"/>
      <c r="K2681" s="130"/>
      <c r="L2681" s="130"/>
      <c r="M2681" s="130"/>
    </row>
    <row r="2682" spans="10:13">
      <c r="J2682" s="130"/>
      <c r="K2682" s="130"/>
      <c r="L2682" s="130"/>
      <c r="M2682" s="130"/>
    </row>
    <row r="2683" spans="10:13">
      <c r="J2683" s="130"/>
      <c r="K2683" s="130"/>
      <c r="L2683" s="130"/>
      <c r="M2683" s="130"/>
    </row>
    <row r="2684" spans="10:13">
      <c r="J2684" s="130"/>
      <c r="K2684" s="130"/>
      <c r="L2684" s="130"/>
      <c r="M2684" s="130"/>
    </row>
    <row r="2685" spans="10:13">
      <c r="J2685" s="130"/>
      <c r="K2685" s="130"/>
      <c r="L2685" s="130"/>
      <c r="M2685" s="130"/>
    </row>
    <row r="2686" spans="10:13">
      <c r="J2686" s="130"/>
      <c r="K2686" s="130"/>
      <c r="L2686" s="130"/>
      <c r="M2686" s="130"/>
    </row>
    <row r="2687" spans="10:13">
      <c r="J2687" s="130"/>
      <c r="K2687" s="130"/>
      <c r="L2687" s="130"/>
      <c r="M2687" s="130"/>
    </row>
    <row r="2688" spans="10:13">
      <c r="J2688" s="130"/>
      <c r="K2688" s="130"/>
      <c r="L2688" s="130"/>
      <c r="M2688" s="130"/>
    </row>
    <row r="2689" spans="10:13">
      <c r="J2689" s="130"/>
      <c r="K2689" s="130"/>
      <c r="L2689" s="130"/>
      <c r="M2689" s="130"/>
    </row>
    <row r="2690" spans="10:13">
      <c r="J2690" s="130"/>
      <c r="K2690" s="130"/>
      <c r="L2690" s="130"/>
      <c r="M2690" s="130"/>
    </row>
    <row r="2691" spans="10:13">
      <c r="J2691" s="130"/>
      <c r="K2691" s="130"/>
      <c r="L2691" s="130"/>
      <c r="M2691" s="130"/>
    </row>
    <row r="2692" spans="10:13">
      <c r="J2692" s="130"/>
      <c r="K2692" s="130"/>
      <c r="L2692" s="130"/>
      <c r="M2692" s="130"/>
    </row>
    <row r="2693" spans="10:13">
      <c r="J2693" s="130"/>
      <c r="K2693" s="130"/>
      <c r="L2693" s="130"/>
      <c r="M2693" s="130"/>
    </row>
    <row r="2694" spans="10:13">
      <c r="J2694" s="130"/>
      <c r="K2694" s="130"/>
      <c r="L2694" s="130"/>
      <c r="M2694" s="130"/>
    </row>
    <row r="2695" spans="10:13">
      <c r="J2695" s="130"/>
      <c r="K2695" s="130"/>
      <c r="L2695" s="130"/>
      <c r="M2695" s="130"/>
    </row>
    <row r="2696" spans="10:13">
      <c r="J2696" s="130"/>
      <c r="K2696" s="130"/>
      <c r="L2696" s="130"/>
      <c r="M2696" s="130"/>
    </row>
    <row r="2697" spans="10:13">
      <c r="J2697" s="130"/>
      <c r="K2697" s="130"/>
      <c r="L2697" s="130"/>
      <c r="M2697" s="130"/>
    </row>
    <row r="2698" spans="10:13">
      <c r="J2698" s="130"/>
      <c r="K2698" s="130"/>
      <c r="L2698" s="130"/>
      <c r="M2698" s="130"/>
    </row>
    <row r="2699" spans="10:13">
      <c r="J2699" s="130"/>
      <c r="K2699" s="130"/>
      <c r="L2699" s="130"/>
      <c r="M2699" s="130"/>
    </row>
    <row r="2700" spans="10:13">
      <c r="J2700" s="130"/>
      <c r="K2700" s="130"/>
      <c r="L2700" s="130"/>
      <c r="M2700" s="130"/>
    </row>
    <row r="2701" spans="10:13">
      <c r="J2701" s="130"/>
      <c r="K2701" s="130"/>
      <c r="L2701" s="130"/>
      <c r="M2701" s="130"/>
    </row>
    <row r="2702" spans="10:13">
      <c r="J2702" s="130"/>
      <c r="K2702" s="130"/>
      <c r="L2702" s="130"/>
      <c r="M2702" s="130"/>
    </row>
    <row r="2703" spans="10:13">
      <c r="J2703" s="130"/>
      <c r="K2703" s="130"/>
      <c r="L2703" s="130"/>
      <c r="M2703" s="130"/>
    </row>
    <row r="2704" spans="10:13">
      <c r="J2704" s="130"/>
      <c r="K2704" s="130"/>
      <c r="L2704" s="130"/>
      <c r="M2704" s="130"/>
    </row>
    <row r="2705" spans="10:13">
      <c r="J2705" s="130"/>
      <c r="K2705" s="130"/>
      <c r="L2705" s="130"/>
      <c r="M2705" s="130"/>
    </row>
    <row r="2706" spans="10:13">
      <c r="J2706" s="130"/>
      <c r="K2706" s="130"/>
      <c r="L2706" s="130"/>
      <c r="M2706" s="130"/>
    </row>
    <row r="2707" spans="10:13">
      <c r="J2707" s="130"/>
      <c r="K2707" s="130"/>
      <c r="L2707" s="130"/>
      <c r="M2707" s="130"/>
    </row>
    <row r="2708" spans="10:13">
      <c r="J2708" s="130"/>
      <c r="K2708" s="130"/>
      <c r="L2708" s="130"/>
      <c r="M2708" s="130"/>
    </row>
    <row r="2709" spans="10:13">
      <c r="J2709" s="130"/>
      <c r="K2709" s="130"/>
      <c r="L2709" s="130"/>
      <c r="M2709" s="130"/>
    </row>
    <row r="2710" spans="10:13">
      <c r="J2710" s="130"/>
      <c r="K2710" s="130"/>
      <c r="L2710" s="130"/>
      <c r="M2710" s="130"/>
    </row>
    <row r="2711" spans="10:13">
      <c r="J2711" s="130"/>
      <c r="K2711" s="130"/>
      <c r="L2711" s="130"/>
      <c r="M2711" s="130"/>
    </row>
    <row r="2712" spans="10:13">
      <c r="J2712" s="130"/>
      <c r="K2712" s="130"/>
      <c r="L2712" s="130"/>
      <c r="M2712" s="130"/>
    </row>
    <row r="2713" spans="10:13">
      <c r="J2713" s="130"/>
      <c r="K2713" s="130"/>
      <c r="L2713" s="130"/>
      <c r="M2713" s="130"/>
    </row>
    <row r="2714" spans="10:13">
      <c r="J2714" s="130"/>
      <c r="K2714" s="130"/>
      <c r="L2714" s="130"/>
      <c r="M2714" s="130"/>
    </row>
    <row r="2715" spans="10:13">
      <c r="J2715" s="130"/>
      <c r="K2715" s="130"/>
      <c r="L2715" s="130"/>
      <c r="M2715" s="130"/>
    </row>
    <row r="2716" spans="10:13">
      <c r="J2716" s="130"/>
      <c r="K2716" s="130"/>
      <c r="L2716" s="130"/>
      <c r="M2716" s="130"/>
    </row>
    <row r="2717" spans="10:13">
      <c r="J2717" s="130"/>
      <c r="K2717" s="130"/>
      <c r="L2717" s="130"/>
      <c r="M2717" s="130"/>
    </row>
    <row r="2718" spans="10:13">
      <c r="J2718" s="130"/>
      <c r="K2718" s="130"/>
      <c r="L2718" s="130"/>
      <c r="M2718" s="130"/>
    </row>
    <row r="2719" spans="10:13">
      <c r="J2719" s="130"/>
      <c r="K2719" s="130"/>
      <c r="L2719" s="130"/>
      <c r="M2719" s="130"/>
    </row>
    <row r="2720" spans="10:13">
      <c r="J2720" s="130"/>
      <c r="K2720" s="130"/>
      <c r="L2720" s="130"/>
      <c r="M2720" s="130"/>
    </row>
    <row r="2721" spans="10:13">
      <c r="J2721" s="130"/>
      <c r="K2721" s="130"/>
      <c r="L2721" s="130"/>
      <c r="M2721" s="130"/>
    </row>
    <row r="2722" spans="10:13">
      <c r="J2722" s="130"/>
      <c r="K2722" s="130"/>
      <c r="L2722" s="130"/>
      <c r="M2722" s="130"/>
    </row>
    <row r="2723" spans="10:13">
      <c r="J2723" s="130"/>
      <c r="K2723" s="130"/>
      <c r="L2723" s="130"/>
      <c r="M2723" s="130"/>
    </row>
    <row r="2724" spans="10:13">
      <c r="J2724" s="130"/>
      <c r="K2724" s="130"/>
      <c r="L2724" s="130"/>
      <c r="M2724" s="130"/>
    </row>
    <row r="2725" spans="10:13">
      <c r="J2725" s="130"/>
      <c r="K2725" s="130"/>
      <c r="L2725" s="130"/>
      <c r="M2725" s="130"/>
    </row>
    <row r="2726" spans="10:13">
      <c r="J2726" s="130"/>
      <c r="K2726" s="130"/>
      <c r="L2726" s="130"/>
      <c r="M2726" s="130"/>
    </row>
    <row r="2727" spans="10:13">
      <c r="J2727" s="130"/>
      <c r="K2727" s="130"/>
      <c r="L2727" s="130"/>
      <c r="M2727" s="130"/>
    </row>
    <row r="2728" spans="10:13">
      <c r="J2728" s="130"/>
      <c r="K2728" s="130"/>
      <c r="L2728" s="130"/>
      <c r="M2728" s="130"/>
    </row>
    <row r="2729" spans="10:13">
      <c r="J2729" s="130"/>
      <c r="K2729" s="130"/>
      <c r="L2729" s="130"/>
      <c r="M2729" s="130"/>
    </row>
    <row r="2730" spans="10:13">
      <c r="J2730" s="130"/>
      <c r="K2730" s="130"/>
      <c r="L2730" s="130"/>
      <c r="M2730" s="130"/>
    </row>
    <row r="2731" spans="10:13">
      <c r="J2731" s="130"/>
      <c r="K2731" s="130"/>
      <c r="L2731" s="130"/>
      <c r="M2731" s="130"/>
    </row>
    <row r="2732" spans="10:13">
      <c r="J2732" s="130"/>
      <c r="K2732" s="130"/>
      <c r="L2732" s="130"/>
      <c r="M2732" s="130"/>
    </row>
    <row r="2733" spans="10:13">
      <c r="J2733" s="130"/>
      <c r="K2733" s="130"/>
      <c r="L2733" s="130"/>
      <c r="M2733" s="130"/>
    </row>
    <row r="2734" spans="10:13">
      <c r="J2734" s="130"/>
      <c r="K2734" s="130"/>
      <c r="L2734" s="130"/>
      <c r="M2734" s="130"/>
    </row>
    <row r="2735" spans="10:13">
      <c r="J2735" s="130"/>
      <c r="K2735" s="130"/>
      <c r="L2735" s="130"/>
      <c r="M2735" s="130"/>
    </row>
    <row r="2736" spans="10:13">
      <c r="J2736" s="130"/>
      <c r="K2736" s="130"/>
      <c r="L2736" s="130"/>
      <c r="M2736" s="130"/>
    </row>
    <row r="2737" spans="10:13">
      <c r="J2737" s="130"/>
      <c r="K2737" s="130"/>
      <c r="L2737" s="130"/>
      <c r="M2737" s="130"/>
    </row>
    <row r="2738" spans="10:13">
      <c r="J2738" s="130"/>
      <c r="K2738" s="130"/>
      <c r="L2738" s="130"/>
      <c r="M2738" s="130"/>
    </row>
    <row r="2739" spans="10:13">
      <c r="J2739" s="130"/>
      <c r="K2739" s="130"/>
      <c r="L2739" s="130"/>
      <c r="M2739" s="130"/>
    </row>
    <row r="2740" spans="10:13">
      <c r="J2740" s="130"/>
      <c r="K2740" s="130"/>
      <c r="L2740" s="130"/>
      <c r="M2740" s="130"/>
    </row>
    <row r="2741" spans="10:13">
      <c r="J2741" s="130"/>
      <c r="K2741" s="130"/>
      <c r="L2741" s="130"/>
      <c r="M2741" s="130"/>
    </row>
    <row r="2742" spans="10:13">
      <c r="J2742" s="130"/>
      <c r="K2742" s="130"/>
      <c r="L2742" s="130"/>
      <c r="M2742" s="130"/>
    </row>
    <row r="2743" spans="10:13">
      <c r="J2743" s="130"/>
      <c r="K2743" s="130"/>
      <c r="L2743" s="130"/>
      <c r="M2743" s="130"/>
    </row>
    <row r="2744" spans="10:13">
      <c r="J2744" s="130"/>
      <c r="K2744" s="130"/>
      <c r="L2744" s="130"/>
      <c r="M2744" s="130"/>
    </row>
    <row r="2745" spans="10:13">
      <c r="J2745" s="130"/>
      <c r="K2745" s="130"/>
      <c r="L2745" s="130"/>
      <c r="M2745" s="130"/>
    </row>
    <row r="2746" spans="10:13">
      <c r="J2746" s="130"/>
      <c r="K2746" s="130"/>
      <c r="L2746" s="130"/>
      <c r="M2746" s="130"/>
    </row>
    <row r="2747" spans="10:13">
      <c r="J2747" s="130"/>
      <c r="K2747" s="130"/>
      <c r="L2747" s="130"/>
      <c r="M2747" s="130"/>
    </row>
    <row r="2748" spans="10:13">
      <c r="J2748" s="130"/>
      <c r="K2748" s="130"/>
      <c r="L2748" s="130"/>
      <c r="M2748" s="130"/>
    </row>
    <row r="2749" spans="10:13">
      <c r="J2749" s="130"/>
      <c r="K2749" s="130"/>
      <c r="L2749" s="130"/>
      <c r="M2749" s="130"/>
    </row>
    <row r="2750" spans="10:13">
      <c r="J2750" s="130"/>
      <c r="K2750" s="130"/>
      <c r="L2750" s="130"/>
      <c r="M2750" s="130"/>
    </row>
    <row r="2751" spans="10:13">
      <c r="J2751" s="130"/>
      <c r="K2751" s="130"/>
      <c r="L2751" s="130"/>
      <c r="M2751" s="130"/>
    </row>
    <row r="2752" spans="10:13">
      <c r="J2752" s="130"/>
      <c r="K2752" s="130"/>
      <c r="L2752" s="130"/>
      <c r="M2752" s="130"/>
    </row>
    <row r="2753" spans="10:13">
      <c r="J2753" s="130"/>
      <c r="K2753" s="130"/>
      <c r="L2753" s="130"/>
      <c r="M2753" s="130"/>
    </row>
    <row r="2754" spans="10:13">
      <c r="J2754" s="130"/>
      <c r="K2754" s="130"/>
      <c r="L2754" s="130"/>
      <c r="M2754" s="130"/>
    </row>
    <row r="2755" spans="10:13">
      <c r="J2755" s="130"/>
      <c r="K2755" s="130"/>
      <c r="L2755" s="130"/>
      <c r="M2755" s="130"/>
    </row>
    <row r="2756" spans="10:13">
      <c r="J2756" s="130"/>
      <c r="K2756" s="130"/>
      <c r="L2756" s="130"/>
      <c r="M2756" s="130"/>
    </row>
    <row r="2757" spans="10:13">
      <c r="J2757" s="130"/>
      <c r="K2757" s="130"/>
      <c r="L2757" s="130"/>
      <c r="M2757" s="130"/>
    </row>
    <row r="2758" spans="10:13">
      <c r="J2758" s="130"/>
      <c r="K2758" s="130"/>
      <c r="L2758" s="130"/>
      <c r="M2758" s="130"/>
    </row>
    <row r="2759" spans="10:13">
      <c r="J2759" s="130"/>
      <c r="K2759" s="130"/>
      <c r="L2759" s="130"/>
      <c r="M2759" s="130"/>
    </row>
    <row r="2760" spans="10:13">
      <c r="J2760" s="130"/>
      <c r="K2760" s="130"/>
      <c r="L2760" s="130"/>
      <c r="M2760" s="130"/>
    </row>
    <row r="2761" spans="10:13">
      <c r="J2761" s="130"/>
      <c r="K2761" s="130"/>
      <c r="L2761" s="130"/>
      <c r="M2761" s="130"/>
    </row>
    <row r="2762" spans="10:13">
      <c r="J2762" s="130"/>
      <c r="K2762" s="130"/>
      <c r="L2762" s="130"/>
      <c r="M2762" s="130"/>
    </row>
    <row r="2763" spans="10:13">
      <c r="J2763" s="130"/>
      <c r="K2763" s="130"/>
      <c r="L2763" s="130"/>
      <c r="M2763" s="130"/>
    </row>
    <row r="2764" spans="10:13">
      <c r="J2764" s="130"/>
      <c r="K2764" s="130"/>
      <c r="L2764" s="130"/>
      <c r="M2764" s="130"/>
    </row>
    <row r="2765" spans="10:13">
      <c r="J2765" s="130"/>
      <c r="K2765" s="130"/>
      <c r="L2765" s="130"/>
      <c r="M2765" s="130"/>
    </row>
    <row r="2766" spans="10:13">
      <c r="J2766" s="130"/>
      <c r="K2766" s="130"/>
      <c r="L2766" s="130"/>
      <c r="M2766" s="130"/>
    </row>
    <row r="2767" spans="10:13">
      <c r="J2767" s="130"/>
      <c r="K2767" s="130"/>
      <c r="L2767" s="130"/>
      <c r="M2767" s="130"/>
    </row>
    <row r="2768" spans="10:13">
      <c r="J2768" s="130"/>
      <c r="K2768" s="130"/>
      <c r="L2768" s="130"/>
      <c r="M2768" s="130"/>
    </row>
    <row r="2769" spans="10:13">
      <c r="J2769" s="130"/>
      <c r="K2769" s="130"/>
      <c r="L2769" s="130"/>
      <c r="M2769" s="130"/>
    </row>
    <row r="2770" spans="10:13">
      <c r="J2770" s="130"/>
      <c r="K2770" s="130"/>
      <c r="L2770" s="130"/>
      <c r="M2770" s="130"/>
    </row>
    <row r="2771" spans="10:13">
      <c r="J2771" s="130"/>
      <c r="K2771" s="130"/>
      <c r="L2771" s="130"/>
      <c r="M2771" s="130"/>
    </row>
    <row r="2772" spans="10:13">
      <c r="J2772" s="130"/>
      <c r="K2772" s="130"/>
      <c r="L2772" s="130"/>
      <c r="M2772" s="130"/>
    </row>
    <row r="2773" spans="10:13">
      <c r="J2773" s="130"/>
      <c r="K2773" s="130"/>
      <c r="L2773" s="130"/>
      <c r="M2773" s="130"/>
    </row>
    <row r="2774" spans="10:13">
      <c r="J2774" s="130"/>
      <c r="K2774" s="130"/>
      <c r="L2774" s="130"/>
      <c r="M2774" s="130"/>
    </row>
    <row r="2775" spans="10:13">
      <c r="J2775" s="130"/>
      <c r="K2775" s="130"/>
      <c r="L2775" s="130"/>
      <c r="M2775" s="130"/>
    </row>
    <row r="2776" spans="10:13">
      <c r="J2776" s="130"/>
      <c r="K2776" s="130"/>
      <c r="L2776" s="130"/>
      <c r="M2776" s="130"/>
    </row>
    <row r="2777" spans="10:13">
      <c r="J2777" s="130"/>
      <c r="K2777" s="130"/>
      <c r="L2777" s="130"/>
      <c r="M2777" s="130"/>
    </row>
    <row r="2778" spans="10:13">
      <c r="J2778" s="130"/>
      <c r="K2778" s="130"/>
      <c r="L2778" s="130"/>
      <c r="M2778" s="130"/>
    </row>
    <row r="2779" spans="10:13">
      <c r="J2779" s="130"/>
      <c r="K2779" s="130"/>
      <c r="L2779" s="130"/>
      <c r="M2779" s="130"/>
    </row>
    <row r="2780" spans="10:13">
      <c r="J2780" s="130"/>
      <c r="K2780" s="130"/>
      <c r="L2780" s="130"/>
      <c r="M2780" s="130"/>
    </row>
    <row r="2781" spans="10:13">
      <c r="J2781" s="130"/>
      <c r="K2781" s="130"/>
      <c r="L2781" s="130"/>
      <c r="M2781" s="130"/>
    </row>
    <row r="2782" spans="10:13">
      <c r="J2782" s="130"/>
      <c r="K2782" s="130"/>
      <c r="L2782" s="130"/>
      <c r="M2782" s="130"/>
    </row>
    <row r="2783" spans="10:13">
      <c r="J2783" s="130"/>
      <c r="K2783" s="130"/>
      <c r="L2783" s="130"/>
      <c r="M2783" s="130"/>
    </row>
    <row r="2784" spans="10:13">
      <c r="J2784" s="130"/>
      <c r="K2784" s="130"/>
      <c r="L2784" s="130"/>
      <c r="M2784" s="130"/>
    </row>
    <row r="2785" spans="10:13">
      <c r="J2785" s="130"/>
      <c r="K2785" s="130"/>
      <c r="L2785" s="130"/>
      <c r="M2785" s="130"/>
    </row>
    <row r="2786" spans="10:13">
      <c r="J2786" s="130"/>
      <c r="K2786" s="130"/>
      <c r="L2786" s="130"/>
      <c r="M2786" s="130"/>
    </row>
    <row r="2787" spans="10:13">
      <c r="J2787" s="130"/>
      <c r="K2787" s="130"/>
      <c r="L2787" s="130"/>
      <c r="M2787" s="130"/>
    </row>
    <row r="2788" spans="10:13">
      <c r="J2788" s="130"/>
      <c r="K2788" s="130"/>
      <c r="L2788" s="130"/>
      <c r="M2788" s="130"/>
    </row>
    <row r="2789" spans="10:13">
      <c r="J2789" s="130"/>
      <c r="K2789" s="130"/>
      <c r="L2789" s="130"/>
      <c r="M2789" s="130"/>
    </row>
    <row r="2790" spans="10:13">
      <c r="J2790" s="130"/>
      <c r="K2790" s="130"/>
      <c r="L2790" s="130"/>
      <c r="M2790" s="130"/>
    </row>
    <row r="2791" spans="10:13">
      <c r="J2791" s="130"/>
      <c r="K2791" s="130"/>
      <c r="L2791" s="130"/>
      <c r="M2791" s="130"/>
    </row>
    <row r="2792" spans="10:13">
      <c r="J2792" s="130"/>
      <c r="K2792" s="130"/>
      <c r="L2792" s="130"/>
      <c r="M2792" s="130"/>
    </row>
    <row r="2793" spans="10:13">
      <c r="J2793" s="130"/>
      <c r="K2793" s="130"/>
      <c r="L2793" s="130"/>
      <c r="M2793" s="130"/>
    </row>
    <row r="2794" spans="10:13">
      <c r="J2794" s="130"/>
      <c r="K2794" s="130"/>
      <c r="L2794" s="130"/>
      <c r="M2794" s="130"/>
    </row>
    <row r="2795" spans="10:13">
      <c r="J2795" s="130"/>
      <c r="K2795" s="130"/>
      <c r="L2795" s="130"/>
      <c r="M2795" s="130"/>
    </row>
    <row r="2796" spans="10:13">
      <c r="J2796" s="130"/>
      <c r="K2796" s="130"/>
      <c r="L2796" s="130"/>
      <c r="M2796" s="130"/>
    </row>
    <row r="2797" spans="10:13">
      <c r="J2797" s="130"/>
      <c r="K2797" s="130"/>
      <c r="L2797" s="130"/>
      <c r="M2797" s="130"/>
    </row>
    <row r="2798" spans="10:13">
      <c r="J2798" s="130"/>
      <c r="K2798" s="130"/>
      <c r="L2798" s="130"/>
      <c r="M2798" s="130"/>
    </row>
    <row r="2799" spans="10:13">
      <c r="J2799" s="130"/>
      <c r="K2799" s="130"/>
      <c r="L2799" s="130"/>
      <c r="M2799" s="130"/>
    </row>
    <row r="2800" spans="10:13">
      <c r="J2800" s="130"/>
      <c r="K2800" s="130"/>
      <c r="L2800" s="130"/>
      <c r="M2800" s="130"/>
    </row>
    <row r="2801" spans="10:13">
      <c r="J2801" s="130"/>
      <c r="K2801" s="130"/>
      <c r="L2801" s="130"/>
      <c r="M2801" s="130"/>
    </row>
    <row r="2802" spans="10:13">
      <c r="J2802" s="130"/>
      <c r="K2802" s="130"/>
      <c r="L2802" s="130"/>
      <c r="M2802" s="130"/>
    </row>
    <row r="2803" spans="10:13">
      <c r="J2803" s="130"/>
      <c r="K2803" s="130"/>
      <c r="L2803" s="130"/>
      <c r="M2803" s="130"/>
    </row>
    <row r="2804" spans="10:13">
      <c r="J2804" s="130"/>
      <c r="K2804" s="130"/>
      <c r="L2804" s="130"/>
      <c r="M2804" s="130"/>
    </row>
    <row r="2805" spans="10:13">
      <c r="J2805" s="130"/>
      <c r="K2805" s="130"/>
      <c r="L2805" s="130"/>
      <c r="M2805" s="130"/>
    </row>
    <row r="2806" spans="10:13">
      <c r="J2806" s="130"/>
      <c r="K2806" s="130"/>
      <c r="L2806" s="130"/>
      <c r="M2806" s="130"/>
    </row>
    <row r="2807" spans="10:13">
      <c r="J2807" s="130"/>
      <c r="K2807" s="130"/>
      <c r="L2807" s="130"/>
      <c r="M2807" s="130"/>
    </row>
    <row r="2808" spans="10:13">
      <c r="J2808" s="130"/>
      <c r="K2808" s="130"/>
      <c r="L2808" s="130"/>
      <c r="M2808" s="130"/>
    </row>
    <row r="2809" spans="10:13">
      <c r="J2809" s="130"/>
      <c r="K2809" s="130"/>
      <c r="L2809" s="130"/>
      <c r="M2809" s="130"/>
    </row>
    <row r="2810" spans="10:13">
      <c r="J2810" s="130"/>
      <c r="K2810" s="130"/>
      <c r="L2810" s="130"/>
      <c r="M2810" s="130"/>
    </row>
    <row r="2811" spans="10:13">
      <c r="J2811" s="130"/>
      <c r="K2811" s="130"/>
      <c r="L2811" s="130"/>
      <c r="M2811" s="130"/>
    </row>
    <row r="2812" spans="10:13">
      <c r="J2812" s="130"/>
      <c r="K2812" s="130"/>
      <c r="L2812" s="130"/>
      <c r="M2812" s="130"/>
    </row>
    <row r="2813" spans="10:13">
      <c r="J2813" s="130"/>
      <c r="K2813" s="130"/>
      <c r="L2813" s="130"/>
      <c r="M2813" s="130"/>
    </row>
    <row r="2814" spans="10:13">
      <c r="J2814" s="130"/>
      <c r="K2814" s="130"/>
      <c r="L2814" s="130"/>
      <c r="M2814" s="130"/>
    </row>
    <row r="2815" spans="10:13">
      <c r="J2815" s="130"/>
      <c r="K2815" s="130"/>
      <c r="L2815" s="130"/>
      <c r="M2815" s="130"/>
    </row>
    <row r="2816" spans="10:13">
      <c r="J2816" s="130"/>
      <c r="K2816" s="130"/>
      <c r="L2816" s="130"/>
      <c r="M2816" s="130"/>
    </row>
    <row r="2817" spans="10:13">
      <c r="J2817" s="130"/>
      <c r="K2817" s="130"/>
      <c r="L2817" s="130"/>
      <c r="M2817" s="130"/>
    </row>
    <row r="2818" spans="10:13">
      <c r="J2818" s="130"/>
      <c r="K2818" s="130"/>
      <c r="L2818" s="130"/>
      <c r="M2818" s="130"/>
    </row>
    <row r="2819" spans="10:13">
      <c r="J2819" s="130"/>
      <c r="K2819" s="130"/>
      <c r="L2819" s="130"/>
      <c r="M2819" s="130"/>
    </row>
    <row r="2820" spans="10:13">
      <c r="J2820" s="130"/>
      <c r="K2820" s="130"/>
      <c r="L2820" s="130"/>
      <c r="M2820" s="130"/>
    </row>
    <row r="2821" spans="10:13">
      <c r="J2821" s="130"/>
      <c r="K2821" s="130"/>
      <c r="L2821" s="130"/>
      <c r="M2821" s="130"/>
    </row>
    <row r="2822" spans="10:13">
      <c r="J2822" s="130"/>
      <c r="K2822" s="130"/>
      <c r="L2822" s="130"/>
      <c r="M2822" s="130"/>
    </row>
    <row r="2823" spans="10:13">
      <c r="J2823" s="130"/>
      <c r="K2823" s="130"/>
      <c r="L2823" s="130"/>
      <c r="M2823" s="130"/>
    </row>
    <row r="2824" spans="10:13">
      <c r="J2824" s="130"/>
      <c r="K2824" s="130"/>
      <c r="L2824" s="130"/>
      <c r="M2824" s="130"/>
    </row>
    <row r="2825" spans="10:13">
      <c r="J2825" s="130"/>
      <c r="K2825" s="130"/>
      <c r="L2825" s="130"/>
      <c r="M2825" s="130"/>
    </row>
    <row r="2826" spans="10:13">
      <c r="J2826" s="130"/>
      <c r="K2826" s="130"/>
      <c r="L2826" s="130"/>
      <c r="M2826" s="130"/>
    </row>
    <row r="2827" spans="10:13">
      <c r="J2827" s="130"/>
      <c r="K2827" s="130"/>
      <c r="L2827" s="130"/>
      <c r="M2827" s="130"/>
    </row>
    <row r="2828" spans="10:13">
      <c r="J2828" s="130"/>
      <c r="K2828" s="130"/>
      <c r="L2828" s="130"/>
      <c r="M2828" s="130"/>
    </row>
    <row r="2829" spans="10:13">
      <c r="J2829" s="130"/>
      <c r="K2829" s="130"/>
      <c r="L2829" s="130"/>
      <c r="M2829" s="130"/>
    </row>
    <row r="2830" spans="10:13">
      <c r="J2830" s="130"/>
      <c r="K2830" s="130"/>
      <c r="L2830" s="130"/>
      <c r="M2830" s="130"/>
    </row>
    <row r="2831" spans="10:13">
      <c r="J2831" s="130"/>
      <c r="K2831" s="130"/>
      <c r="L2831" s="130"/>
      <c r="M2831" s="130"/>
    </row>
    <row r="2832" spans="10:13">
      <c r="J2832" s="130"/>
      <c r="K2832" s="130"/>
      <c r="L2832" s="130"/>
      <c r="M2832" s="130"/>
    </row>
    <row r="2833" spans="10:13">
      <c r="J2833" s="130"/>
      <c r="K2833" s="130"/>
      <c r="L2833" s="130"/>
      <c r="M2833" s="130"/>
    </row>
    <row r="2834" spans="10:13">
      <c r="J2834" s="130"/>
      <c r="K2834" s="130"/>
      <c r="L2834" s="130"/>
      <c r="M2834" s="130"/>
    </row>
    <row r="2835" spans="10:13">
      <c r="J2835" s="130"/>
      <c r="K2835" s="130"/>
      <c r="L2835" s="130"/>
      <c r="M2835" s="130"/>
    </row>
    <row r="2836" spans="10:13">
      <c r="J2836" s="130"/>
      <c r="K2836" s="130"/>
      <c r="L2836" s="130"/>
      <c r="M2836" s="130"/>
    </row>
    <row r="2837" spans="10:13">
      <c r="J2837" s="130"/>
      <c r="K2837" s="130"/>
      <c r="L2837" s="130"/>
      <c r="M2837" s="130"/>
    </row>
    <row r="2838" spans="10:13">
      <c r="J2838" s="130"/>
      <c r="K2838" s="130"/>
      <c r="L2838" s="130"/>
      <c r="M2838" s="130"/>
    </row>
    <row r="2839" spans="10:13">
      <c r="J2839" s="130"/>
      <c r="K2839" s="130"/>
      <c r="L2839" s="130"/>
      <c r="M2839" s="130"/>
    </row>
    <row r="2840" spans="10:13">
      <c r="J2840" s="130"/>
      <c r="K2840" s="130"/>
      <c r="L2840" s="130"/>
      <c r="M2840" s="130"/>
    </row>
    <row r="2841" spans="10:13">
      <c r="J2841" s="130"/>
      <c r="K2841" s="130"/>
      <c r="L2841" s="130"/>
      <c r="M2841" s="130"/>
    </row>
    <row r="2842" spans="10:13">
      <c r="J2842" s="130"/>
      <c r="K2842" s="130"/>
      <c r="L2842" s="130"/>
      <c r="M2842" s="130"/>
    </row>
    <row r="2843" spans="10:13">
      <c r="J2843" s="130"/>
      <c r="K2843" s="130"/>
      <c r="L2843" s="130"/>
      <c r="M2843" s="130"/>
    </row>
    <row r="2844" spans="10:13">
      <c r="J2844" s="130"/>
      <c r="K2844" s="130"/>
      <c r="L2844" s="130"/>
      <c r="M2844" s="130"/>
    </row>
    <row r="2845" spans="10:13">
      <c r="J2845" s="130"/>
      <c r="K2845" s="130"/>
      <c r="L2845" s="130"/>
      <c r="M2845" s="130"/>
    </row>
    <row r="2846" spans="10:13">
      <c r="J2846" s="130"/>
      <c r="K2846" s="130"/>
      <c r="L2846" s="130"/>
      <c r="M2846" s="130"/>
    </row>
    <row r="2847" spans="10:13">
      <c r="J2847" s="130"/>
      <c r="K2847" s="130"/>
      <c r="L2847" s="130"/>
      <c r="M2847" s="130"/>
    </row>
    <row r="2848" spans="10:13">
      <c r="J2848" s="130"/>
      <c r="K2848" s="130"/>
      <c r="L2848" s="130"/>
      <c r="M2848" s="130"/>
    </row>
    <row r="2849" spans="10:13">
      <c r="J2849" s="130"/>
      <c r="K2849" s="130"/>
      <c r="L2849" s="130"/>
      <c r="M2849" s="130"/>
    </row>
    <row r="2850" spans="10:13">
      <c r="J2850" s="130"/>
      <c r="K2850" s="130"/>
      <c r="L2850" s="130"/>
      <c r="M2850" s="130"/>
    </row>
    <row r="2851" spans="10:13">
      <c r="J2851" s="130"/>
      <c r="K2851" s="130"/>
      <c r="L2851" s="130"/>
      <c r="M2851" s="130"/>
    </row>
    <row r="2852" spans="10:13">
      <c r="J2852" s="130"/>
      <c r="K2852" s="130"/>
      <c r="L2852" s="130"/>
      <c r="M2852" s="130"/>
    </row>
    <row r="2853" spans="10:13">
      <c r="J2853" s="130"/>
      <c r="K2853" s="130"/>
      <c r="L2853" s="130"/>
      <c r="M2853" s="130"/>
    </row>
    <row r="2854" spans="10:13">
      <c r="J2854" s="130"/>
      <c r="K2854" s="130"/>
      <c r="L2854" s="130"/>
      <c r="M2854" s="130"/>
    </row>
    <row r="2855" spans="10:13">
      <c r="J2855" s="130"/>
      <c r="K2855" s="130"/>
      <c r="L2855" s="130"/>
      <c r="M2855" s="130"/>
    </row>
    <row r="2856" spans="10:13">
      <c r="J2856" s="130"/>
      <c r="K2856" s="130"/>
      <c r="L2856" s="130"/>
      <c r="M2856" s="130"/>
    </row>
    <row r="2857" spans="10:13">
      <c r="J2857" s="130"/>
      <c r="K2857" s="130"/>
      <c r="L2857" s="130"/>
      <c r="M2857" s="130"/>
    </row>
    <row r="2858" spans="10:13">
      <c r="J2858" s="130"/>
      <c r="K2858" s="130"/>
      <c r="L2858" s="130"/>
      <c r="M2858" s="130"/>
    </row>
    <row r="2859" spans="10:13">
      <c r="J2859" s="130"/>
      <c r="K2859" s="130"/>
      <c r="L2859" s="130"/>
      <c r="M2859" s="130"/>
    </row>
    <row r="2860" spans="10:13">
      <c r="J2860" s="130"/>
      <c r="K2860" s="130"/>
      <c r="L2860" s="130"/>
      <c r="M2860" s="130"/>
    </row>
    <row r="2861" spans="10:13">
      <c r="J2861" s="130"/>
      <c r="K2861" s="130"/>
      <c r="L2861" s="130"/>
      <c r="M2861" s="130"/>
    </row>
    <row r="2862" spans="10:13">
      <c r="J2862" s="130"/>
      <c r="K2862" s="130"/>
      <c r="L2862" s="130"/>
      <c r="M2862" s="130"/>
    </row>
    <row r="2863" spans="10:13">
      <c r="J2863" s="130"/>
      <c r="K2863" s="130"/>
      <c r="L2863" s="130"/>
      <c r="M2863" s="130"/>
    </row>
    <row r="2864" spans="10:13">
      <c r="J2864" s="130"/>
      <c r="K2864" s="130"/>
      <c r="L2864" s="130"/>
      <c r="M2864" s="130"/>
    </row>
    <row r="2865" spans="10:13">
      <c r="J2865" s="130"/>
      <c r="K2865" s="130"/>
      <c r="L2865" s="130"/>
      <c r="M2865" s="130"/>
    </row>
    <row r="2866" spans="10:13">
      <c r="J2866" s="130"/>
      <c r="K2866" s="130"/>
      <c r="L2866" s="130"/>
      <c r="M2866" s="130"/>
    </row>
    <row r="2867" spans="10:13">
      <c r="J2867" s="130"/>
      <c r="K2867" s="130"/>
      <c r="L2867" s="130"/>
      <c r="M2867" s="130"/>
    </row>
    <row r="2868" spans="10:13">
      <c r="J2868" s="130"/>
      <c r="K2868" s="130"/>
      <c r="L2868" s="130"/>
      <c r="M2868" s="130"/>
    </row>
    <row r="2869" spans="10:13">
      <c r="J2869" s="130"/>
      <c r="K2869" s="130"/>
      <c r="L2869" s="130"/>
      <c r="M2869" s="130"/>
    </row>
    <row r="2870" spans="10:13">
      <c r="J2870" s="130"/>
      <c r="K2870" s="130"/>
      <c r="L2870" s="130"/>
      <c r="M2870" s="130"/>
    </row>
    <row r="2871" spans="10:13">
      <c r="J2871" s="130"/>
      <c r="K2871" s="130"/>
      <c r="L2871" s="130"/>
      <c r="M2871" s="130"/>
    </row>
    <row r="2872" spans="10:13">
      <c r="J2872" s="130"/>
      <c r="K2872" s="130"/>
      <c r="L2872" s="130"/>
      <c r="M2872" s="130"/>
    </row>
    <row r="2873" spans="10:13">
      <c r="J2873" s="130"/>
      <c r="K2873" s="130"/>
      <c r="L2873" s="130"/>
      <c r="M2873" s="130"/>
    </row>
    <row r="2874" spans="10:13">
      <c r="J2874" s="130"/>
      <c r="K2874" s="130"/>
      <c r="L2874" s="130"/>
      <c r="M2874" s="130"/>
    </row>
    <row r="2875" spans="10:13">
      <c r="J2875" s="130"/>
      <c r="K2875" s="130"/>
      <c r="L2875" s="130"/>
      <c r="M2875" s="130"/>
    </row>
    <row r="2876" spans="10:13">
      <c r="J2876" s="130"/>
      <c r="K2876" s="130"/>
      <c r="L2876" s="130"/>
      <c r="M2876" s="130"/>
    </row>
    <row r="2877" spans="10:13">
      <c r="J2877" s="130"/>
      <c r="K2877" s="130"/>
      <c r="L2877" s="130"/>
      <c r="M2877" s="130"/>
    </row>
    <row r="2878" spans="10:13">
      <c r="J2878" s="130"/>
      <c r="K2878" s="130"/>
      <c r="L2878" s="130"/>
      <c r="M2878" s="130"/>
    </row>
    <row r="2879" spans="10:13">
      <c r="J2879" s="130"/>
      <c r="K2879" s="130"/>
      <c r="L2879" s="130"/>
      <c r="M2879" s="130"/>
    </row>
    <row r="2880" spans="10:13">
      <c r="J2880" s="130"/>
      <c r="K2880" s="130"/>
      <c r="L2880" s="130"/>
      <c r="M2880" s="130"/>
    </row>
    <row r="2881" spans="10:13">
      <c r="J2881" s="130"/>
      <c r="K2881" s="130"/>
      <c r="L2881" s="130"/>
      <c r="M2881" s="130"/>
    </row>
    <row r="2882" spans="10:13">
      <c r="J2882" s="130"/>
      <c r="K2882" s="130"/>
      <c r="L2882" s="130"/>
      <c r="M2882" s="130"/>
    </row>
    <row r="2883" spans="10:13">
      <c r="J2883" s="130"/>
      <c r="K2883" s="130"/>
      <c r="L2883" s="130"/>
      <c r="M2883" s="130"/>
    </row>
    <row r="2884" spans="10:13">
      <c r="J2884" s="130"/>
      <c r="K2884" s="130"/>
      <c r="L2884" s="130"/>
      <c r="M2884" s="130"/>
    </row>
    <row r="2885" spans="10:13">
      <c r="J2885" s="130"/>
      <c r="K2885" s="130"/>
      <c r="L2885" s="130"/>
      <c r="M2885" s="130"/>
    </row>
    <row r="2886" spans="10:13">
      <c r="J2886" s="130"/>
      <c r="K2886" s="130"/>
      <c r="L2886" s="130"/>
      <c r="M2886" s="130"/>
    </row>
    <row r="2887" spans="10:13">
      <c r="J2887" s="130"/>
      <c r="K2887" s="130"/>
      <c r="L2887" s="130"/>
      <c r="M2887" s="130"/>
    </row>
    <row r="2888" spans="10:13">
      <c r="J2888" s="130"/>
      <c r="K2888" s="130"/>
      <c r="L2888" s="130"/>
      <c r="M2888" s="130"/>
    </row>
    <row r="2889" spans="10:13">
      <c r="J2889" s="130"/>
      <c r="K2889" s="130"/>
      <c r="L2889" s="130"/>
      <c r="M2889" s="130"/>
    </row>
    <row r="2890" spans="10:13">
      <c r="J2890" s="130"/>
      <c r="K2890" s="130"/>
      <c r="L2890" s="130"/>
      <c r="M2890" s="130"/>
    </row>
    <row r="2891" spans="10:13">
      <c r="J2891" s="130"/>
      <c r="K2891" s="130"/>
      <c r="L2891" s="130"/>
      <c r="M2891" s="130"/>
    </row>
    <row r="2892" spans="10:13">
      <c r="J2892" s="130"/>
      <c r="K2892" s="130"/>
      <c r="L2892" s="130"/>
      <c r="M2892" s="130"/>
    </row>
    <row r="2893" spans="10:13">
      <c r="J2893" s="130"/>
      <c r="K2893" s="130"/>
      <c r="L2893" s="130"/>
      <c r="M2893" s="130"/>
    </row>
    <row r="2894" spans="10:13">
      <c r="J2894" s="130"/>
      <c r="K2894" s="130"/>
      <c r="L2894" s="130"/>
      <c r="M2894" s="130"/>
    </row>
    <row r="2895" spans="10:13">
      <c r="J2895" s="130"/>
      <c r="K2895" s="130"/>
      <c r="L2895" s="130"/>
      <c r="M2895" s="130"/>
    </row>
    <row r="2896" spans="10:13">
      <c r="J2896" s="130"/>
      <c r="K2896" s="130"/>
      <c r="L2896" s="130"/>
      <c r="M2896" s="130"/>
    </row>
    <row r="2897" spans="10:13">
      <c r="J2897" s="130"/>
      <c r="K2897" s="130"/>
      <c r="L2897" s="130"/>
      <c r="M2897" s="130"/>
    </row>
    <row r="2898" spans="10:13">
      <c r="J2898" s="130"/>
      <c r="K2898" s="130"/>
      <c r="L2898" s="130"/>
      <c r="M2898" s="130"/>
    </row>
    <row r="2899" spans="10:13">
      <c r="J2899" s="130"/>
      <c r="K2899" s="130"/>
      <c r="L2899" s="130"/>
      <c r="M2899" s="130"/>
    </row>
    <row r="2900" spans="10:13">
      <c r="J2900" s="130"/>
      <c r="K2900" s="130"/>
      <c r="L2900" s="130"/>
      <c r="M2900" s="130"/>
    </row>
    <row r="2901" spans="10:13">
      <c r="J2901" s="130"/>
      <c r="K2901" s="130"/>
      <c r="L2901" s="130"/>
      <c r="M2901" s="130"/>
    </row>
    <row r="2902" spans="10:13">
      <c r="J2902" s="130"/>
      <c r="K2902" s="130"/>
      <c r="L2902" s="130"/>
      <c r="M2902" s="130"/>
    </row>
    <row r="2903" spans="10:13">
      <c r="J2903" s="130"/>
      <c r="K2903" s="130"/>
      <c r="L2903" s="130"/>
      <c r="M2903" s="130"/>
    </row>
    <row r="2904" spans="10:13">
      <c r="J2904" s="130"/>
      <c r="K2904" s="130"/>
      <c r="L2904" s="130"/>
      <c r="M2904" s="130"/>
    </row>
    <row r="2905" spans="10:13">
      <c r="J2905" s="130"/>
      <c r="K2905" s="130"/>
      <c r="L2905" s="130"/>
      <c r="M2905" s="130"/>
    </row>
    <row r="2906" spans="10:13">
      <c r="J2906" s="130"/>
      <c r="K2906" s="130"/>
      <c r="L2906" s="130"/>
      <c r="M2906" s="130"/>
    </row>
  </sheetData>
  <sheetProtection selectLockedCells="1" selectUnlockedCells="1"/>
  <mergeCells count="9">
    <mergeCell ref="J16:M16"/>
    <mergeCell ref="B16:B17"/>
    <mergeCell ref="C28:E28"/>
    <mergeCell ref="H16:I16"/>
    <mergeCell ref="G16:G17"/>
    <mergeCell ref="F16:F17"/>
    <mergeCell ref="E16:E17"/>
    <mergeCell ref="D16:D17"/>
    <mergeCell ref="C16:C17"/>
  </mergeCells>
  <printOptions horizontalCentered="1" verticalCentered="1"/>
  <pageMargins left="0.70866141732283472" right="0.70866141732283472" top="0.74803149606299213" bottom="0.74803149606299213" header="0.31496062992125984" footer="0.31496062992125984"/>
  <pageSetup scale="46" orientation="landscape"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pageSetUpPr fitToPage="1"/>
  </sheetPr>
  <dimension ref="A1:N49"/>
  <sheetViews>
    <sheetView showGridLines="0" topLeftCell="A8" zoomScale="70" zoomScaleNormal="70" zoomScaleSheetLayoutView="95" workbookViewId="0">
      <selection activeCell="K31" sqref="K31"/>
    </sheetView>
  </sheetViews>
  <sheetFormatPr baseColWidth="10" defaultColWidth="11.44140625" defaultRowHeight="15"/>
  <cols>
    <col min="1" max="1" width="4.5546875" style="72" customWidth="1"/>
    <col min="2" max="2" width="13.88671875" style="74" customWidth="1"/>
    <col min="3" max="3" width="35.88671875" style="148" customWidth="1"/>
    <col min="4" max="4" width="24.6640625" style="129" customWidth="1"/>
    <col min="5" max="5" width="18.44140625" style="129" customWidth="1"/>
    <col min="6" max="6" width="17.88671875" style="129" customWidth="1"/>
    <col min="7" max="7" width="24.109375" style="130" customWidth="1"/>
    <col min="8" max="8" width="16" style="74" customWidth="1"/>
    <col min="9" max="9" width="26.33203125" style="129" customWidth="1"/>
    <col min="10" max="10" width="47.5546875" style="72" customWidth="1"/>
    <col min="11" max="11" width="45.109375" style="72" customWidth="1"/>
    <col min="12" max="13" width="45.109375" style="74" customWidth="1"/>
    <col min="14" max="16384" width="11.44140625" style="74"/>
  </cols>
  <sheetData>
    <row r="1" spans="2:10" s="72" customFormat="1">
      <c r="C1" s="145"/>
      <c r="D1" s="125"/>
      <c r="E1" s="125"/>
      <c r="F1" s="125"/>
      <c r="G1" s="126"/>
      <c r="I1" s="125"/>
    </row>
    <row r="2" spans="2:10" s="72" customFormat="1">
      <c r="C2" s="145"/>
      <c r="D2" s="125"/>
      <c r="E2" s="125"/>
      <c r="F2" s="125"/>
      <c r="G2" s="126"/>
      <c r="I2" s="125"/>
    </row>
    <row r="3" spans="2:10" s="72" customFormat="1">
      <c r="C3" s="145"/>
      <c r="D3" s="125"/>
      <c r="E3" s="125"/>
      <c r="F3" s="125"/>
      <c r="G3" s="126"/>
      <c r="I3" s="125"/>
    </row>
    <row r="4" spans="2:10" s="72" customFormat="1">
      <c r="C4" s="145"/>
      <c r="D4" s="125"/>
      <c r="E4" s="125"/>
      <c r="F4" s="125"/>
      <c r="G4" s="126"/>
      <c r="I4" s="125"/>
    </row>
    <row r="5" spans="2:10" s="72" customFormat="1">
      <c r="C5" s="145"/>
      <c r="D5" s="125"/>
      <c r="E5" s="125"/>
      <c r="F5" s="125"/>
      <c r="G5" s="126"/>
      <c r="I5" s="125"/>
    </row>
    <row r="6" spans="2:10" s="72" customFormat="1">
      <c r="C6" s="145"/>
      <c r="D6" s="125"/>
      <c r="E6" s="125"/>
      <c r="F6" s="125"/>
      <c r="G6" s="126"/>
      <c r="I6" s="125"/>
    </row>
    <row r="7" spans="2:10" s="72" customFormat="1">
      <c r="C7" s="145"/>
      <c r="D7" s="125"/>
      <c r="E7" s="125"/>
      <c r="F7" s="125"/>
      <c r="G7" s="126"/>
      <c r="I7" s="125"/>
    </row>
    <row r="8" spans="2:10" s="72" customFormat="1">
      <c r="C8" s="145"/>
      <c r="D8" s="125"/>
      <c r="E8" s="125"/>
      <c r="F8" s="125"/>
      <c r="G8" s="126"/>
      <c r="I8" s="125"/>
    </row>
    <row r="9" spans="2:10" s="72" customFormat="1">
      <c r="C9" s="145"/>
      <c r="D9" s="125"/>
      <c r="E9" s="125"/>
      <c r="F9" s="125"/>
      <c r="G9" s="126"/>
      <c r="I9" s="125"/>
    </row>
    <row r="10" spans="2:10" s="72" customFormat="1">
      <c r="C10" s="145"/>
      <c r="D10" s="125"/>
      <c r="E10" s="125"/>
      <c r="F10" s="125"/>
      <c r="G10" s="126"/>
      <c r="I10" s="125"/>
    </row>
    <row r="11" spans="2:10" ht="44.25" customHeight="1">
      <c r="B11" s="212" t="s">
        <v>437</v>
      </c>
      <c r="C11" s="212"/>
      <c r="D11" s="48"/>
      <c r="E11" s="212"/>
      <c r="F11" s="212"/>
      <c r="G11" s="204"/>
      <c r="H11" s="212"/>
      <c r="I11" s="212"/>
      <c r="J11" s="212"/>
    </row>
    <row r="12" spans="2:10" s="72" customFormat="1">
      <c r="C12" s="145"/>
      <c r="D12" s="125"/>
      <c r="E12" s="125"/>
      <c r="F12" s="125"/>
      <c r="G12" s="126"/>
      <c r="I12" s="125"/>
    </row>
    <row r="13" spans="2:10" ht="20.25" customHeight="1">
      <c r="B13" s="105" t="s">
        <v>327</v>
      </c>
      <c r="C13" s="225" t="s">
        <v>438</v>
      </c>
      <c r="D13" s="219"/>
      <c r="E13" s="210"/>
      <c r="F13" s="210"/>
      <c r="G13" s="213"/>
      <c r="H13" s="210"/>
      <c r="I13" s="210"/>
      <c r="J13" s="211"/>
    </row>
    <row r="14" spans="2:10" s="72" customFormat="1">
      <c r="C14" s="145"/>
      <c r="D14" s="125"/>
      <c r="E14" s="125"/>
      <c r="F14" s="125"/>
      <c r="G14" s="126"/>
      <c r="I14" s="125"/>
    </row>
    <row r="15" spans="2:10" s="72" customFormat="1">
      <c r="C15" s="145"/>
      <c r="D15" s="125"/>
      <c r="E15" s="125"/>
      <c r="F15" s="125"/>
      <c r="G15" s="126"/>
      <c r="I15" s="125"/>
    </row>
    <row r="16" spans="2:10" ht="15.6">
      <c r="B16" s="225" t="s">
        <v>439</v>
      </c>
      <c r="C16" s="217"/>
      <c r="D16" s="220"/>
      <c r="E16" s="217"/>
      <c r="F16" s="217"/>
      <c r="G16" s="213"/>
      <c r="H16" s="217"/>
      <c r="I16" s="217"/>
      <c r="J16" s="211"/>
    </row>
    <row r="17" spans="2:14" s="72" customFormat="1">
      <c r="C17" s="145"/>
      <c r="D17" s="125"/>
      <c r="E17" s="125"/>
      <c r="F17" s="125"/>
      <c r="G17" s="126"/>
      <c r="I17" s="125"/>
    </row>
    <row r="18" spans="2:14" ht="15.6">
      <c r="B18" s="393" t="s">
        <v>125</v>
      </c>
      <c r="C18" s="411" t="s">
        <v>112</v>
      </c>
      <c r="D18" s="393" t="s">
        <v>126</v>
      </c>
      <c r="E18" s="393" t="s">
        <v>127</v>
      </c>
      <c r="F18" s="393" t="s">
        <v>128</v>
      </c>
      <c r="G18" s="412" t="s">
        <v>129</v>
      </c>
      <c r="H18" s="387" t="s">
        <v>130</v>
      </c>
      <c r="I18" s="387"/>
      <c r="J18" s="387" t="s">
        <v>131</v>
      </c>
      <c r="K18" s="387"/>
      <c r="L18" s="387"/>
      <c r="M18" s="387"/>
      <c r="N18" s="72"/>
    </row>
    <row r="19" spans="2:14" ht="22.2" customHeight="1">
      <c r="B19" s="393"/>
      <c r="C19" s="411"/>
      <c r="D19" s="393"/>
      <c r="E19" s="393"/>
      <c r="F19" s="393"/>
      <c r="G19" s="412"/>
      <c r="H19" s="107" t="s">
        <v>132</v>
      </c>
      <c r="I19" s="106" t="s">
        <v>133</v>
      </c>
      <c r="J19" s="107" t="s">
        <v>134</v>
      </c>
      <c r="K19" s="107" t="s">
        <v>135</v>
      </c>
      <c r="L19" s="107" t="s">
        <v>136</v>
      </c>
      <c r="M19" s="107" t="s">
        <v>137</v>
      </c>
      <c r="N19" s="72"/>
    </row>
    <row r="20" spans="2:14" ht="27" customHeight="1">
      <c r="B20" s="107" t="s">
        <v>440</v>
      </c>
      <c r="C20" s="408" t="s">
        <v>441</v>
      </c>
      <c r="D20" s="409"/>
      <c r="E20" s="409"/>
      <c r="F20" s="409"/>
      <c r="G20" s="409"/>
      <c r="H20" s="409"/>
      <c r="I20" s="409"/>
      <c r="J20" s="409"/>
      <c r="K20" s="409"/>
      <c r="L20" s="409"/>
      <c r="M20" s="410"/>
      <c r="N20" s="72"/>
    </row>
    <row r="21" spans="2:14" ht="105" hidden="1">
      <c r="B21" s="46">
        <v>1</v>
      </c>
      <c r="C21" s="81" t="s">
        <v>442</v>
      </c>
      <c r="D21" s="61" t="s">
        <v>336</v>
      </c>
      <c r="E21" s="114">
        <v>45658</v>
      </c>
      <c r="F21" s="114">
        <v>45838</v>
      </c>
      <c r="G21" s="214" t="s">
        <v>337</v>
      </c>
      <c r="H21" s="119" t="s">
        <v>143</v>
      </c>
      <c r="I21" s="119" t="s">
        <v>338</v>
      </c>
      <c r="J21" s="109" t="s">
        <v>339</v>
      </c>
      <c r="K21" s="109" t="s">
        <v>443</v>
      </c>
      <c r="L21" s="109" t="s">
        <v>151</v>
      </c>
      <c r="M21" s="109"/>
      <c r="N21" s="72"/>
    </row>
    <row r="22" spans="2:14" ht="178.5" hidden="1" customHeight="1">
      <c r="B22" s="46">
        <v>2</v>
      </c>
      <c r="C22" s="109" t="s">
        <v>444</v>
      </c>
      <c r="D22" s="61" t="s">
        <v>336</v>
      </c>
      <c r="E22" s="114">
        <v>45658</v>
      </c>
      <c r="F22" s="114">
        <v>45838</v>
      </c>
      <c r="G22" s="113" t="s">
        <v>350</v>
      </c>
      <c r="H22" s="119" t="s">
        <v>143</v>
      </c>
      <c r="I22" s="119" t="s">
        <v>338</v>
      </c>
      <c r="J22" s="109" t="s">
        <v>445</v>
      </c>
      <c r="K22" s="109" t="s">
        <v>446</v>
      </c>
      <c r="L22" s="109" t="s">
        <v>151</v>
      </c>
      <c r="M22" s="109"/>
      <c r="N22" s="72"/>
    </row>
    <row r="23" spans="2:14" ht="83.25" hidden="1" customHeight="1">
      <c r="B23" s="46">
        <v>3</v>
      </c>
      <c r="C23" s="81" t="s">
        <v>447</v>
      </c>
      <c r="D23" s="221" t="s">
        <v>448</v>
      </c>
      <c r="E23" s="114">
        <v>45658</v>
      </c>
      <c r="F23" s="114">
        <v>45838</v>
      </c>
      <c r="G23" s="113" t="s">
        <v>357</v>
      </c>
      <c r="H23" s="61" t="s">
        <v>143</v>
      </c>
      <c r="I23" s="119" t="s">
        <v>449</v>
      </c>
      <c r="J23" s="109" t="s">
        <v>450</v>
      </c>
      <c r="K23" s="109" t="s">
        <v>451</v>
      </c>
      <c r="L23" s="109" t="s">
        <v>151</v>
      </c>
      <c r="M23" s="109"/>
      <c r="N23" s="72"/>
    </row>
    <row r="24" spans="2:14" ht="90">
      <c r="B24" s="223">
        <v>4</v>
      </c>
      <c r="C24" s="81" t="s">
        <v>452</v>
      </c>
      <c r="D24" s="119" t="s">
        <v>453</v>
      </c>
      <c r="E24" s="111">
        <v>46113</v>
      </c>
      <c r="F24" s="111">
        <v>46387</v>
      </c>
      <c r="G24" s="91" t="s">
        <v>454</v>
      </c>
      <c r="H24" s="119" t="s">
        <v>294</v>
      </c>
      <c r="I24" s="119" t="s">
        <v>449</v>
      </c>
      <c r="J24" s="109" t="s">
        <v>149</v>
      </c>
      <c r="K24" s="109"/>
      <c r="L24" s="109"/>
      <c r="M24" s="109"/>
      <c r="N24" s="72"/>
    </row>
    <row r="25" spans="2:14" ht="60">
      <c r="B25" s="223">
        <v>5</v>
      </c>
      <c r="C25" s="81" t="s">
        <v>455</v>
      </c>
      <c r="D25" s="119" t="s">
        <v>453</v>
      </c>
      <c r="E25" s="111">
        <v>46143</v>
      </c>
      <c r="F25" s="111">
        <v>46387</v>
      </c>
      <c r="G25" s="91" t="s">
        <v>456</v>
      </c>
      <c r="H25" s="119" t="s">
        <v>294</v>
      </c>
      <c r="I25" s="119" t="s">
        <v>449</v>
      </c>
      <c r="J25" s="109" t="s">
        <v>149</v>
      </c>
      <c r="K25" s="109"/>
      <c r="L25" s="109"/>
      <c r="M25" s="109"/>
      <c r="N25" s="72" t="s">
        <v>457</v>
      </c>
    </row>
    <row r="26" spans="2:14" ht="15.6">
      <c r="B26" s="107" t="s">
        <v>458</v>
      </c>
      <c r="C26" s="153" t="s">
        <v>459</v>
      </c>
      <c r="D26" s="207"/>
      <c r="E26" s="150"/>
      <c r="F26" s="150"/>
      <c r="G26" s="215"/>
      <c r="H26" s="150"/>
      <c r="I26" s="206"/>
      <c r="J26" s="150"/>
      <c r="K26" s="150"/>
      <c r="L26" s="150"/>
      <c r="M26" s="151"/>
      <c r="N26" s="72"/>
    </row>
    <row r="27" spans="2:14" ht="105" hidden="1">
      <c r="B27" s="46">
        <v>1</v>
      </c>
      <c r="C27" s="81" t="s">
        <v>442</v>
      </c>
      <c r="D27" s="61" t="s">
        <v>336</v>
      </c>
      <c r="E27" s="114">
        <v>45658</v>
      </c>
      <c r="F27" s="114">
        <v>45838</v>
      </c>
      <c r="G27" s="214" t="s">
        <v>337</v>
      </c>
      <c r="H27" s="119" t="s">
        <v>143</v>
      </c>
      <c r="I27" s="119" t="s">
        <v>338</v>
      </c>
      <c r="J27" s="109" t="s">
        <v>339</v>
      </c>
      <c r="K27" s="109" t="s">
        <v>443</v>
      </c>
      <c r="L27" s="109" t="s">
        <v>151</v>
      </c>
      <c r="M27" s="109"/>
      <c r="N27" s="72"/>
    </row>
    <row r="28" spans="2:14" ht="124.5" hidden="1" customHeight="1">
      <c r="B28" s="46">
        <v>2</v>
      </c>
      <c r="C28" s="109" t="s">
        <v>460</v>
      </c>
      <c r="D28" s="221" t="s">
        <v>448</v>
      </c>
      <c r="E28" s="114">
        <v>45839</v>
      </c>
      <c r="F28" s="114">
        <v>45930</v>
      </c>
      <c r="G28" s="91" t="s">
        <v>461</v>
      </c>
      <c r="H28" s="119" t="s">
        <v>143</v>
      </c>
      <c r="I28" s="119" t="s">
        <v>462</v>
      </c>
      <c r="J28" s="109" t="s">
        <v>149</v>
      </c>
      <c r="K28" s="109" t="s">
        <v>149</v>
      </c>
      <c r="L28" s="109" t="s">
        <v>463</v>
      </c>
      <c r="M28" s="109"/>
      <c r="N28" s="72"/>
    </row>
    <row r="29" spans="2:14" ht="45" hidden="1">
      <c r="B29" s="46">
        <v>3</v>
      </c>
      <c r="C29" s="109" t="s">
        <v>464</v>
      </c>
      <c r="D29" s="221" t="s">
        <v>448</v>
      </c>
      <c r="E29" s="114">
        <v>45931</v>
      </c>
      <c r="F29" s="114">
        <v>45961</v>
      </c>
      <c r="G29" s="91" t="s">
        <v>465</v>
      </c>
      <c r="H29" s="119" t="s">
        <v>218</v>
      </c>
      <c r="I29" s="119" t="s">
        <v>462</v>
      </c>
      <c r="J29" s="109" t="s">
        <v>149</v>
      </c>
      <c r="K29" s="109" t="s">
        <v>149</v>
      </c>
      <c r="L29" s="109" t="s">
        <v>149</v>
      </c>
      <c r="M29" s="109"/>
      <c r="N29" s="72"/>
    </row>
    <row r="30" spans="2:14" ht="45">
      <c r="B30" s="263">
        <v>4</v>
      </c>
      <c r="C30" s="109" t="s">
        <v>466</v>
      </c>
      <c r="D30" s="221" t="s">
        <v>467</v>
      </c>
      <c r="E30" s="114">
        <v>46143</v>
      </c>
      <c r="F30" s="111">
        <v>46387</v>
      </c>
      <c r="G30" s="91" t="s">
        <v>468</v>
      </c>
      <c r="H30" s="119" t="s">
        <v>218</v>
      </c>
      <c r="I30" s="119" t="s">
        <v>462</v>
      </c>
      <c r="J30" s="109" t="s">
        <v>149</v>
      </c>
      <c r="K30" s="109"/>
      <c r="L30" s="109"/>
      <c r="M30" s="109"/>
      <c r="N30" s="72"/>
    </row>
    <row r="31" spans="2:14" ht="154.5" customHeight="1">
      <c r="B31" s="254">
        <v>5</v>
      </c>
      <c r="C31" s="109" t="s">
        <v>469</v>
      </c>
      <c r="D31" s="221" t="s">
        <v>467</v>
      </c>
      <c r="E31" s="114">
        <v>46023</v>
      </c>
      <c r="F31" s="111">
        <v>46142</v>
      </c>
      <c r="G31" s="91" t="s">
        <v>470</v>
      </c>
      <c r="H31" s="119" t="s">
        <v>143</v>
      </c>
      <c r="I31" s="119" t="s">
        <v>462</v>
      </c>
      <c r="J31" s="109" t="s">
        <v>524</v>
      </c>
      <c r="K31" s="109"/>
      <c r="L31" s="109"/>
      <c r="M31" s="109"/>
      <c r="N31" s="72"/>
    </row>
    <row r="32" spans="2:14" s="72" customFormat="1">
      <c r="C32" s="145"/>
      <c r="D32" s="125"/>
      <c r="E32" s="125"/>
      <c r="F32" s="125"/>
      <c r="G32" s="126"/>
      <c r="I32" s="125"/>
    </row>
    <row r="33" spans="3:10">
      <c r="J33" s="74"/>
    </row>
    <row r="34" spans="3:10">
      <c r="D34" s="222"/>
      <c r="E34" s="148"/>
      <c r="J34" s="74"/>
    </row>
    <row r="35" spans="3:10">
      <c r="D35" s="222"/>
      <c r="E35" s="148"/>
      <c r="J35" s="74"/>
    </row>
    <row r="36" spans="3:10">
      <c r="D36" s="222"/>
      <c r="E36" s="148"/>
      <c r="J36" s="74"/>
    </row>
    <row r="37" spans="3:10" ht="93.75" customHeight="1">
      <c r="D37" s="222"/>
      <c r="E37" s="148"/>
      <c r="J37" s="74"/>
    </row>
    <row r="38" spans="3:10">
      <c r="J38" s="74"/>
    </row>
    <row r="39" spans="3:10" s="72" customFormat="1">
      <c r="C39" s="145"/>
      <c r="D39" s="125"/>
      <c r="E39" s="125"/>
      <c r="F39" s="125"/>
      <c r="G39" s="126"/>
      <c r="I39" s="125"/>
    </row>
    <row r="40" spans="3:10">
      <c r="J40" s="74"/>
    </row>
    <row r="41" spans="3:10">
      <c r="C41" s="146"/>
      <c r="D41" s="121" t="s">
        <v>271</v>
      </c>
      <c r="E41" s="95"/>
      <c r="J41" s="74"/>
    </row>
    <row r="42" spans="3:10">
      <c r="C42" s="146"/>
      <c r="D42" s="121" t="s">
        <v>272</v>
      </c>
      <c r="E42" s="95" t="s">
        <v>273</v>
      </c>
      <c r="J42" s="74"/>
    </row>
    <row r="43" spans="3:10">
      <c r="C43" s="146"/>
      <c r="D43" s="121"/>
      <c r="E43" s="95" t="s">
        <v>274</v>
      </c>
      <c r="J43" s="74"/>
    </row>
    <row r="44" spans="3:10">
      <c r="C44" s="147"/>
      <c r="D44" s="121"/>
      <c r="E44" s="123"/>
      <c r="J44" s="74"/>
    </row>
    <row r="45" spans="3:10">
      <c r="C45" s="146"/>
      <c r="D45" s="121"/>
      <c r="E45" s="123"/>
      <c r="J45" s="74"/>
    </row>
    <row r="46" spans="3:10">
      <c r="C46" s="146"/>
      <c r="D46" s="121"/>
      <c r="E46" s="123"/>
      <c r="J46" s="74"/>
    </row>
    <row r="47" spans="3:10">
      <c r="J47" s="74"/>
    </row>
    <row r="48" spans="3:10" s="72" customFormat="1">
      <c r="C48" s="145"/>
      <c r="D48" s="125"/>
      <c r="E48" s="125"/>
      <c r="F48" s="125"/>
      <c r="G48" s="126"/>
      <c r="I48" s="125"/>
    </row>
    <row r="49" spans="3:9" s="72" customFormat="1">
      <c r="C49" s="145"/>
      <c r="D49" s="125"/>
      <c r="E49" s="125"/>
      <c r="F49" s="125"/>
      <c r="G49" s="126"/>
      <c r="I49" s="125"/>
    </row>
  </sheetData>
  <sheetProtection selectLockedCells="1" selectUnlockedCells="1"/>
  <mergeCells count="9">
    <mergeCell ref="C20:M20"/>
    <mergeCell ref="J18:M18"/>
    <mergeCell ref="B18:B19"/>
    <mergeCell ref="C18:C19"/>
    <mergeCell ref="D18:D19"/>
    <mergeCell ref="E18:E19"/>
    <mergeCell ref="F18:F19"/>
    <mergeCell ref="G18:G19"/>
    <mergeCell ref="H18:I18"/>
  </mergeCells>
  <pageMargins left="0.70866141732283472" right="0.70866141732283472" top="0.74803149606299213" bottom="0.74803149606299213" header="0.31496062992125984" footer="0.31496062992125984"/>
  <pageSetup scale="39"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pageSetUpPr fitToPage="1"/>
  </sheetPr>
  <dimension ref="A1:HI37"/>
  <sheetViews>
    <sheetView showGridLines="0" topLeftCell="A8" zoomScale="70" zoomScaleNormal="70" zoomScaleSheetLayoutView="100" workbookViewId="0">
      <selection activeCell="K15" sqref="K15"/>
    </sheetView>
  </sheetViews>
  <sheetFormatPr baseColWidth="10" defaultColWidth="11.44140625" defaultRowHeight="15"/>
  <cols>
    <col min="1" max="1" width="4.6640625" style="72" customWidth="1"/>
    <col min="2" max="2" width="12.33203125" style="74" customWidth="1"/>
    <col min="3" max="3" width="30.5546875" style="74" customWidth="1"/>
    <col min="4" max="4" width="25.5546875" style="129" customWidth="1"/>
    <col min="5" max="5" width="19.33203125" style="74" customWidth="1"/>
    <col min="6" max="6" width="17.5546875" style="74" customWidth="1"/>
    <col min="7" max="7" width="29.109375" style="74" customWidth="1"/>
    <col min="8" max="8" width="16" style="74" customWidth="1"/>
    <col min="9" max="9" width="25.6640625" style="74" customWidth="1"/>
    <col min="10" max="10" width="49.6640625" style="72" customWidth="1"/>
    <col min="11" max="13" width="38.109375" style="72" customWidth="1"/>
    <col min="14" max="217" width="11.44140625" style="72"/>
    <col min="218" max="16384" width="11.44140625" style="74"/>
  </cols>
  <sheetData>
    <row r="1" spans="1:13" s="72" customFormat="1" ht="98.25" customHeight="1">
      <c r="D1" s="125"/>
    </row>
    <row r="2" spans="1:13" ht="15.6">
      <c r="B2" s="225" t="s">
        <v>471</v>
      </c>
      <c r="C2" s="217"/>
      <c r="D2" s="220"/>
      <c r="E2" s="217"/>
      <c r="F2" s="217"/>
      <c r="G2" s="217"/>
      <c r="H2" s="217"/>
      <c r="I2" s="217"/>
      <c r="J2" s="218"/>
    </row>
    <row r="3" spans="1:13" s="72" customFormat="1">
      <c r="D3" s="125"/>
    </row>
    <row r="4" spans="1:13" ht="29.4" customHeight="1">
      <c r="B4" s="105" t="s">
        <v>327</v>
      </c>
      <c r="C4" s="225" t="s">
        <v>472</v>
      </c>
      <c r="D4" s="220"/>
      <c r="E4" s="210"/>
      <c r="F4" s="210"/>
      <c r="G4" s="210"/>
      <c r="H4" s="210"/>
      <c r="I4" s="211"/>
      <c r="J4" s="218"/>
    </row>
    <row r="5" spans="1:13" s="72" customFormat="1">
      <c r="D5" s="125"/>
    </row>
    <row r="6" spans="1:13" s="72" customFormat="1">
      <c r="D6" s="125"/>
    </row>
    <row r="7" spans="1:13" ht="15.6">
      <c r="B7" s="225" t="s">
        <v>439</v>
      </c>
      <c r="C7" s="217"/>
      <c r="D7" s="220"/>
      <c r="E7" s="217"/>
      <c r="F7" s="217"/>
      <c r="G7" s="217"/>
      <c r="H7" s="217"/>
      <c r="I7" s="217"/>
      <c r="J7" s="218"/>
    </row>
    <row r="8" spans="1:13" s="72" customFormat="1">
      <c r="D8" s="125"/>
    </row>
    <row r="9" spans="1:13" ht="15.6">
      <c r="B9" s="393" t="s">
        <v>125</v>
      </c>
      <c r="C9" s="406" t="s">
        <v>112</v>
      </c>
      <c r="D9" s="406" t="s">
        <v>126</v>
      </c>
      <c r="E9" s="406" t="s">
        <v>127</v>
      </c>
      <c r="F9" s="393" t="s">
        <v>128</v>
      </c>
      <c r="G9" s="393" t="s">
        <v>129</v>
      </c>
      <c r="H9" s="387" t="s">
        <v>130</v>
      </c>
      <c r="I9" s="387"/>
      <c r="J9" s="387" t="s">
        <v>131</v>
      </c>
      <c r="K9" s="387"/>
      <c r="L9" s="387"/>
      <c r="M9" s="387"/>
    </row>
    <row r="10" spans="1:13" ht="15.6">
      <c r="B10" s="393"/>
      <c r="C10" s="407"/>
      <c r="D10" s="407"/>
      <c r="E10" s="407"/>
      <c r="F10" s="393"/>
      <c r="G10" s="393"/>
      <c r="H10" s="107" t="s">
        <v>132</v>
      </c>
      <c r="I10" s="107" t="s">
        <v>133</v>
      </c>
      <c r="J10" s="107" t="s">
        <v>134</v>
      </c>
      <c r="K10" s="107" t="s">
        <v>135</v>
      </c>
      <c r="L10" s="107" t="s">
        <v>136</v>
      </c>
      <c r="M10" s="107" t="s">
        <v>137</v>
      </c>
    </row>
    <row r="11" spans="1:13" ht="15.6">
      <c r="B11" s="106" t="s">
        <v>473</v>
      </c>
      <c r="C11" s="153" t="s">
        <v>474</v>
      </c>
      <c r="D11" s="207"/>
      <c r="E11" s="150"/>
      <c r="F11" s="150"/>
      <c r="G11" s="150"/>
      <c r="H11" s="150"/>
      <c r="I11" s="151"/>
      <c r="J11" s="150"/>
      <c r="K11" s="150"/>
      <c r="L11" s="150"/>
      <c r="M11" s="151"/>
    </row>
    <row r="12" spans="1:13" ht="214.5" hidden="1" customHeight="1">
      <c r="B12" s="46">
        <v>1</v>
      </c>
      <c r="C12" s="101" t="s">
        <v>475</v>
      </c>
      <c r="D12" s="119" t="s">
        <v>476</v>
      </c>
      <c r="E12" s="114">
        <v>45658</v>
      </c>
      <c r="F12" s="114">
        <v>45747</v>
      </c>
      <c r="G12" s="91" t="s">
        <v>477</v>
      </c>
      <c r="H12" s="119" t="s">
        <v>143</v>
      </c>
      <c r="I12" s="119" t="s">
        <v>478</v>
      </c>
      <c r="J12" s="109" t="s">
        <v>479</v>
      </c>
      <c r="K12" s="109" t="s">
        <v>146</v>
      </c>
      <c r="L12" s="109" t="s">
        <v>146</v>
      </c>
      <c r="M12" s="109"/>
    </row>
    <row r="13" spans="1:13" ht="240" customHeight="1">
      <c r="B13" s="223">
        <v>2</v>
      </c>
      <c r="C13" s="91" t="s">
        <v>480</v>
      </c>
      <c r="D13" s="119" t="s">
        <v>281</v>
      </c>
      <c r="E13" s="114">
        <v>46203</v>
      </c>
      <c r="F13" s="114">
        <v>46387</v>
      </c>
      <c r="G13" s="91" t="s">
        <v>481</v>
      </c>
      <c r="H13" s="119" t="s">
        <v>143</v>
      </c>
      <c r="I13" s="119" t="s">
        <v>482</v>
      </c>
      <c r="J13" s="109" t="s">
        <v>149</v>
      </c>
      <c r="K13" s="109"/>
      <c r="L13" s="109"/>
      <c r="M13" s="109"/>
    </row>
    <row r="14" spans="1:13" ht="15.6">
      <c r="B14" s="106" t="s">
        <v>483</v>
      </c>
      <c r="C14" s="153" t="s">
        <v>484</v>
      </c>
      <c r="D14" s="207"/>
      <c r="E14" s="150"/>
      <c r="F14" s="150"/>
      <c r="G14" s="150"/>
      <c r="H14" s="150"/>
      <c r="I14" s="151"/>
      <c r="J14" s="150"/>
      <c r="K14" s="150"/>
      <c r="L14" s="150"/>
      <c r="M14" s="151"/>
    </row>
    <row r="15" spans="1:13" ht="147.6" customHeight="1">
      <c r="B15" s="223">
        <v>1</v>
      </c>
      <c r="C15" s="101" t="s">
        <v>485</v>
      </c>
      <c r="D15" s="119" t="s">
        <v>211</v>
      </c>
      <c r="E15" s="114">
        <v>46024</v>
      </c>
      <c r="F15" s="114">
        <v>46112</v>
      </c>
      <c r="G15" s="91" t="s">
        <v>486</v>
      </c>
      <c r="H15" s="119" t="s">
        <v>143</v>
      </c>
      <c r="I15" s="119" t="s">
        <v>487</v>
      </c>
      <c r="J15" s="109" t="s">
        <v>525</v>
      </c>
      <c r="K15" s="109"/>
      <c r="L15" s="109"/>
      <c r="M15" s="109"/>
    </row>
    <row r="16" spans="1:13" ht="120">
      <c r="A16" s="319"/>
      <c r="B16" s="223">
        <v>2</v>
      </c>
      <c r="C16" s="101" t="s">
        <v>488</v>
      </c>
      <c r="D16" s="61" t="s">
        <v>216</v>
      </c>
      <c r="E16" s="142">
        <v>46082</v>
      </c>
      <c r="F16" s="114">
        <v>46387</v>
      </c>
      <c r="G16" s="91" t="s">
        <v>489</v>
      </c>
      <c r="H16" s="119" t="s">
        <v>143</v>
      </c>
      <c r="I16" s="119" t="s">
        <v>487</v>
      </c>
      <c r="J16" s="109" t="s">
        <v>535</v>
      </c>
      <c r="K16" s="109"/>
      <c r="L16" s="109"/>
      <c r="M16" s="109"/>
    </row>
    <row r="17" spans="3:10" s="72" customFormat="1" ht="24" customHeight="1">
      <c r="D17" s="125"/>
    </row>
    <row r="18" spans="3:10" ht="24" customHeight="1">
      <c r="J18" s="74"/>
    </row>
    <row r="19" spans="3:10" ht="24.75" customHeight="1">
      <c r="C19" s="388" t="s">
        <v>197</v>
      </c>
      <c r="D19" s="389"/>
      <c r="E19" s="390"/>
      <c r="J19" s="74"/>
    </row>
    <row r="20" spans="3:10" ht="20.25" customHeight="1">
      <c r="C20" s="107" t="s">
        <v>198</v>
      </c>
      <c r="D20" s="106" t="s">
        <v>199</v>
      </c>
      <c r="E20" s="107" t="s">
        <v>200</v>
      </c>
      <c r="J20" s="74"/>
    </row>
    <row r="21" spans="3:10" ht="60">
      <c r="C21" s="143" t="s">
        <v>490</v>
      </c>
      <c r="D21" s="119" t="s">
        <v>491</v>
      </c>
      <c r="E21" s="117">
        <v>1</v>
      </c>
      <c r="J21" s="74"/>
    </row>
    <row r="22" spans="3:10">
      <c r="J22" s="74"/>
    </row>
    <row r="23" spans="3:10" ht="21" customHeight="1">
      <c r="J23" s="74"/>
    </row>
    <row r="24" spans="3:10">
      <c r="J24" s="74"/>
    </row>
    <row r="25" spans="3:10">
      <c r="J25" s="74"/>
    </row>
    <row r="26" spans="3:10" s="72" customFormat="1">
      <c r="D26" s="125"/>
    </row>
    <row r="27" spans="3:10">
      <c r="J27" s="74"/>
    </row>
    <row r="28" spans="3:10">
      <c r="J28" s="74"/>
    </row>
    <row r="29" spans="3:10">
      <c r="C29" s="95"/>
      <c r="D29" s="121" t="s">
        <v>271</v>
      </c>
      <c r="E29" s="95"/>
      <c r="J29" s="74"/>
    </row>
    <row r="30" spans="3:10">
      <c r="C30" s="95"/>
      <c r="D30" s="121" t="s">
        <v>272</v>
      </c>
      <c r="E30" s="95" t="s">
        <v>273</v>
      </c>
      <c r="J30" s="74"/>
    </row>
    <row r="31" spans="3:10">
      <c r="C31" s="95"/>
      <c r="D31" s="121"/>
      <c r="E31" s="95" t="s">
        <v>274</v>
      </c>
      <c r="J31" s="74"/>
    </row>
    <row r="32" spans="3:10">
      <c r="C32" s="122"/>
      <c r="D32" s="121"/>
      <c r="E32" s="123"/>
      <c r="J32" s="74"/>
    </row>
    <row r="33" spans="3:10">
      <c r="C33" s="95"/>
      <c r="D33" s="121"/>
      <c r="E33" s="123"/>
      <c r="J33" s="74"/>
    </row>
    <row r="34" spans="3:10">
      <c r="C34" s="95"/>
      <c r="D34" s="121"/>
      <c r="E34" s="123"/>
      <c r="J34" s="74"/>
    </row>
    <row r="35" spans="3:10">
      <c r="J35" s="74"/>
    </row>
    <row r="36" spans="3:10" s="72" customFormat="1">
      <c r="D36" s="125"/>
    </row>
    <row r="37" spans="3:10" s="72" customFormat="1">
      <c r="D37" s="125"/>
    </row>
  </sheetData>
  <sheetProtection selectLockedCells="1" selectUnlockedCells="1"/>
  <mergeCells count="9">
    <mergeCell ref="J9:M9"/>
    <mergeCell ref="H9:I9"/>
    <mergeCell ref="C19:E19"/>
    <mergeCell ref="B9:B10"/>
    <mergeCell ref="C9:C10"/>
    <mergeCell ref="D9:D10"/>
    <mergeCell ref="E9:E10"/>
    <mergeCell ref="F9:F10"/>
    <mergeCell ref="G9:G10"/>
  </mergeCells>
  <printOptions horizontalCentered="1" verticalCentered="1"/>
  <pageMargins left="0.70866141732283472" right="0.70866141732283472" top="0.74803149606299213" bottom="0.74803149606299213" header="0.31496062992125984" footer="0.31496062992125984"/>
  <pageSetup scale="32" orientation="landscape"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
  <dimension ref="A1:GQ51"/>
  <sheetViews>
    <sheetView showGridLines="0" topLeftCell="A18" zoomScale="57" zoomScaleNormal="57" zoomScaleSheetLayoutView="70" workbookViewId="0">
      <selection activeCell="M21" sqref="M21"/>
    </sheetView>
  </sheetViews>
  <sheetFormatPr baseColWidth="10" defaultColWidth="11.44140625" defaultRowHeight="14.4"/>
  <cols>
    <col min="1" max="1" width="11.109375" style="4" customWidth="1"/>
    <col min="2" max="2" width="26" style="1" customWidth="1"/>
    <col min="3" max="3" width="26.44140625" style="1" customWidth="1"/>
    <col min="4" max="4" width="16" style="1" customWidth="1"/>
    <col min="5" max="5" width="28.33203125" style="1" customWidth="1"/>
    <col min="6" max="6" width="15.6640625" style="1" customWidth="1"/>
    <col min="7" max="7" width="15" style="1" customWidth="1"/>
    <col min="8" max="8" width="17" style="1" customWidth="1"/>
    <col min="9" max="9" width="13.44140625" style="1" customWidth="1"/>
    <col min="10" max="10" width="70.6640625" style="1" hidden="1" customWidth="1"/>
    <col min="11" max="11" width="59.21875" style="1" customWidth="1"/>
    <col min="12" max="12" width="37.77734375" style="1" customWidth="1"/>
    <col min="13" max="13" width="33.21875" style="1" customWidth="1"/>
    <col min="14" max="14" width="63.88671875" style="1" customWidth="1"/>
    <col min="15" max="15" width="18" style="5" customWidth="1"/>
    <col min="16" max="21" width="11.5546875" style="5" customWidth="1"/>
    <col min="22" max="22" width="19.109375" style="4" bestFit="1" customWidth="1"/>
    <col min="23" max="23" width="18.5546875" style="4" bestFit="1" customWidth="1"/>
    <col min="24" max="24" width="16.33203125" style="4" bestFit="1" customWidth="1"/>
    <col min="25" max="199" width="11.44140625" style="4"/>
  </cols>
  <sheetData>
    <row r="1" spans="2:25" s="4" customFormat="1" ht="149.25" customHeight="1" thickBot="1">
      <c r="B1" s="5"/>
      <c r="C1" s="5"/>
      <c r="D1" s="5"/>
      <c r="E1" s="5"/>
      <c r="F1" s="5"/>
      <c r="G1" s="5"/>
      <c r="H1" s="5"/>
      <c r="I1" s="5"/>
      <c r="J1" s="5"/>
      <c r="K1" s="5"/>
      <c r="L1" s="5"/>
      <c r="M1" s="5"/>
      <c r="N1" s="5"/>
      <c r="O1" s="5"/>
      <c r="P1" s="5"/>
      <c r="Q1" s="5"/>
      <c r="R1" s="5"/>
      <c r="S1" s="5"/>
      <c r="T1" s="5"/>
      <c r="U1" s="5"/>
    </row>
    <row r="2" spans="2:25" ht="16.2" thickTop="1">
      <c r="B2" s="137"/>
      <c r="C2" s="320" t="s">
        <v>492</v>
      </c>
      <c r="D2" s="320"/>
      <c r="E2" s="320"/>
      <c r="F2" s="320"/>
      <c r="G2" s="320"/>
      <c r="H2" s="320"/>
      <c r="I2" s="320"/>
      <c r="J2" s="320"/>
      <c r="K2" s="320"/>
      <c r="L2" s="320"/>
      <c r="M2" s="320"/>
      <c r="N2" s="320"/>
    </row>
    <row r="3" spans="2:25" ht="16.2" thickBot="1">
      <c r="B3" s="138"/>
      <c r="C3" s="321"/>
      <c r="D3" s="321"/>
      <c r="E3" s="321"/>
      <c r="F3" s="321"/>
      <c r="G3" s="321"/>
      <c r="H3" s="321"/>
      <c r="I3" s="321"/>
      <c r="J3" s="321"/>
      <c r="K3" s="321"/>
      <c r="L3" s="321"/>
      <c r="M3" s="321"/>
      <c r="N3" s="321"/>
    </row>
    <row r="4" spans="2:25" s="4" customFormat="1" ht="15" thickTop="1">
      <c r="B4" s="5"/>
      <c r="C4" s="5"/>
      <c r="D4" s="5"/>
      <c r="E4" s="5"/>
      <c r="F4" s="5"/>
      <c r="G4" s="5"/>
      <c r="H4" s="5"/>
      <c r="I4" s="5"/>
      <c r="J4" s="5"/>
      <c r="K4" s="5"/>
      <c r="L4" s="5"/>
      <c r="M4" s="5"/>
      <c r="N4" s="5"/>
      <c r="O4" s="5"/>
      <c r="P4" s="5"/>
      <c r="Q4" s="5"/>
      <c r="R4" s="5"/>
      <c r="S4" s="5"/>
      <c r="T4" s="5"/>
      <c r="U4" s="5"/>
    </row>
    <row r="5" spans="2:25" s="4" customFormat="1" ht="15" thickBot="1">
      <c r="B5" s="5"/>
      <c r="C5" s="5"/>
      <c r="D5" s="5"/>
      <c r="E5" s="6"/>
      <c r="F5" s="6"/>
      <c r="G5" s="5"/>
      <c r="H5" s="5"/>
      <c r="I5" s="5"/>
      <c r="J5" s="5"/>
      <c r="K5" s="5"/>
      <c r="L5" s="5"/>
      <c r="M5" s="5"/>
      <c r="N5" s="5"/>
      <c r="O5" s="5"/>
      <c r="P5" s="5"/>
      <c r="Q5" s="5"/>
      <c r="R5" s="5"/>
      <c r="S5" s="5"/>
      <c r="T5" s="5"/>
      <c r="U5" s="5"/>
    </row>
    <row r="6" spans="2:25" ht="18.600000000000001" thickTop="1" thickBot="1">
      <c r="B6" s="323" t="s">
        <v>493</v>
      </c>
      <c r="C6" s="323" t="s">
        <v>197</v>
      </c>
      <c r="D6" s="323" t="s">
        <v>200</v>
      </c>
      <c r="E6" s="322" t="s">
        <v>494</v>
      </c>
      <c r="F6" s="323" t="s">
        <v>495</v>
      </c>
      <c r="G6" s="323"/>
      <c r="H6" s="323"/>
      <c r="I6" s="323"/>
      <c r="J6" s="229" t="s">
        <v>496</v>
      </c>
      <c r="K6" s="229" t="s">
        <v>496</v>
      </c>
      <c r="L6" s="229" t="s">
        <v>496</v>
      </c>
      <c r="M6" s="229" t="s">
        <v>496</v>
      </c>
      <c r="N6" s="229"/>
    </row>
    <row r="7" spans="2:25" ht="49.5" customHeight="1" thickTop="1" thickBot="1">
      <c r="B7" s="323"/>
      <c r="C7" s="323"/>
      <c r="D7" s="323"/>
      <c r="E7" s="322"/>
      <c r="F7" s="25" t="s">
        <v>526</v>
      </c>
      <c r="G7" s="25" t="s">
        <v>527</v>
      </c>
      <c r="H7" s="25" t="s">
        <v>528</v>
      </c>
      <c r="I7" s="25" t="s">
        <v>529</v>
      </c>
      <c r="J7" s="228" t="s">
        <v>497</v>
      </c>
      <c r="K7" s="228" t="s">
        <v>498</v>
      </c>
      <c r="L7" s="228" t="s">
        <v>499</v>
      </c>
      <c r="M7" s="228" t="s">
        <v>500</v>
      </c>
      <c r="N7" s="228" t="s">
        <v>501</v>
      </c>
    </row>
    <row r="8" spans="2:25" ht="223.5" customHeight="1" thickTop="1" thickBot="1">
      <c r="B8" s="198" t="str">
        <f>OBJETIVOS!D$3</f>
        <v>PO-01 Planeación Gestión Documental</v>
      </c>
      <c r="C8" s="26" t="str">
        <f>'PO-01'!C30</f>
        <v>Actualización de documentos del SGC -  CPR-120</v>
      </c>
      <c r="D8" s="27">
        <f>'[1]PO-01'!E28</f>
        <v>1</v>
      </c>
      <c r="E8" s="32">
        <f>SUM(F8:I8)</f>
        <v>0.52054794520547942</v>
      </c>
      <c r="F8" s="29">
        <f>(38/73)*100%</f>
        <v>0.52054794520547942</v>
      </c>
      <c r="G8" s="29"/>
      <c r="H8" s="29"/>
      <c r="I8" s="29"/>
      <c r="J8" s="28"/>
      <c r="K8" s="30"/>
      <c r="L8" s="30"/>
      <c r="M8" s="30"/>
      <c r="N8" s="33"/>
      <c r="Q8" s="5">
        <v>1</v>
      </c>
      <c r="R8" s="13">
        <v>3</v>
      </c>
      <c r="S8" s="14">
        <f>+$Q$8/R8</f>
        <v>0.33333333333333331</v>
      </c>
    </row>
    <row r="9" spans="2:25" ht="223.5" customHeight="1" thickTop="1" thickBot="1">
      <c r="B9" s="198" t="str">
        <f>OBJETIVOS!D$3</f>
        <v>PO-01 Planeación Gestión Documental</v>
      </c>
      <c r="C9" s="19" t="str">
        <f>'PO-01'!C31</f>
        <v>Actualización de programas especificos del PGD</v>
      </c>
      <c r="D9" s="21">
        <f>'[1]PO-01'!E29</f>
        <v>1</v>
      </c>
      <c r="E9" s="32">
        <v>0</v>
      </c>
      <c r="F9" s="29">
        <v>0</v>
      </c>
      <c r="G9" s="22"/>
      <c r="H9" s="22"/>
      <c r="I9" s="22"/>
      <c r="J9" s="24"/>
      <c r="K9" s="18"/>
      <c r="L9" s="18"/>
      <c r="M9" s="18"/>
      <c r="N9" s="33" t="s">
        <v>530</v>
      </c>
      <c r="R9" s="13"/>
      <c r="S9" s="14"/>
    </row>
    <row r="10" spans="2:25" ht="210.75" customHeight="1" thickTop="1" thickBot="1">
      <c r="B10" s="199" t="str">
        <f>OBJETIVOS!D$10</f>
        <v>PO-02 Producción documental</v>
      </c>
      <c r="C10" s="19" t="str">
        <f>'PO-02'!C39</f>
        <v>Normalización de formatos</v>
      </c>
      <c r="D10" s="21">
        <v>1</v>
      </c>
      <c r="E10" s="12">
        <v>0</v>
      </c>
      <c r="F10" s="29">
        <v>0</v>
      </c>
      <c r="G10" s="29"/>
      <c r="H10" s="29"/>
      <c r="I10" s="29"/>
      <c r="J10" s="24"/>
      <c r="K10" s="24"/>
      <c r="L10" s="24"/>
      <c r="M10" s="24"/>
      <c r="N10" s="31"/>
      <c r="R10" s="5">
        <v>6</v>
      </c>
      <c r="S10" s="14">
        <f>+$Q$8/R10</f>
        <v>0.16666666666666666</v>
      </c>
    </row>
    <row r="11" spans="2:25" ht="207" customHeight="1" thickTop="1" thickBot="1">
      <c r="B11" s="199" t="str">
        <f>OBJETIVOS!D$10</f>
        <v>PO-02 Producción documental</v>
      </c>
      <c r="C11" s="34" t="str">
        <f>'PO-02'!C40</f>
        <v>Digitalización de expedientes</v>
      </c>
      <c r="D11" s="21">
        <v>1</v>
      </c>
      <c r="E11" s="12">
        <v>0</v>
      </c>
      <c r="F11" s="29">
        <v>0</v>
      </c>
      <c r="G11" s="29"/>
      <c r="H11" s="29"/>
      <c r="I11" s="29"/>
      <c r="J11" s="24"/>
      <c r="K11" s="24"/>
      <c r="L11" s="24"/>
      <c r="M11" s="24"/>
      <c r="N11" s="33" t="s">
        <v>530</v>
      </c>
      <c r="R11" s="5">
        <v>7</v>
      </c>
      <c r="S11" s="14">
        <f>+$Q$8/R11</f>
        <v>0.14285714285714285</v>
      </c>
      <c r="U11" s="5">
        <v>100</v>
      </c>
      <c r="V11" s="15" t="e">
        <f>+U11*#REF!</f>
        <v>#REF!</v>
      </c>
      <c r="W11" s="15">
        <v>15399000</v>
      </c>
      <c r="X11" s="16" t="e">
        <f>+V11-W11</f>
        <v>#REF!</v>
      </c>
      <c r="Y11" s="17" t="e">
        <f>+W11/V11</f>
        <v>#REF!</v>
      </c>
    </row>
    <row r="12" spans="2:25" ht="202.5" customHeight="1" thickTop="1" thickBot="1">
      <c r="B12" s="199" t="str">
        <f>OBJETIVOS!D$10</f>
        <v>PO-02 Producción documental</v>
      </c>
      <c r="C12" s="19" t="str">
        <f>'PO-02'!C41</f>
        <v>Indexación de documentos</v>
      </c>
      <c r="D12" s="21">
        <v>1</v>
      </c>
      <c r="E12" s="12">
        <f>AVERAGE(F12:G12)</f>
        <v>1</v>
      </c>
      <c r="F12" s="29">
        <f>(58829/58829)*100%</f>
        <v>1</v>
      </c>
      <c r="G12" s="29"/>
      <c r="H12" s="29"/>
      <c r="I12" s="29"/>
      <c r="J12" s="24"/>
      <c r="L12" s="24"/>
      <c r="M12" s="18"/>
      <c r="N12" s="33"/>
    </row>
    <row r="13" spans="2:25" ht="217.5" customHeight="1" thickTop="1" thickBot="1">
      <c r="B13" s="199" t="str">
        <f>OBJETIVOS!D$10</f>
        <v>PO-02 Producción documental</v>
      </c>
      <c r="C13" s="19" t="str">
        <f>'PO-02'!C42</f>
        <v>Actualización de TRD</v>
      </c>
      <c r="D13" s="12">
        <v>1</v>
      </c>
      <c r="E13" s="12">
        <f>AVERAGE(F13:G13)</f>
        <v>0.44736842105263158</v>
      </c>
      <c r="F13" s="29">
        <f>(34/76)*100%</f>
        <v>0.44736842105263158</v>
      </c>
      <c r="G13" s="29"/>
      <c r="H13" s="29"/>
      <c r="I13" s="29"/>
      <c r="J13" s="24"/>
      <c r="K13" s="24"/>
      <c r="L13" s="23"/>
      <c r="M13" s="23"/>
      <c r="N13" s="33"/>
    </row>
    <row r="14" spans="2:25" ht="210.75" customHeight="1" thickTop="1" thickBot="1">
      <c r="B14" s="199" t="str">
        <f>OBJETIVOS!D$9</f>
        <v>PO-03 Gestión y trámite documental</v>
      </c>
      <c r="C14" s="19" t="str">
        <f>'PO-03'!C38</f>
        <v>Programa de gestión de documentos electrónicos</v>
      </c>
      <c r="D14" s="12">
        <v>1</v>
      </c>
      <c r="E14" s="32">
        <f>SUM(F14:H14)</f>
        <v>0.5</v>
      </c>
      <c r="F14" s="29">
        <f>(0.5/1)*100%</f>
        <v>0.5</v>
      </c>
      <c r="G14" s="29"/>
      <c r="H14" s="29"/>
      <c r="I14" s="29"/>
      <c r="J14" s="24"/>
      <c r="K14" s="24"/>
      <c r="L14" s="23"/>
      <c r="M14" s="23"/>
      <c r="N14" s="31"/>
    </row>
    <row r="15" spans="2:25" ht="192" customHeight="1" thickTop="1" thickBot="1">
      <c r="B15" s="199" t="str">
        <f>OBJETIVOS!D$9</f>
        <v>PO-03 Gestión y trámite documental</v>
      </c>
      <c r="C15" s="19" t="str">
        <f>'PO-03'!C39</f>
        <v>Seguimiento planes SIC</v>
      </c>
      <c r="D15" s="12">
        <v>1</v>
      </c>
      <c r="E15" s="12">
        <f t="shared" ref="E15:E19" si="0">AVERAGE(F15:I15)</f>
        <v>0.23684210526315788</v>
      </c>
      <c r="F15" s="29">
        <f>(9/38)*100%</f>
        <v>0.23684210526315788</v>
      </c>
      <c r="G15" s="29"/>
      <c r="H15" s="29"/>
      <c r="I15" s="29"/>
      <c r="J15" s="24"/>
      <c r="K15" s="24"/>
      <c r="L15" s="24"/>
      <c r="M15" s="18"/>
      <c r="N15" s="33"/>
    </row>
    <row r="16" spans="2:25" ht="207" customHeight="1" thickTop="1" thickBot="1">
      <c r="B16" s="199" t="str">
        <f>OBJETIVOS!D$5</f>
        <v>PO-04 Organización documental</v>
      </c>
      <c r="C16" s="35" t="str">
        <f>'PO-04'!C38</f>
        <v>Actualización de inventario de las áreas centralizadas.</v>
      </c>
      <c r="D16" s="202" t="s">
        <v>374</v>
      </c>
      <c r="E16" s="12">
        <f t="shared" si="0"/>
        <v>1</v>
      </c>
      <c r="F16" s="29">
        <f>(21411/21411)*100%</f>
        <v>1</v>
      </c>
      <c r="G16" s="29"/>
      <c r="H16" s="29"/>
      <c r="I16" s="29"/>
      <c r="J16" s="20"/>
      <c r="K16" s="20"/>
      <c r="L16" s="20"/>
      <c r="M16" s="20"/>
      <c r="N16" s="31"/>
    </row>
    <row r="17" spans="2:21" ht="219.75" customHeight="1" thickTop="1" thickBot="1">
      <c r="B17" s="199" t="str">
        <f>OBJETIVOS!D$5</f>
        <v>PO-04 Organización documental</v>
      </c>
      <c r="C17" s="19" t="str">
        <f>'PO-04'!C39</f>
        <v>Programa de documentos vitales y esenciales.</v>
      </c>
      <c r="D17" s="12">
        <v>1</v>
      </c>
      <c r="E17" s="12">
        <f t="shared" si="0"/>
        <v>0</v>
      </c>
      <c r="F17" s="29">
        <f t="shared" ref="F16:G17" si="1">(0/1)*100</f>
        <v>0</v>
      </c>
      <c r="G17" s="29"/>
      <c r="H17" s="29"/>
      <c r="I17" s="29"/>
      <c r="J17" s="20"/>
      <c r="K17" s="20"/>
      <c r="L17" s="20"/>
      <c r="M17" s="20"/>
      <c r="N17" s="31"/>
    </row>
    <row r="18" spans="2:21" ht="204" customHeight="1" thickTop="1" thickBot="1">
      <c r="B18" s="201" t="str">
        <f>OBJETIVOS!D$12</f>
        <v>PO-05 Transferencias documentales</v>
      </c>
      <c r="C18" s="37" t="str">
        <f>'PO-05'!C33</f>
        <v>Transferencias primarias</v>
      </c>
      <c r="D18" s="36">
        <v>1</v>
      </c>
      <c r="E18" s="12">
        <f t="shared" si="0"/>
        <v>0</v>
      </c>
      <c r="F18" s="29">
        <v>0</v>
      </c>
      <c r="G18" s="29"/>
      <c r="H18" s="29"/>
      <c r="I18" s="29"/>
      <c r="J18" s="20"/>
      <c r="K18" s="20"/>
      <c r="L18" s="20"/>
      <c r="M18" s="20"/>
      <c r="N18" s="31" t="s">
        <v>534</v>
      </c>
    </row>
    <row r="19" spans="2:21" ht="196.5" customHeight="1" thickTop="1" thickBot="1">
      <c r="B19" s="201" t="str">
        <f>OBJETIVOS!D$12</f>
        <v>PO-05 Transferencias documentales</v>
      </c>
      <c r="C19" s="19" t="str">
        <f>'PO-05'!C34</f>
        <v xml:space="preserve">Transferencias secundarias </v>
      </c>
      <c r="D19" s="11">
        <v>1</v>
      </c>
      <c r="E19" s="12">
        <f t="shared" si="0"/>
        <v>0</v>
      </c>
      <c r="F19" s="29">
        <f t="shared" ref="F19:G20" si="2">(0/1)*100</f>
        <v>0</v>
      </c>
      <c r="G19" s="29"/>
      <c r="H19" s="29"/>
      <c r="I19" s="29"/>
      <c r="J19" s="24"/>
      <c r="K19" s="24"/>
      <c r="L19" s="24"/>
      <c r="M19" s="18"/>
      <c r="N19" s="31" t="s">
        <v>534</v>
      </c>
    </row>
    <row r="20" spans="2:21" ht="195.75" customHeight="1" thickTop="1" thickBot="1">
      <c r="B20" s="199" t="str">
        <f>OBJETIVOS!D11</f>
        <v xml:space="preserve"> PO-06 Disposición documental</v>
      </c>
      <c r="C20" s="19" t="str">
        <f>'PO-06'!C30</f>
        <v>Aplicación de procesos de disposición final</v>
      </c>
      <c r="D20" s="12">
        <v>1</v>
      </c>
      <c r="E20" s="12">
        <f t="shared" ref="E20" si="3">AVERAGE(F20:I20)</f>
        <v>0</v>
      </c>
      <c r="F20" s="29">
        <f t="shared" si="2"/>
        <v>0</v>
      </c>
      <c r="G20" s="29">
        <f t="shared" si="2"/>
        <v>0</v>
      </c>
      <c r="H20" s="29">
        <f>(0/1)*100%</f>
        <v>0</v>
      </c>
      <c r="I20" s="29">
        <f t="shared" ref="H16:I20" si="4">(0/1)*100</f>
        <v>0</v>
      </c>
      <c r="J20" s="24"/>
      <c r="K20" s="24"/>
      <c r="L20" s="24"/>
      <c r="M20" s="24"/>
      <c r="N20" s="31"/>
    </row>
    <row r="21" spans="2:21" ht="192.75" customHeight="1" thickTop="1">
      <c r="B21" s="200" t="str">
        <f>OBJETIVOS!D13</f>
        <v>PO-08 Potenciación de capacidades en gestión documental</v>
      </c>
      <c r="C21" s="35" t="str">
        <f>'PO-08'!C21</f>
        <v>Funcionarios capacitados</v>
      </c>
      <c r="D21" s="12">
        <v>1</v>
      </c>
      <c r="E21" s="12">
        <f>AVERAGE(F21)</f>
        <v>1</v>
      </c>
      <c r="F21" s="29">
        <f>(179/179)*100%</f>
        <v>1</v>
      </c>
      <c r="G21" s="29">
        <v>0</v>
      </c>
      <c r="H21" s="29">
        <v>0</v>
      </c>
      <c r="I21" s="29">
        <v>0</v>
      </c>
      <c r="J21" s="20"/>
      <c r="K21" s="20"/>
      <c r="L21" s="20"/>
      <c r="M21" s="20"/>
      <c r="N21" s="31"/>
      <c r="U21" s="7" t="str">
        <f>IFERROR((#REF!/#REF!)*100%,"")</f>
        <v/>
      </c>
    </row>
    <row r="22" spans="2:21" s="4" customFormat="1" ht="37.5" customHeight="1">
      <c r="B22" s="5"/>
      <c r="C22" s="5"/>
      <c r="D22" s="5"/>
      <c r="E22" s="5"/>
      <c r="F22" s="5"/>
      <c r="G22" s="5"/>
      <c r="H22" s="5"/>
      <c r="I22" s="5"/>
      <c r="J22" s="5"/>
      <c r="K22" s="5"/>
      <c r="L22" s="5"/>
      <c r="M22" s="5"/>
      <c r="N22" s="5"/>
      <c r="O22" s="5"/>
      <c r="P22" s="5"/>
      <c r="Q22" s="5"/>
      <c r="R22" s="5"/>
      <c r="S22" s="5"/>
      <c r="T22" s="5"/>
      <c r="U22" s="5"/>
    </row>
    <row r="23" spans="2:21" ht="37.5" customHeight="1"/>
    <row r="25" spans="2:21" ht="13.5" customHeight="1"/>
    <row r="29" spans="2:21" s="4" customFormat="1">
      <c r="B29" s="5"/>
      <c r="C29" s="5"/>
      <c r="D29" s="5"/>
      <c r="E29" s="5"/>
      <c r="F29" s="5"/>
      <c r="G29" s="5"/>
      <c r="H29" s="5"/>
      <c r="I29" s="5"/>
      <c r="J29" s="5"/>
      <c r="K29" s="5"/>
      <c r="L29" s="5"/>
      <c r="M29" s="5"/>
      <c r="N29" s="5"/>
      <c r="O29" s="5"/>
    </row>
    <row r="32" spans="2:21">
      <c r="C32" s="2"/>
      <c r="D32" s="3" t="s">
        <v>271</v>
      </c>
      <c r="E32" s="2"/>
      <c r="F32" s="2"/>
    </row>
    <row r="33" spans="2:15">
      <c r="C33" s="2"/>
      <c r="D33" s="3" t="s">
        <v>272</v>
      </c>
      <c r="E33" s="2" t="s">
        <v>273</v>
      </c>
      <c r="F33" s="2"/>
    </row>
    <row r="34" spans="2:15">
      <c r="C34" s="2"/>
      <c r="D34" s="8"/>
      <c r="E34" s="2" t="s">
        <v>274</v>
      </c>
      <c r="F34" s="2"/>
    </row>
    <row r="35" spans="2:15">
      <c r="C35" s="10"/>
      <c r="D35" s="8"/>
      <c r="E35" s="9"/>
      <c r="F35" s="9"/>
    </row>
    <row r="36" spans="2:15">
      <c r="C36" s="2"/>
      <c r="D36" s="8"/>
      <c r="E36" s="9"/>
      <c r="F36" s="9"/>
    </row>
    <row r="37" spans="2:15">
      <c r="C37" s="2"/>
      <c r="D37" s="8"/>
      <c r="E37" s="9"/>
      <c r="F37" s="9"/>
    </row>
    <row r="39" spans="2:15" s="4" customFormat="1">
      <c r="B39" s="5"/>
      <c r="C39" s="5"/>
      <c r="D39" s="5"/>
      <c r="E39" s="5"/>
      <c r="F39" s="5"/>
      <c r="G39" s="5"/>
      <c r="H39" s="5"/>
      <c r="I39" s="5"/>
      <c r="J39" s="5"/>
      <c r="K39" s="5"/>
      <c r="L39" s="5"/>
      <c r="M39" s="5"/>
      <c r="N39" s="5"/>
      <c r="O39" s="5"/>
    </row>
    <row r="40" spans="2:15" s="4" customFormat="1">
      <c r="B40" s="5"/>
      <c r="C40" s="5"/>
      <c r="D40" s="5"/>
      <c r="E40" s="5"/>
      <c r="F40" s="5"/>
      <c r="G40" s="5"/>
      <c r="H40" s="5"/>
      <c r="I40" s="5"/>
      <c r="J40" s="5"/>
      <c r="K40" s="5"/>
      <c r="L40" s="5"/>
      <c r="M40" s="5"/>
      <c r="N40" s="5"/>
      <c r="O40" s="5"/>
    </row>
    <row r="41" spans="2:15" s="4" customFormat="1">
      <c r="B41" s="5"/>
      <c r="C41" s="5"/>
      <c r="D41" s="5"/>
      <c r="E41" s="5"/>
      <c r="F41" s="5"/>
      <c r="G41" s="5"/>
      <c r="H41" s="5"/>
      <c r="I41" s="5"/>
      <c r="J41" s="5"/>
      <c r="K41" s="5"/>
      <c r="L41" s="5"/>
      <c r="M41" s="5"/>
      <c r="N41" s="5"/>
      <c r="O41" s="5"/>
    </row>
    <row r="42" spans="2:15" s="4" customFormat="1">
      <c r="B42" s="5"/>
      <c r="C42" s="5"/>
      <c r="D42" s="5"/>
      <c r="E42" s="5"/>
      <c r="F42" s="5"/>
      <c r="G42" s="5"/>
      <c r="H42" s="5"/>
      <c r="I42" s="5"/>
      <c r="J42" s="5"/>
      <c r="K42" s="5"/>
      <c r="L42" s="5"/>
      <c r="M42" s="5"/>
      <c r="N42" s="5"/>
      <c r="O42" s="5"/>
    </row>
    <row r="43" spans="2:15" s="4" customFormat="1">
      <c r="B43" s="5"/>
      <c r="C43" s="5"/>
      <c r="D43" s="5"/>
      <c r="E43" s="5"/>
      <c r="F43" s="5"/>
      <c r="G43" s="5"/>
      <c r="H43" s="5"/>
      <c r="I43" s="5"/>
      <c r="J43" s="5"/>
      <c r="K43" s="5"/>
      <c r="L43" s="5"/>
      <c r="M43" s="5"/>
      <c r="N43" s="5"/>
      <c r="O43" s="5"/>
    </row>
    <row r="44" spans="2:15" s="4" customFormat="1">
      <c r="B44" s="5"/>
      <c r="C44" s="5"/>
      <c r="D44" s="5"/>
      <c r="E44" s="5"/>
      <c r="F44" s="5"/>
      <c r="G44" s="5"/>
      <c r="H44" s="5"/>
      <c r="I44" s="5"/>
      <c r="J44" s="5"/>
      <c r="K44" s="5"/>
      <c r="L44" s="5"/>
      <c r="M44" s="5"/>
      <c r="N44" s="5"/>
      <c r="O44" s="5"/>
    </row>
    <row r="45" spans="2:15" s="4" customFormat="1">
      <c r="B45" s="5"/>
      <c r="C45" s="5"/>
      <c r="D45" s="5"/>
      <c r="E45" s="5"/>
      <c r="F45" s="5"/>
      <c r="G45" s="5"/>
      <c r="H45" s="5"/>
      <c r="I45" s="5"/>
      <c r="J45" s="5"/>
      <c r="K45" s="5"/>
      <c r="L45" s="5"/>
      <c r="M45" s="5"/>
      <c r="N45" s="5"/>
      <c r="O45" s="5"/>
    </row>
    <row r="46" spans="2:15" s="4" customFormat="1">
      <c r="B46" s="5"/>
      <c r="C46" s="5"/>
      <c r="D46" s="5"/>
      <c r="E46" s="5"/>
      <c r="F46" s="5"/>
      <c r="G46" s="5"/>
      <c r="H46" s="5"/>
      <c r="I46" s="5"/>
      <c r="J46" s="5"/>
      <c r="K46" s="5"/>
      <c r="L46" s="5"/>
      <c r="M46" s="5"/>
      <c r="N46" s="5"/>
      <c r="O46" s="5"/>
    </row>
    <row r="47" spans="2:15" s="4" customFormat="1">
      <c r="B47" s="5"/>
      <c r="C47" s="5"/>
      <c r="D47" s="5"/>
      <c r="E47" s="5"/>
      <c r="F47" s="5"/>
      <c r="G47" s="5"/>
      <c r="H47" s="5"/>
      <c r="I47" s="5"/>
      <c r="J47" s="5"/>
      <c r="K47" s="5"/>
      <c r="L47" s="5"/>
      <c r="M47" s="5"/>
      <c r="N47" s="5"/>
      <c r="O47" s="5"/>
    </row>
    <row r="48" spans="2:15" s="4" customFormat="1">
      <c r="B48" s="5"/>
      <c r="C48" s="5"/>
      <c r="D48" s="5"/>
      <c r="E48" s="5"/>
      <c r="F48" s="5"/>
      <c r="G48" s="5"/>
      <c r="H48" s="5"/>
      <c r="I48" s="5"/>
      <c r="J48" s="5"/>
      <c r="K48" s="5"/>
      <c r="L48" s="5"/>
      <c r="M48" s="5"/>
      <c r="N48" s="5"/>
      <c r="O48" s="5"/>
    </row>
    <row r="49" spans="2:15" s="4" customFormat="1">
      <c r="B49" s="5"/>
      <c r="C49" s="5"/>
      <c r="D49" s="5"/>
      <c r="E49" s="5"/>
      <c r="F49" s="5"/>
      <c r="G49" s="5"/>
      <c r="H49" s="5"/>
      <c r="I49" s="5"/>
      <c r="J49" s="5"/>
      <c r="K49" s="5"/>
      <c r="L49" s="5"/>
      <c r="M49" s="5"/>
      <c r="N49" s="5"/>
      <c r="O49" s="5"/>
    </row>
    <row r="50" spans="2:15" s="4" customFormat="1">
      <c r="B50" s="5"/>
      <c r="C50" s="5"/>
      <c r="D50" s="5"/>
      <c r="E50" s="5"/>
      <c r="F50" s="5"/>
      <c r="G50" s="5"/>
      <c r="H50" s="5"/>
      <c r="I50" s="5"/>
      <c r="J50" s="5"/>
      <c r="K50" s="5"/>
      <c r="L50" s="5"/>
      <c r="M50" s="5"/>
      <c r="N50" s="5"/>
      <c r="O50" s="5"/>
    </row>
    <row r="51" spans="2:15" s="4" customFormat="1">
      <c r="B51" s="5"/>
      <c r="C51" s="5"/>
      <c r="D51" s="5"/>
      <c r="E51" s="5"/>
      <c r="F51" s="5"/>
      <c r="G51" s="5"/>
      <c r="H51" s="5"/>
      <c r="I51" s="5"/>
      <c r="J51" s="5"/>
      <c r="K51" s="5"/>
      <c r="L51" s="5"/>
      <c r="M51" s="5"/>
      <c r="N51" s="5"/>
      <c r="O51" s="5"/>
    </row>
  </sheetData>
  <sheetProtection selectLockedCells="1" selectUnlockedCells="1"/>
  <mergeCells count="6">
    <mergeCell ref="C2:N3"/>
    <mergeCell ref="E6:E7"/>
    <mergeCell ref="C6:C7"/>
    <mergeCell ref="B6:B7"/>
    <mergeCell ref="D6:D7"/>
    <mergeCell ref="F6:I6"/>
  </mergeCells>
  <printOptions horizontalCentered="1" verticalCentered="1"/>
  <pageMargins left="0.70866141732283472" right="0.70866141732283472" top="0.74803149606299213" bottom="0.74803149606299213" header="0.31496062992125984" footer="0.31496062992125984"/>
  <pageSetup scale="13" fitToHeight="2" orientation="portrait" r:id="rId1"/>
  <rowBreaks count="1" manualBreakCount="1">
    <brk id="22"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pageSetUpPr fitToPage="1"/>
  </sheetPr>
  <dimension ref="A1:AT35"/>
  <sheetViews>
    <sheetView showGridLines="0" view="pageBreakPreview" zoomScale="90" zoomScaleNormal="100" zoomScaleSheetLayoutView="90" workbookViewId="0">
      <pane ySplit="3" topLeftCell="A5" activePane="bottomLeft" state="frozen"/>
      <selection activeCell="A3" sqref="A3"/>
      <selection pane="bottomLeft" activeCell="H32" sqref="H32"/>
    </sheetView>
  </sheetViews>
  <sheetFormatPr baseColWidth="10" defaultColWidth="11.44140625" defaultRowHeight="15"/>
  <cols>
    <col min="1" max="1" width="18.33203125" style="72" customWidth="1"/>
    <col min="2" max="2" width="3.88671875" style="74" customWidth="1"/>
    <col min="3" max="3" width="43.6640625" style="74" customWidth="1"/>
    <col min="4" max="4" width="84.6640625" style="74" customWidth="1"/>
    <col min="5" max="5" width="42" style="72" customWidth="1"/>
    <col min="6" max="46" width="11.44140625" style="72"/>
    <col min="47" max="16384" width="11.44140625" style="74"/>
  </cols>
  <sheetData>
    <row r="1" spans="2:4" s="72" customFormat="1" ht="95.25" customHeight="1" thickBot="1"/>
    <row r="2" spans="2:4" ht="31.5" customHeight="1" thickTop="1" thickBot="1">
      <c r="B2" s="331" t="s">
        <v>2</v>
      </c>
      <c r="C2" s="332"/>
      <c r="D2" s="333"/>
    </row>
    <row r="3" spans="2:4" ht="16.8" thickTop="1" thickBot="1">
      <c r="B3" s="76" t="s">
        <v>3</v>
      </c>
      <c r="C3" s="76" t="s">
        <v>4</v>
      </c>
      <c r="D3" s="76" t="s">
        <v>5</v>
      </c>
    </row>
    <row r="4" spans="2:4" ht="53.25" customHeight="1">
      <c r="B4" s="339">
        <v>1</v>
      </c>
      <c r="C4" s="328" t="s">
        <v>6</v>
      </c>
      <c r="D4" s="77" t="s">
        <v>7</v>
      </c>
    </row>
    <row r="5" spans="2:4" ht="62.25" customHeight="1" thickBot="1">
      <c r="B5" s="340"/>
      <c r="C5" s="329"/>
      <c r="D5" s="77" t="s">
        <v>8</v>
      </c>
    </row>
    <row r="6" spans="2:4" ht="37.5" customHeight="1" thickTop="1">
      <c r="B6" s="339">
        <v>2</v>
      </c>
      <c r="C6" s="334" t="s">
        <v>9</v>
      </c>
      <c r="D6" s="79" t="s">
        <v>7</v>
      </c>
    </row>
    <row r="7" spans="2:4" ht="53.25" customHeight="1">
      <c r="B7" s="327"/>
      <c r="C7" s="329"/>
      <c r="D7" s="79" t="s">
        <v>8</v>
      </c>
    </row>
    <row r="8" spans="2:4" ht="30">
      <c r="B8" s="326">
        <v>3</v>
      </c>
      <c r="C8" s="328" t="s">
        <v>10</v>
      </c>
      <c r="D8" s="77" t="s">
        <v>7</v>
      </c>
    </row>
    <row r="9" spans="2:4">
      <c r="B9" s="338"/>
      <c r="C9" s="335"/>
      <c r="D9" s="77" t="s">
        <v>11</v>
      </c>
    </row>
    <row r="10" spans="2:4" ht="61.5" customHeight="1">
      <c r="B10" s="338"/>
      <c r="C10" s="335"/>
      <c r="D10" s="77" t="s">
        <v>12</v>
      </c>
    </row>
    <row r="11" spans="2:4" ht="30">
      <c r="B11" s="338"/>
      <c r="C11" s="335"/>
      <c r="D11" s="77" t="s">
        <v>13</v>
      </c>
    </row>
    <row r="12" spans="2:4" ht="30">
      <c r="B12" s="338"/>
      <c r="C12" s="335"/>
      <c r="D12" s="77" t="s">
        <v>14</v>
      </c>
    </row>
    <row r="13" spans="2:4" ht="30">
      <c r="B13" s="327"/>
      <c r="C13" s="329"/>
      <c r="D13" s="77" t="s">
        <v>15</v>
      </c>
    </row>
    <row r="14" spans="2:4" ht="63" customHeight="1">
      <c r="B14" s="326">
        <v>4</v>
      </c>
      <c r="C14" s="336" t="s">
        <v>16</v>
      </c>
      <c r="D14" s="77" t="s">
        <v>7</v>
      </c>
    </row>
    <row r="15" spans="2:4" ht="64.5" customHeight="1">
      <c r="B15" s="327"/>
      <c r="C15" s="337"/>
      <c r="D15" s="77" t="s">
        <v>17</v>
      </c>
    </row>
    <row r="16" spans="2:4" ht="120">
      <c r="B16" s="80">
        <v>5</v>
      </c>
      <c r="C16" s="81" t="s">
        <v>18</v>
      </c>
      <c r="D16" s="77" t="s">
        <v>7</v>
      </c>
    </row>
    <row r="17" spans="2:4" ht="52.5" customHeight="1">
      <c r="B17" s="326">
        <v>6</v>
      </c>
      <c r="C17" s="328" t="s">
        <v>19</v>
      </c>
      <c r="D17" s="77" t="s">
        <v>13</v>
      </c>
    </row>
    <row r="18" spans="2:4" ht="47.25" customHeight="1">
      <c r="B18" s="327"/>
      <c r="C18" s="329"/>
      <c r="D18" s="77" t="s">
        <v>15</v>
      </c>
    </row>
    <row r="19" spans="2:4" ht="141" customHeight="1">
      <c r="B19" s="80">
        <v>7</v>
      </c>
      <c r="C19" s="81" t="s">
        <v>20</v>
      </c>
      <c r="D19" s="79" t="s">
        <v>8</v>
      </c>
    </row>
    <row r="20" spans="2:4" ht="42" customHeight="1">
      <c r="B20" s="325">
        <v>8</v>
      </c>
      <c r="C20" s="330" t="s">
        <v>21</v>
      </c>
      <c r="D20" s="81" t="s">
        <v>11</v>
      </c>
    </row>
    <row r="21" spans="2:4" ht="46.5" customHeight="1">
      <c r="B21" s="325"/>
      <c r="C21" s="330"/>
      <c r="D21" s="81" t="s">
        <v>22</v>
      </c>
    </row>
    <row r="22" spans="2:4" ht="40.5" customHeight="1">
      <c r="B22" s="325"/>
      <c r="C22" s="330"/>
      <c r="D22" s="81" t="s">
        <v>15</v>
      </c>
    </row>
    <row r="23" spans="2:4" ht="30">
      <c r="B23" s="325">
        <v>9</v>
      </c>
      <c r="C23" s="330" t="s">
        <v>23</v>
      </c>
      <c r="D23" s="81" t="s">
        <v>7</v>
      </c>
    </row>
    <row r="24" spans="2:4" ht="30">
      <c r="B24" s="325"/>
      <c r="C24" s="330"/>
      <c r="D24" s="81" t="s">
        <v>8</v>
      </c>
    </row>
    <row r="25" spans="2:4" ht="30">
      <c r="B25" s="325"/>
      <c r="C25" s="330"/>
      <c r="D25" s="81" t="s">
        <v>13</v>
      </c>
    </row>
    <row r="26" spans="2:4" ht="30">
      <c r="B26" s="325"/>
      <c r="C26" s="330"/>
      <c r="D26" s="81" t="s">
        <v>14</v>
      </c>
    </row>
    <row r="27" spans="2:4" ht="30">
      <c r="B27" s="325"/>
      <c r="C27" s="330"/>
      <c r="D27" s="81" t="s">
        <v>24</v>
      </c>
    </row>
    <row r="28" spans="2:4" ht="51" customHeight="1">
      <c r="B28" s="325">
        <v>10</v>
      </c>
      <c r="C28" s="330" t="s">
        <v>25</v>
      </c>
      <c r="D28" s="81" t="s">
        <v>7</v>
      </c>
    </row>
    <row r="29" spans="2:4" ht="69" customHeight="1">
      <c r="B29" s="325"/>
      <c r="C29" s="330"/>
      <c r="D29" s="81" t="s">
        <v>8</v>
      </c>
    </row>
    <row r="30" spans="2:4" ht="105">
      <c r="B30" s="82">
        <v>11</v>
      </c>
      <c r="C30" s="81" t="s">
        <v>26</v>
      </c>
      <c r="D30" s="81" t="s">
        <v>7</v>
      </c>
    </row>
    <row r="31" spans="2:4" s="72" customFormat="1"/>
    <row r="32" spans="2:4" ht="74.25" customHeight="1"/>
    <row r="33" spans="5:5" s="72" customFormat="1">
      <c r="E33" s="83"/>
    </row>
    <row r="34" spans="5:5" ht="88.5" customHeight="1">
      <c r="E34" s="83"/>
    </row>
    <row r="35" spans="5:5" s="72" customFormat="1"/>
  </sheetData>
  <sheetProtection selectLockedCells="1" selectUnlockedCells="1"/>
  <mergeCells count="17">
    <mergeCell ref="B2:D2"/>
    <mergeCell ref="C6:C7"/>
    <mergeCell ref="C4:C5"/>
    <mergeCell ref="C8:C13"/>
    <mergeCell ref="C14:C15"/>
    <mergeCell ref="B8:B13"/>
    <mergeCell ref="B6:B7"/>
    <mergeCell ref="B14:B15"/>
    <mergeCell ref="B4:B5"/>
    <mergeCell ref="B28:B29"/>
    <mergeCell ref="B17:B18"/>
    <mergeCell ref="B20:B22"/>
    <mergeCell ref="B23:B27"/>
    <mergeCell ref="C17:C18"/>
    <mergeCell ref="C20:C22"/>
    <mergeCell ref="C23:C27"/>
    <mergeCell ref="C28:C29"/>
  </mergeCells>
  <printOptions horizontalCentered="1" verticalCentered="1"/>
  <pageMargins left="0.70866141732283472" right="0.70866141732283472" top="0.74803149606299213" bottom="0.74803149606299213" header="0.31496062992125984" footer="0.31496062992125984"/>
  <pageSetup scale="3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EC66"/>
  <sheetViews>
    <sheetView showGridLines="0" view="pageBreakPreview" topLeftCell="D1" zoomScale="70" zoomScaleNormal="70" zoomScaleSheetLayoutView="70" workbookViewId="0">
      <pane xSplit="2" ySplit="3" topLeftCell="XEQ4" activePane="bottomRight" state="frozen"/>
      <selection pane="topRight" activeCell="F3" sqref="F3"/>
      <selection pane="bottomLeft" activeCell="E5" sqref="E5"/>
      <selection pane="bottomRight" activeCell="D1" sqref="A1:XFD2"/>
    </sheetView>
  </sheetViews>
  <sheetFormatPr baseColWidth="10" defaultColWidth="11.44140625" defaultRowHeight="15"/>
  <cols>
    <col min="1" max="1" width="11.33203125" style="72" hidden="1" customWidth="1"/>
    <col min="2" max="2" width="10.44140625" style="72" hidden="1" customWidth="1"/>
    <col min="3" max="3" width="3.5546875" style="72" hidden="1" customWidth="1"/>
    <col min="4" max="4" width="27.88671875" style="72" customWidth="1"/>
    <col min="5" max="5" width="51.88671875" style="74" customWidth="1"/>
    <col min="6" max="6" width="32.5546875" style="74" bestFit="1" customWidth="1"/>
    <col min="7" max="14" width="32.5546875" style="74" customWidth="1"/>
    <col min="15" max="15" width="53.88671875" style="74" customWidth="1"/>
    <col min="16" max="16" width="32.5546875" style="74" customWidth="1"/>
    <col min="17" max="133" width="11.44140625" style="72"/>
    <col min="134" max="16384" width="11.44140625" style="74"/>
  </cols>
  <sheetData>
    <row r="1" spans="5:16" s="72" customFormat="1" ht="132.75" customHeight="1" thickBot="1"/>
    <row r="2" spans="5:16" ht="211.2" thickTop="1" thickBot="1">
      <c r="E2" s="44"/>
      <c r="F2" s="58" t="s">
        <v>27</v>
      </c>
      <c r="G2" s="58" t="s">
        <v>9</v>
      </c>
      <c r="H2" s="58" t="s">
        <v>28</v>
      </c>
      <c r="I2" s="58" t="s">
        <v>16</v>
      </c>
      <c r="J2" s="58" t="s">
        <v>18</v>
      </c>
      <c r="K2" s="58" t="s">
        <v>29</v>
      </c>
      <c r="L2" s="58" t="s">
        <v>30</v>
      </c>
      <c r="M2" s="58" t="s">
        <v>21</v>
      </c>
      <c r="N2" s="58" t="s">
        <v>31</v>
      </c>
      <c r="O2" s="58" t="s">
        <v>25</v>
      </c>
      <c r="P2" s="58" t="s">
        <v>32</v>
      </c>
    </row>
    <row r="3" spans="5:16" ht="33.6" customHeight="1" thickTop="1" thickBot="1">
      <c r="E3" s="41" t="s">
        <v>33</v>
      </c>
      <c r="F3" s="41"/>
      <c r="G3" s="41"/>
      <c r="H3" s="41"/>
      <c r="I3" s="41"/>
      <c r="J3" s="41"/>
      <c r="K3" s="41"/>
      <c r="L3" s="41"/>
      <c r="M3" s="41"/>
      <c r="N3" s="41"/>
      <c r="O3" s="41"/>
      <c r="P3" s="41"/>
    </row>
    <row r="4" spans="5:16" ht="63.6" customHeight="1" thickTop="1" thickBot="1">
      <c r="E4" s="42" t="s">
        <v>34</v>
      </c>
      <c r="F4" s="45" t="s">
        <v>35</v>
      </c>
      <c r="G4" s="45" t="s">
        <v>35</v>
      </c>
      <c r="H4" s="46" t="s">
        <v>35</v>
      </c>
      <c r="I4" s="47" t="s">
        <v>35</v>
      </c>
      <c r="J4" s="46" t="s">
        <v>35</v>
      </c>
      <c r="K4" s="46" t="s">
        <v>35</v>
      </c>
      <c r="L4" s="46" t="s">
        <v>35</v>
      </c>
      <c r="M4" s="46"/>
      <c r="N4" s="46" t="s">
        <v>35</v>
      </c>
      <c r="O4" s="46" t="s">
        <v>35</v>
      </c>
      <c r="P4" s="46" t="s">
        <v>35</v>
      </c>
    </row>
    <row r="5" spans="5:16" ht="63.6" customHeight="1" thickTop="1" thickBot="1">
      <c r="E5" s="42" t="s">
        <v>36</v>
      </c>
      <c r="F5" s="39" t="s">
        <v>35</v>
      </c>
      <c r="G5" s="39" t="s">
        <v>35</v>
      </c>
      <c r="H5" s="48" t="s">
        <v>35</v>
      </c>
      <c r="I5" s="48"/>
      <c r="J5" s="48"/>
      <c r="K5" s="48"/>
      <c r="L5" s="48"/>
      <c r="M5" s="48" t="s">
        <v>35</v>
      </c>
      <c r="N5" s="48" t="s">
        <v>35</v>
      </c>
      <c r="O5" s="48" t="s">
        <v>35</v>
      </c>
      <c r="P5" s="48"/>
    </row>
    <row r="6" spans="5:16" ht="63.6" customHeight="1" thickTop="1" thickBot="1">
      <c r="E6" s="42" t="s">
        <v>37</v>
      </c>
      <c r="F6" s="39" t="s">
        <v>35</v>
      </c>
      <c r="G6" s="39" t="s">
        <v>35</v>
      </c>
      <c r="H6" s="48" t="s">
        <v>35</v>
      </c>
      <c r="I6" s="48"/>
      <c r="J6" s="48" t="s">
        <v>35</v>
      </c>
      <c r="K6" s="48" t="s">
        <v>35</v>
      </c>
      <c r="L6" s="48" t="s">
        <v>35</v>
      </c>
      <c r="M6" s="48" t="s">
        <v>35</v>
      </c>
      <c r="N6" s="48" t="s">
        <v>35</v>
      </c>
      <c r="O6" s="48" t="s">
        <v>35</v>
      </c>
      <c r="P6" s="48" t="s">
        <v>35</v>
      </c>
    </row>
    <row r="7" spans="5:16" ht="63.6" customHeight="1" thickTop="1" thickBot="1">
      <c r="E7" s="42" t="s">
        <v>38</v>
      </c>
      <c r="F7" s="39" t="s">
        <v>35</v>
      </c>
      <c r="G7" s="39" t="s">
        <v>35</v>
      </c>
      <c r="H7" s="48" t="s">
        <v>35</v>
      </c>
      <c r="I7" s="48" t="s">
        <v>35</v>
      </c>
      <c r="J7" s="48" t="s">
        <v>35</v>
      </c>
      <c r="K7" s="48" t="s">
        <v>35</v>
      </c>
      <c r="L7" s="48" t="s">
        <v>35</v>
      </c>
      <c r="M7" s="48" t="s">
        <v>35</v>
      </c>
      <c r="N7" s="48" t="s">
        <v>35</v>
      </c>
      <c r="O7" s="48" t="s">
        <v>35</v>
      </c>
      <c r="P7" s="48" t="s">
        <v>35</v>
      </c>
    </row>
    <row r="8" spans="5:16" ht="63.6" customHeight="1" thickTop="1" thickBot="1">
      <c r="E8" s="42" t="s">
        <v>39</v>
      </c>
      <c r="F8" s="39" t="s">
        <v>35</v>
      </c>
      <c r="G8" s="39" t="s">
        <v>35</v>
      </c>
      <c r="H8" s="48" t="s">
        <v>35</v>
      </c>
      <c r="I8" s="48"/>
      <c r="J8" s="48" t="s">
        <v>35</v>
      </c>
      <c r="K8" s="48"/>
      <c r="L8" s="48" t="s">
        <v>35</v>
      </c>
      <c r="M8" s="48"/>
      <c r="N8" s="48" t="s">
        <v>35</v>
      </c>
      <c r="O8" s="48"/>
      <c r="P8" s="48" t="s">
        <v>35</v>
      </c>
    </row>
    <row r="9" spans="5:16" ht="63.6" customHeight="1" thickTop="1" thickBot="1">
      <c r="E9" s="42" t="s">
        <v>40</v>
      </c>
      <c r="F9" s="39" t="s">
        <v>35</v>
      </c>
      <c r="G9" s="48" t="s">
        <v>35</v>
      </c>
      <c r="H9" s="48" t="s">
        <v>35</v>
      </c>
      <c r="I9" s="48"/>
      <c r="J9" s="48" t="s">
        <v>35</v>
      </c>
      <c r="K9" s="48" t="s">
        <v>35</v>
      </c>
      <c r="L9" s="48" t="s">
        <v>35</v>
      </c>
      <c r="M9" s="48"/>
      <c r="N9" s="48" t="s">
        <v>35</v>
      </c>
      <c r="O9" s="48"/>
      <c r="P9" s="48" t="s">
        <v>35</v>
      </c>
    </row>
    <row r="10" spans="5:16" ht="63.6" customHeight="1" thickTop="1" thickBot="1">
      <c r="E10" s="42" t="s">
        <v>41</v>
      </c>
      <c r="F10" s="39" t="s">
        <v>35</v>
      </c>
      <c r="G10" s="39" t="s">
        <v>35</v>
      </c>
      <c r="H10" s="48" t="s">
        <v>35</v>
      </c>
      <c r="I10" s="48" t="s">
        <v>35</v>
      </c>
      <c r="J10" s="48" t="s">
        <v>35</v>
      </c>
      <c r="K10" s="48" t="s">
        <v>35</v>
      </c>
      <c r="L10" s="48" t="s">
        <v>35</v>
      </c>
      <c r="M10" s="48"/>
      <c r="N10" s="48" t="s">
        <v>35</v>
      </c>
      <c r="O10" s="48" t="s">
        <v>35</v>
      </c>
      <c r="P10" s="48" t="s">
        <v>35</v>
      </c>
    </row>
    <row r="11" spans="5:16" ht="63.6" customHeight="1" thickTop="1" thickBot="1">
      <c r="E11" s="42" t="s">
        <v>42</v>
      </c>
      <c r="F11" s="39" t="s">
        <v>35</v>
      </c>
      <c r="G11" s="39" t="s">
        <v>35</v>
      </c>
      <c r="H11" s="48" t="s">
        <v>35</v>
      </c>
      <c r="I11" s="48"/>
      <c r="J11" s="48"/>
      <c r="K11" s="48" t="s">
        <v>35</v>
      </c>
      <c r="L11" s="48" t="s">
        <v>35</v>
      </c>
      <c r="M11" s="48"/>
      <c r="N11" s="48" t="s">
        <v>35</v>
      </c>
      <c r="O11" s="48" t="s">
        <v>35</v>
      </c>
      <c r="P11" s="48"/>
    </row>
    <row r="12" spans="5:16" ht="78" customHeight="1" thickTop="1" thickBot="1">
      <c r="E12" s="42" t="s">
        <v>43</v>
      </c>
      <c r="F12" s="39" t="s">
        <v>35</v>
      </c>
      <c r="G12" s="39" t="s">
        <v>35</v>
      </c>
      <c r="H12" s="48"/>
      <c r="I12" s="48"/>
      <c r="J12" s="48" t="s">
        <v>35</v>
      </c>
      <c r="K12" s="48" t="s">
        <v>35</v>
      </c>
      <c r="L12" s="48" t="s">
        <v>35</v>
      </c>
      <c r="M12" s="48"/>
      <c r="N12" s="48"/>
      <c r="O12" s="48" t="s">
        <v>35</v>
      </c>
      <c r="P12" s="48" t="s">
        <v>35</v>
      </c>
    </row>
    <row r="13" spans="5:16" ht="63.6" customHeight="1" thickTop="1" thickBot="1">
      <c r="E13" s="42" t="s">
        <v>44</v>
      </c>
      <c r="F13" s="39" t="s">
        <v>35</v>
      </c>
      <c r="G13" s="39" t="s">
        <v>35</v>
      </c>
      <c r="H13" s="48" t="s">
        <v>35</v>
      </c>
      <c r="I13" s="48"/>
      <c r="J13" s="48" t="s">
        <v>35</v>
      </c>
      <c r="K13" s="48" t="s">
        <v>35</v>
      </c>
      <c r="L13" s="48" t="s">
        <v>35</v>
      </c>
      <c r="M13" s="48" t="s">
        <v>35</v>
      </c>
      <c r="N13" s="48" t="s">
        <v>35</v>
      </c>
      <c r="O13" s="48" t="s">
        <v>35</v>
      </c>
      <c r="P13" s="48" t="s">
        <v>35</v>
      </c>
    </row>
    <row r="14" spans="5:16" ht="39.6" customHeight="1" thickTop="1" thickBot="1">
      <c r="E14" s="43" t="s">
        <v>45</v>
      </c>
      <c r="F14" s="39">
        <f>COUNTIF(F4:F13,"X")</f>
        <v>10</v>
      </c>
      <c r="G14" s="39">
        <f t="shared" ref="G14:P14" si="0">COUNTIF(G4:G13,"X")</f>
        <v>10</v>
      </c>
      <c r="H14" s="39">
        <f t="shared" si="0"/>
        <v>9</v>
      </c>
      <c r="I14" s="39">
        <f t="shared" si="0"/>
        <v>3</v>
      </c>
      <c r="J14" s="39">
        <f t="shared" si="0"/>
        <v>8</v>
      </c>
      <c r="K14" s="39">
        <f t="shared" si="0"/>
        <v>8</v>
      </c>
      <c r="L14" s="39">
        <f t="shared" si="0"/>
        <v>9</v>
      </c>
      <c r="M14" s="39">
        <f t="shared" si="0"/>
        <v>4</v>
      </c>
      <c r="N14" s="39">
        <f t="shared" si="0"/>
        <v>9</v>
      </c>
      <c r="O14" s="39">
        <f t="shared" si="0"/>
        <v>8</v>
      </c>
      <c r="P14" s="39">
        <f t="shared" si="0"/>
        <v>8</v>
      </c>
    </row>
    <row r="15" spans="5:16" ht="39.6" customHeight="1" thickTop="1" thickBot="1">
      <c r="E15" s="41" t="s">
        <v>46</v>
      </c>
      <c r="F15" s="49"/>
      <c r="G15" s="50"/>
      <c r="H15" s="50"/>
      <c r="I15" s="50"/>
      <c r="J15" s="50"/>
      <c r="K15" s="50"/>
      <c r="L15" s="50"/>
      <c r="M15" s="50"/>
      <c r="N15" s="50"/>
      <c r="O15" s="50"/>
      <c r="P15" s="50"/>
    </row>
    <row r="16" spans="5:16" ht="54.6" customHeight="1" thickTop="1" thickBot="1">
      <c r="E16" s="42" t="s">
        <v>47</v>
      </c>
      <c r="F16" s="39" t="s">
        <v>35</v>
      </c>
      <c r="G16" s="39" t="s">
        <v>35</v>
      </c>
      <c r="H16" s="48" t="s">
        <v>35</v>
      </c>
      <c r="I16" s="48" t="s">
        <v>35</v>
      </c>
      <c r="J16" s="48"/>
      <c r="K16" s="48" t="s">
        <v>35</v>
      </c>
      <c r="L16" s="48"/>
      <c r="M16" s="48" t="s">
        <v>35</v>
      </c>
      <c r="N16" s="48" t="s">
        <v>35</v>
      </c>
      <c r="O16" s="48" t="s">
        <v>35</v>
      </c>
      <c r="P16" s="48" t="s">
        <v>35</v>
      </c>
    </row>
    <row r="17" spans="5:16" ht="54.6" customHeight="1" thickTop="1" thickBot="1">
      <c r="E17" s="42" t="s">
        <v>48</v>
      </c>
      <c r="F17" s="39" t="s">
        <v>35</v>
      </c>
      <c r="G17" s="39"/>
      <c r="H17" s="48" t="s">
        <v>35</v>
      </c>
      <c r="I17" s="48"/>
      <c r="J17" s="48" t="s">
        <v>35</v>
      </c>
      <c r="K17" s="48" t="s">
        <v>35</v>
      </c>
      <c r="L17" s="48" t="s">
        <v>35</v>
      </c>
      <c r="M17" s="48" t="s">
        <v>35</v>
      </c>
      <c r="N17" s="48"/>
      <c r="O17" s="48"/>
      <c r="P17" s="48"/>
    </row>
    <row r="18" spans="5:16" ht="54.6" customHeight="1" thickTop="1" thickBot="1">
      <c r="E18" s="42" t="s">
        <v>49</v>
      </c>
      <c r="F18" s="39" t="s">
        <v>35</v>
      </c>
      <c r="G18" s="39" t="s">
        <v>35</v>
      </c>
      <c r="H18" s="48"/>
      <c r="I18" s="48" t="s">
        <v>35</v>
      </c>
      <c r="J18" s="48" t="s">
        <v>35</v>
      </c>
      <c r="K18" s="48" t="s">
        <v>35</v>
      </c>
      <c r="L18" s="48" t="s">
        <v>35</v>
      </c>
      <c r="M18" s="48" t="s">
        <v>35</v>
      </c>
      <c r="N18" s="48"/>
      <c r="O18" s="48"/>
      <c r="P18" s="48" t="s">
        <v>35</v>
      </c>
    </row>
    <row r="19" spans="5:16" ht="74.400000000000006" customHeight="1" thickTop="1" thickBot="1">
      <c r="E19" s="42" t="s">
        <v>50</v>
      </c>
      <c r="F19" s="39" t="s">
        <v>35</v>
      </c>
      <c r="G19" s="39" t="s">
        <v>35</v>
      </c>
      <c r="H19" s="48"/>
      <c r="I19" s="48"/>
      <c r="J19" s="48" t="s">
        <v>35</v>
      </c>
      <c r="K19" s="48"/>
      <c r="L19" s="48" t="s">
        <v>35</v>
      </c>
      <c r="M19" s="48" t="s">
        <v>35</v>
      </c>
      <c r="N19" s="48"/>
      <c r="O19" s="48" t="s">
        <v>35</v>
      </c>
      <c r="P19" s="48" t="s">
        <v>35</v>
      </c>
    </row>
    <row r="20" spans="5:16" ht="54.6" customHeight="1" thickTop="1" thickBot="1">
      <c r="E20" s="42" t="s">
        <v>51</v>
      </c>
      <c r="F20" s="39" t="s">
        <v>35</v>
      </c>
      <c r="G20" s="39" t="s">
        <v>35</v>
      </c>
      <c r="H20" s="48"/>
      <c r="I20" s="48" t="s">
        <v>35</v>
      </c>
      <c r="J20" s="48" t="s">
        <v>35</v>
      </c>
      <c r="K20" s="48" t="s">
        <v>35</v>
      </c>
      <c r="L20" s="48" t="s">
        <v>35</v>
      </c>
      <c r="M20" s="48" t="s">
        <v>35</v>
      </c>
      <c r="N20" s="48" t="s">
        <v>35</v>
      </c>
      <c r="O20" s="48"/>
      <c r="P20" s="48" t="s">
        <v>35</v>
      </c>
    </row>
    <row r="21" spans="5:16" ht="54.6" customHeight="1" thickTop="1" thickBot="1">
      <c r="E21" s="42" t="s">
        <v>52</v>
      </c>
      <c r="F21" s="39" t="s">
        <v>35</v>
      </c>
      <c r="G21" s="39" t="s">
        <v>35</v>
      </c>
      <c r="H21" s="48" t="s">
        <v>35</v>
      </c>
      <c r="I21" s="48" t="s">
        <v>35</v>
      </c>
      <c r="J21" s="48"/>
      <c r="K21" s="48" t="s">
        <v>35</v>
      </c>
      <c r="L21" s="48" t="s">
        <v>35</v>
      </c>
      <c r="M21" s="48" t="s">
        <v>35</v>
      </c>
      <c r="N21" s="48" t="s">
        <v>35</v>
      </c>
      <c r="O21" s="48"/>
      <c r="P21" s="48" t="s">
        <v>35</v>
      </c>
    </row>
    <row r="22" spans="5:16" ht="54.6" customHeight="1" thickTop="1" thickBot="1">
      <c r="E22" s="42" t="s">
        <v>53</v>
      </c>
      <c r="F22" s="39" t="s">
        <v>35</v>
      </c>
      <c r="G22" s="39" t="s">
        <v>35</v>
      </c>
      <c r="H22" s="48" t="s">
        <v>35</v>
      </c>
      <c r="I22" s="48"/>
      <c r="J22" s="48"/>
      <c r="K22" s="48" t="s">
        <v>35</v>
      </c>
      <c r="L22" s="48"/>
      <c r="M22" s="48"/>
      <c r="N22" s="48" t="s">
        <v>35</v>
      </c>
      <c r="O22" s="48" t="s">
        <v>35</v>
      </c>
      <c r="P22" s="48"/>
    </row>
    <row r="23" spans="5:16" ht="54.6" customHeight="1" thickTop="1" thickBot="1">
      <c r="E23" s="42" t="s">
        <v>54</v>
      </c>
      <c r="F23" s="39" t="s">
        <v>35</v>
      </c>
      <c r="G23" s="39" t="s">
        <v>35</v>
      </c>
      <c r="H23" s="48" t="s">
        <v>35</v>
      </c>
      <c r="I23" s="48" t="s">
        <v>35</v>
      </c>
      <c r="J23" s="48" t="s">
        <v>35</v>
      </c>
      <c r="K23" s="48" t="s">
        <v>35</v>
      </c>
      <c r="L23" s="48"/>
      <c r="M23" s="48" t="s">
        <v>35</v>
      </c>
      <c r="N23" s="48" t="s">
        <v>35</v>
      </c>
      <c r="O23" s="48"/>
      <c r="P23" s="48" t="s">
        <v>35</v>
      </c>
    </row>
    <row r="24" spans="5:16" ht="54.6" customHeight="1" thickTop="1" thickBot="1">
      <c r="E24" s="42" t="s">
        <v>55</v>
      </c>
      <c r="F24" s="39" t="s">
        <v>35</v>
      </c>
      <c r="G24" s="39" t="s">
        <v>35</v>
      </c>
      <c r="H24" s="48"/>
      <c r="I24" s="48"/>
      <c r="J24" s="48"/>
      <c r="K24" s="48" t="s">
        <v>35</v>
      </c>
      <c r="L24" s="48"/>
      <c r="M24" s="48" t="s">
        <v>35</v>
      </c>
      <c r="N24" s="48" t="s">
        <v>35</v>
      </c>
      <c r="O24" s="48"/>
      <c r="P24" s="48" t="s">
        <v>35</v>
      </c>
    </row>
    <row r="25" spans="5:16" ht="54.6" customHeight="1" thickTop="1" thickBot="1">
      <c r="E25" s="42" t="s">
        <v>56</v>
      </c>
      <c r="F25" s="39" t="s">
        <v>35</v>
      </c>
      <c r="G25" s="39" t="s">
        <v>35</v>
      </c>
      <c r="H25" s="48"/>
      <c r="I25" s="48"/>
      <c r="J25" s="48"/>
      <c r="K25" s="48"/>
      <c r="L25" s="48"/>
      <c r="M25" s="48"/>
      <c r="N25" s="48" t="s">
        <v>35</v>
      </c>
      <c r="O25" s="48"/>
      <c r="P25" s="48"/>
    </row>
    <row r="26" spans="5:16" ht="39.6" customHeight="1" thickTop="1" thickBot="1">
      <c r="E26" s="43" t="s">
        <v>45</v>
      </c>
      <c r="F26" s="39">
        <f>COUNTIF(F16:F25,"X")</f>
        <v>10</v>
      </c>
      <c r="G26" s="39">
        <f t="shared" ref="G26:P26" si="1">COUNTIF(G16:G25,"X")</f>
        <v>9</v>
      </c>
      <c r="H26" s="39">
        <f t="shared" si="1"/>
        <v>5</v>
      </c>
      <c r="I26" s="39">
        <f t="shared" si="1"/>
        <v>5</v>
      </c>
      <c r="J26" s="39">
        <f t="shared" si="1"/>
        <v>5</v>
      </c>
      <c r="K26" s="39">
        <f t="shared" si="1"/>
        <v>8</v>
      </c>
      <c r="L26" s="39">
        <f t="shared" si="1"/>
        <v>5</v>
      </c>
      <c r="M26" s="39">
        <f t="shared" si="1"/>
        <v>8</v>
      </c>
      <c r="N26" s="39">
        <f t="shared" si="1"/>
        <v>7</v>
      </c>
      <c r="O26" s="39">
        <f t="shared" si="1"/>
        <v>3</v>
      </c>
      <c r="P26" s="39">
        <f t="shared" si="1"/>
        <v>7</v>
      </c>
    </row>
    <row r="27" spans="5:16" ht="39.6" customHeight="1" thickTop="1" thickBot="1">
      <c r="E27" s="41" t="s">
        <v>57</v>
      </c>
      <c r="F27" s="51"/>
      <c r="G27" s="52"/>
      <c r="H27" s="52"/>
      <c r="I27" s="52"/>
      <c r="J27" s="52"/>
      <c r="K27" s="52"/>
      <c r="L27" s="52"/>
      <c r="M27" s="52"/>
      <c r="N27" s="52"/>
      <c r="O27" s="52"/>
      <c r="P27" s="52"/>
    </row>
    <row r="28" spans="5:16" ht="74.25" customHeight="1" thickTop="1" thickBot="1">
      <c r="E28" s="42" t="s">
        <v>58</v>
      </c>
      <c r="F28" s="39" t="s">
        <v>35</v>
      </c>
      <c r="G28" s="39" t="s">
        <v>35</v>
      </c>
      <c r="H28" s="48" t="s">
        <v>35</v>
      </c>
      <c r="I28" s="48" t="s">
        <v>35</v>
      </c>
      <c r="J28" s="48" t="s">
        <v>35</v>
      </c>
      <c r="K28" s="48"/>
      <c r="L28" s="48" t="s">
        <v>35</v>
      </c>
      <c r="M28" s="48" t="s">
        <v>35</v>
      </c>
      <c r="N28" s="48" t="s">
        <v>35</v>
      </c>
      <c r="O28" s="48" t="s">
        <v>35</v>
      </c>
      <c r="P28" s="48" t="s">
        <v>35</v>
      </c>
    </row>
    <row r="29" spans="5:16" ht="63.6" customHeight="1" thickTop="1" thickBot="1">
      <c r="E29" s="42" t="s">
        <v>59</v>
      </c>
      <c r="F29" s="39"/>
      <c r="G29" s="39"/>
      <c r="H29" s="48" t="s">
        <v>35</v>
      </c>
      <c r="I29" s="48" t="s">
        <v>35</v>
      </c>
      <c r="J29" s="48" t="s">
        <v>35</v>
      </c>
      <c r="K29" s="48"/>
      <c r="L29" s="48" t="s">
        <v>35</v>
      </c>
      <c r="M29" s="48" t="s">
        <v>35</v>
      </c>
      <c r="N29" s="48" t="s">
        <v>35</v>
      </c>
      <c r="O29" s="48"/>
      <c r="P29" s="48" t="s">
        <v>35</v>
      </c>
    </row>
    <row r="30" spans="5:16" ht="63.6" customHeight="1" thickTop="1" thickBot="1">
      <c r="E30" s="42" t="s">
        <v>60</v>
      </c>
      <c r="F30" s="39" t="s">
        <v>35</v>
      </c>
      <c r="G30" s="39" t="s">
        <v>35</v>
      </c>
      <c r="H30" s="48" t="s">
        <v>35</v>
      </c>
      <c r="I30" s="48"/>
      <c r="J30" s="48" t="s">
        <v>35</v>
      </c>
      <c r="K30" s="48" t="s">
        <v>35</v>
      </c>
      <c r="L30" s="48"/>
      <c r="M30" s="48" t="s">
        <v>35</v>
      </c>
      <c r="N30" s="48" t="s">
        <v>35</v>
      </c>
      <c r="O30" s="48"/>
      <c r="P30" s="48"/>
    </row>
    <row r="31" spans="5:16" ht="79.5" customHeight="1" thickTop="1" thickBot="1">
      <c r="E31" s="42" t="s">
        <v>61</v>
      </c>
      <c r="F31" s="39" t="s">
        <v>35</v>
      </c>
      <c r="G31" s="39" t="s">
        <v>35</v>
      </c>
      <c r="H31" s="48" t="s">
        <v>35</v>
      </c>
      <c r="I31" s="48" t="s">
        <v>35</v>
      </c>
      <c r="J31" s="48" t="s">
        <v>35</v>
      </c>
      <c r="K31" s="48" t="s">
        <v>35</v>
      </c>
      <c r="L31" s="48" t="s">
        <v>35</v>
      </c>
      <c r="M31" s="48" t="s">
        <v>35</v>
      </c>
      <c r="N31" s="48"/>
      <c r="O31" s="48" t="s">
        <v>35</v>
      </c>
      <c r="P31" s="48" t="s">
        <v>35</v>
      </c>
    </row>
    <row r="32" spans="5:16" ht="63.6" customHeight="1" thickTop="1" thickBot="1">
      <c r="E32" s="42" t="s">
        <v>62</v>
      </c>
      <c r="F32" s="39" t="s">
        <v>35</v>
      </c>
      <c r="G32" s="39" t="s">
        <v>35</v>
      </c>
      <c r="H32" s="48" t="s">
        <v>35</v>
      </c>
      <c r="I32" s="48"/>
      <c r="J32" s="48"/>
      <c r="K32" s="48" t="s">
        <v>35</v>
      </c>
      <c r="L32" s="48" t="s">
        <v>35</v>
      </c>
      <c r="M32" s="48" t="s">
        <v>35</v>
      </c>
      <c r="N32" s="48"/>
      <c r="O32" s="48" t="s">
        <v>35</v>
      </c>
      <c r="P32" s="48" t="s">
        <v>35</v>
      </c>
    </row>
    <row r="33" spans="5:16" ht="81.75" customHeight="1" thickTop="1" thickBot="1">
      <c r="E33" s="42" t="s">
        <v>63</v>
      </c>
      <c r="F33" s="39" t="s">
        <v>35</v>
      </c>
      <c r="G33" s="39"/>
      <c r="H33" s="48"/>
      <c r="I33" s="48" t="s">
        <v>35</v>
      </c>
      <c r="J33" s="48" t="s">
        <v>35</v>
      </c>
      <c r="K33" s="48" t="s">
        <v>35</v>
      </c>
      <c r="L33" s="48" t="s">
        <v>35</v>
      </c>
      <c r="M33" s="48" t="s">
        <v>35</v>
      </c>
      <c r="N33" s="48" t="s">
        <v>35</v>
      </c>
      <c r="O33" s="48" t="s">
        <v>35</v>
      </c>
      <c r="P33" s="48" t="s">
        <v>35</v>
      </c>
    </row>
    <row r="34" spans="5:16" ht="63.6" customHeight="1" thickTop="1" thickBot="1">
      <c r="E34" s="42" t="s">
        <v>64</v>
      </c>
      <c r="F34" s="39" t="s">
        <v>35</v>
      </c>
      <c r="G34" s="39" t="s">
        <v>35</v>
      </c>
      <c r="H34" s="48"/>
      <c r="I34" s="48"/>
      <c r="J34" s="48" t="s">
        <v>35</v>
      </c>
      <c r="K34" s="48"/>
      <c r="L34" s="48"/>
      <c r="M34" s="48" t="s">
        <v>35</v>
      </c>
      <c r="N34" s="48"/>
      <c r="O34" s="48" t="s">
        <v>35</v>
      </c>
      <c r="P34" s="48" t="s">
        <v>35</v>
      </c>
    </row>
    <row r="35" spans="5:16" ht="63.6" customHeight="1" thickTop="1" thickBot="1">
      <c r="E35" s="42" t="s">
        <v>65</v>
      </c>
      <c r="F35" s="39" t="s">
        <v>35</v>
      </c>
      <c r="G35" s="39" t="s">
        <v>35</v>
      </c>
      <c r="H35" s="48" t="s">
        <v>35</v>
      </c>
      <c r="I35" s="48" t="s">
        <v>35</v>
      </c>
      <c r="J35" s="48"/>
      <c r="K35" s="48" t="s">
        <v>35</v>
      </c>
      <c r="L35" s="48" t="s">
        <v>35</v>
      </c>
      <c r="M35" s="48" t="s">
        <v>35</v>
      </c>
      <c r="N35" s="48" t="s">
        <v>35</v>
      </c>
      <c r="O35" s="48" t="s">
        <v>35</v>
      </c>
      <c r="P35" s="48" t="s">
        <v>35</v>
      </c>
    </row>
    <row r="36" spans="5:16" ht="63.6" customHeight="1" thickTop="1" thickBot="1">
      <c r="E36" s="42" t="s">
        <v>66</v>
      </c>
      <c r="F36" s="39"/>
      <c r="G36" s="39" t="s">
        <v>35</v>
      </c>
      <c r="H36" s="48"/>
      <c r="I36" s="48" t="s">
        <v>35</v>
      </c>
      <c r="J36" s="48" t="s">
        <v>35</v>
      </c>
      <c r="K36" s="48"/>
      <c r="L36" s="48" t="s">
        <v>35</v>
      </c>
      <c r="M36" s="48" t="s">
        <v>35</v>
      </c>
      <c r="N36" s="48" t="s">
        <v>35</v>
      </c>
      <c r="O36" s="48"/>
      <c r="P36" s="48" t="s">
        <v>35</v>
      </c>
    </row>
    <row r="37" spans="5:16" ht="63.6" customHeight="1" thickTop="1" thickBot="1">
      <c r="E37" s="42" t="s">
        <v>67</v>
      </c>
      <c r="F37" s="39"/>
      <c r="G37" s="39" t="s">
        <v>35</v>
      </c>
      <c r="H37" s="48" t="s">
        <v>35</v>
      </c>
      <c r="I37" s="48"/>
      <c r="J37" s="48" t="s">
        <v>35</v>
      </c>
      <c r="K37" s="48" t="s">
        <v>35</v>
      </c>
      <c r="L37" s="48" t="s">
        <v>35</v>
      </c>
      <c r="M37" s="48"/>
      <c r="N37" s="48" t="s">
        <v>35</v>
      </c>
      <c r="O37" s="48"/>
      <c r="P37" s="48" t="s">
        <v>35</v>
      </c>
    </row>
    <row r="38" spans="5:16" ht="39.6" customHeight="1" thickTop="1" thickBot="1">
      <c r="E38" s="43" t="s">
        <v>45</v>
      </c>
      <c r="F38" s="39">
        <f>COUNTIF(F28:F37,"X")</f>
        <v>7</v>
      </c>
      <c r="G38" s="39">
        <f t="shared" ref="G38:P38" si="2">COUNTIF(G28:G37,"X")</f>
        <v>8</v>
      </c>
      <c r="H38" s="39">
        <f t="shared" si="2"/>
        <v>7</v>
      </c>
      <c r="I38" s="39">
        <f t="shared" si="2"/>
        <v>6</v>
      </c>
      <c r="J38" s="39">
        <f t="shared" si="2"/>
        <v>8</v>
      </c>
      <c r="K38" s="39">
        <f t="shared" si="2"/>
        <v>6</v>
      </c>
      <c r="L38" s="39">
        <f t="shared" si="2"/>
        <v>8</v>
      </c>
      <c r="M38" s="39">
        <f t="shared" si="2"/>
        <v>9</v>
      </c>
      <c r="N38" s="39">
        <f t="shared" si="2"/>
        <v>7</v>
      </c>
      <c r="O38" s="39">
        <f t="shared" si="2"/>
        <v>6</v>
      </c>
      <c r="P38" s="39">
        <f t="shared" si="2"/>
        <v>9</v>
      </c>
    </row>
    <row r="39" spans="5:16" ht="39.6" customHeight="1" thickTop="1" thickBot="1">
      <c r="E39" s="41" t="s">
        <v>68</v>
      </c>
      <c r="F39" s="53"/>
      <c r="G39" s="54"/>
      <c r="H39" s="54"/>
      <c r="I39" s="54"/>
      <c r="J39" s="54"/>
      <c r="K39" s="54"/>
      <c r="L39" s="54"/>
      <c r="M39" s="54"/>
      <c r="N39" s="54"/>
      <c r="O39" s="54"/>
      <c r="P39" s="54"/>
    </row>
    <row r="40" spans="5:16" ht="71.400000000000006" customHeight="1" thickTop="1" thickBot="1">
      <c r="E40" s="42" t="s">
        <v>69</v>
      </c>
      <c r="F40" s="39" t="s">
        <v>35</v>
      </c>
      <c r="G40" s="39" t="s">
        <v>35</v>
      </c>
      <c r="H40" s="48" t="s">
        <v>35</v>
      </c>
      <c r="I40" s="48" t="s">
        <v>35</v>
      </c>
      <c r="J40" s="48" t="s">
        <v>35</v>
      </c>
      <c r="K40" s="48"/>
      <c r="L40" s="48" t="s">
        <v>35</v>
      </c>
      <c r="M40" s="48" t="s">
        <v>35</v>
      </c>
      <c r="N40" s="48" t="s">
        <v>35</v>
      </c>
      <c r="O40" s="48" t="s">
        <v>35</v>
      </c>
      <c r="P40" s="48" t="s">
        <v>35</v>
      </c>
    </row>
    <row r="41" spans="5:16" ht="71.400000000000006" customHeight="1" thickTop="1" thickBot="1">
      <c r="E41" s="42" t="s">
        <v>70</v>
      </c>
      <c r="F41" s="39" t="s">
        <v>35</v>
      </c>
      <c r="G41" s="39" t="s">
        <v>35</v>
      </c>
      <c r="H41" s="48" t="s">
        <v>35</v>
      </c>
      <c r="I41" s="48" t="s">
        <v>35</v>
      </c>
      <c r="J41" s="48" t="s">
        <v>35</v>
      </c>
      <c r="K41" s="48" t="s">
        <v>35</v>
      </c>
      <c r="L41" s="48" t="s">
        <v>35</v>
      </c>
      <c r="M41" s="48"/>
      <c r="N41" s="48" t="s">
        <v>35</v>
      </c>
      <c r="O41" s="48" t="s">
        <v>35</v>
      </c>
      <c r="P41" s="48" t="s">
        <v>35</v>
      </c>
    </row>
    <row r="42" spans="5:16" ht="71.400000000000006" customHeight="1" thickTop="1" thickBot="1">
      <c r="E42" s="42" t="s">
        <v>71</v>
      </c>
      <c r="F42" s="39" t="s">
        <v>35</v>
      </c>
      <c r="G42" s="39"/>
      <c r="H42" s="48" t="s">
        <v>35</v>
      </c>
      <c r="I42" s="48"/>
      <c r="J42" s="48"/>
      <c r="K42" s="48" t="s">
        <v>35</v>
      </c>
      <c r="L42" s="48" t="s">
        <v>35</v>
      </c>
      <c r="M42" s="48"/>
      <c r="N42" s="48" t="s">
        <v>35</v>
      </c>
      <c r="O42" s="48"/>
      <c r="P42" s="48" t="s">
        <v>35</v>
      </c>
    </row>
    <row r="43" spans="5:16" ht="71.400000000000006" customHeight="1" thickTop="1" thickBot="1">
      <c r="E43" s="42" t="s">
        <v>72</v>
      </c>
      <c r="F43" s="39" t="s">
        <v>35</v>
      </c>
      <c r="G43" s="39" t="s">
        <v>35</v>
      </c>
      <c r="H43" s="48" t="s">
        <v>35</v>
      </c>
      <c r="I43" s="48" t="s">
        <v>35</v>
      </c>
      <c r="J43" s="48" t="s">
        <v>35</v>
      </c>
      <c r="K43" s="48"/>
      <c r="L43" s="48"/>
      <c r="M43" s="48" t="s">
        <v>35</v>
      </c>
      <c r="N43" s="48" t="s">
        <v>35</v>
      </c>
      <c r="O43" s="48" t="s">
        <v>35</v>
      </c>
      <c r="P43" s="48" t="s">
        <v>35</v>
      </c>
    </row>
    <row r="44" spans="5:16" ht="71.400000000000006" customHeight="1" thickTop="1" thickBot="1">
      <c r="E44" s="42" t="s">
        <v>73</v>
      </c>
      <c r="F44" s="39" t="s">
        <v>35</v>
      </c>
      <c r="G44" s="39" t="s">
        <v>35</v>
      </c>
      <c r="H44" s="48" t="s">
        <v>35</v>
      </c>
      <c r="I44" s="48" t="s">
        <v>35</v>
      </c>
      <c r="J44" s="48" t="s">
        <v>35</v>
      </c>
      <c r="K44" s="48"/>
      <c r="L44" s="48" t="s">
        <v>35</v>
      </c>
      <c r="M44" s="48" t="s">
        <v>35</v>
      </c>
      <c r="N44" s="48" t="s">
        <v>35</v>
      </c>
      <c r="O44" s="48" t="s">
        <v>35</v>
      </c>
      <c r="P44" s="48" t="s">
        <v>35</v>
      </c>
    </row>
    <row r="45" spans="5:16" ht="103.5" customHeight="1" thickTop="1" thickBot="1">
      <c r="E45" s="42" t="s">
        <v>74</v>
      </c>
      <c r="F45" s="39" t="s">
        <v>35</v>
      </c>
      <c r="G45" s="39" t="s">
        <v>35</v>
      </c>
      <c r="H45" s="48" t="s">
        <v>35</v>
      </c>
      <c r="I45" s="48" t="s">
        <v>35</v>
      </c>
      <c r="J45" s="48" t="s">
        <v>35</v>
      </c>
      <c r="K45" s="48"/>
      <c r="L45" s="48" t="s">
        <v>35</v>
      </c>
      <c r="M45" s="48"/>
      <c r="N45" s="48" t="s">
        <v>35</v>
      </c>
      <c r="O45" s="48" t="s">
        <v>35</v>
      </c>
      <c r="P45" s="48" t="s">
        <v>35</v>
      </c>
    </row>
    <row r="46" spans="5:16" ht="82.5" customHeight="1" thickTop="1" thickBot="1">
      <c r="E46" s="42" t="s">
        <v>75</v>
      </c>
      <c r="F46" s="39"/>
      <c r="G46" s="39"/>
      <c r="H46" s="48" t="s">
        <v>35</v>
      </c>
      <c r="I46" s="48" t="s">
        <v>35</v>
      </c>
      <c r="J46" s="48" t="s">
        <v>35</v>
      </c>
      <c r="K46" s="48"/>
      <c r="L46" s="48" t="s">
        <v>35</v>
      </c>
      <c r="M46" s="48"/>
      <c r="N46" s="48" t="s">
        <v>35</v>
      </c>
      <c r="O46" s="48" t="s">
        <v>35</v>
      </c>
      <c r="P46" s="48" t="s">
        <v>35</v>
      </c>
    </row>
    <row r="47" spans="5:16" ht="71.400000000000006" customHeight="1" thickTop="1" thickBot="1">
      <c r="E47" s="42" t="s">
        <v>76</v>
      </c>
      <c r="F47" s="39" t="s">
        <v>35</v>
      </c>
      <c r="G47" s="39" t="s">
        <v>35</v>
      </c>
      <c r="H47" s="48" t="s">
        <v>35</v>
      </c>
      <c r="I47" s="48" t="s">
        <v>35</v>
      </c>
      <c r="J47" s="48"/>
      <c r="K47" s="48"/>
      <c r="L47" s="48"/>
      <c r="M47" s="48"/>
      <c r="N47" s="48" t="s">
        <v>35</v>
      </c>
      <c r="O47" s="48"/>
      <c r="P47" s="48"/>
    </row>
    <row r="48" spans="5:16" ht="71.400000000000006" customHeight="1" thickTop="1" thickBot="1">
      <c r="E48" s="42" t="s">
        <v>77</v>
      </c>
      <c r="F48" s="39" t="s">
        <v>35</v>
      </c>
      <c r="G48" s="39" t="s">
        <v>35</v>
      </c>
      <c r="H48" s="48" t="s">
        <v>35</v>
      </c>
      <c r="I48" s="48"/>
      <c r="J48" s="48" t="s">
        <v>35</v>
      </c>
      <c r="K48" s="48" t="s">
        <v>35</v>
      </c>
      <c r="L48" s="48" t="s">
        <v>35</v>
      </c>
      <c r="M48" s="48"/>
      <c r="N48" s="48" t="s">
        <v>35</v>
      </c>
      <c r="O48" s="48" t="s">
        <v>35</v>
      </c>
      <c r="P48" s="48" t="s">
        <v>35</v>
      </c>
    </row>
    <row r="49" spans="5:16" ht="71.400000000000006" customHeight="1" thickTop="1" thickBot="1">
      <c r="E49" s="42" t="s">
        <v>78</v>
      </c>
      <c r="F49" s="39" t="s">
        <v>35</v>
      </c>
      <c r="G49" s="39" t="s">
        <v>35</v>
      </c>
      <c r="H49" s="48" t="s">
        <v>35</v>
      </c>
      <c r="I49" s="48"/>
      <c r="J49" s="48"/>
      <c r="K49" s="48" t="s">
        <v>35</v>
      </c>
      <c r="L49" s="48" t="s">
        <v>35</v>
      </c>
      <c r="M49" s="48" t="s">
        <v>35</v>
      </c>
      <c r="N49" s="48" t="s">
        <v>35</v>
      </c>
      <c r="O49" s="48" t="s">
        <v>35</v>
      </c>
      <c r="P49" s="48" t="s">
        <v>35</v>
      </c>
    </row>
    <row r="50" spans="5:16" ht="39.6" customHeight="1" thickTop="1" thickBot="1">
      <c r="E50" s="43" t="s">
        <v>45</v>
      </c>
      <c r="F50" s="39">
        <f>COUNTIF(F40:F49,"X")</f>
        <v>9</v>
      </c>
      <c r="G50" s="39">
        <f t="shared" ref="G50:P50" si="3">COUNTIF(G40:G49,"X")</f>
        <v>8</v>
      </c>
      <c r="H50" s="39">
        <f t="shared" si="3"/>
        <v>10</v>
      </c>
      <c r="I50" s="39">
        <f t="shared" si="3"/>
        <v>7</v>
      </c>
      <c r="J50" s="39">
        <f t="shared" si="3"/>
        <v>7</v>
      </c>
      <c r="K50" s="39">
        <f t="shared" si="3"/>
        <v>4</v>
      </c>
      <c r="L50" s="39">
        <f t="shared" si="3"/>
        <v>8</v>
      </c>
      <c r="M50" s="39">
        <f t="shared" si="3"/>
        <v>4</v>
      </c>
      <c r="N50" s="39">
        <f t="shared" si="3"/>
        <v>10</v>
      </c>
      <c r="O50" s="39">
        <f t="shared" si="3"/>
        <v>8</v>
      </c>
      <c r="P50" s="39">
        <f t="shared" si="3"/>
        <v>9</v>
      </c>
    </row>
    <row r="51" spans="5:16" ht="39.6" customHeight="1" thickTop="1" thickBot="1">
      <c r="E51" s="41" t="s">
        <v>79</v>
      </c>
      <c r="F51" s="53"/>
      <c r="G51" s="54"/>
      <c r="H51" s="54"/>
      <c r="I51" s="54"/>
      <c r="J51" s="54"/>
      <c r="K51" s="54"/>
      <c r="L51" s="54"/>
      <c r="M51" s="54"/>
      <c r="N51" s="54"/>
      <c r="O51" s="54"/>
      <c r="P51" s="54"/>
    </row>
    <row r="52" spans="5:16" ht="69.599999999999994" customHeight="1" thickTop="1" thickBot="1">
      <c r="E52" s="42" t="s">
        <v>80</v>
      </c>
      <c r="F52" s="39" t="s">
        <v>35</v>
      </c>
      <c r="G52" s="39" t="s">
        <v>35</v>
      </c>
      <c r="H52" s="48" t="s">
        <v>35</v>
      </c>
      <c r="I52" s="48" t="s">
        <v>35</v>
      </c>
      <c r="J52" s="48"/>
      <c r="K52" s="48" t="s">
        <v>35</v>
      </c>
      <c r="L52" s="48" t="s">
        <v>35</v>
      </c>
      <c r="M52" s="48" t="s">
        <v>35</v>
      </c>
      <c r="N52" s="48" t="s">
        <v>35</v>
      </c>
      <c r="O52" s="48" t="s">
        <v>35</v>
      </c>
      <c r="P52" s="48" t="s">
        <v>35</v>
      </c>
    </row>
    <row r="53" spans="5:16" ht="69.599999999999994" customHeight="1" thickTop="1" thickBot="1">
      <c r="E53" s="42" t="s">
        <v>81</v>
      </c>
      <c r="F53" s="39" t="s">
        <v>35</v>
      </c>
      <c r="G53" s="39" t="s">
        <v>35</v>
      </c>
      <c r="H53" s="48" t="s">
        <v>35</v>
      </c>
      <c r="I53" s="48" t="s">
        <v>35</v>
      </c>
      <c r="J53" s="48" t="s">
        <v>35</v>
      </c>
      <c r="K53" s="48" t="s">
        <v>35</v>
      </c>
      <c r="L53" s="48" t="s">
        <v>35</v>
      </c>
      <c r="M53" s="48" t="s">
        <v>35</v>
      </c>
      <c r="N53" s="48" t="s">
        <v>35</v>
      </c>
      <c r="O53" s="48" t="s">
        <v>35</v>
      </c>
      <c r="P53" s="48" t="s">
        <v>35</v>
      </c>
    </row>
    <row r="54" spans="5:16" ht="69.599999999999994" customHeight="1" thickTop="1" thickBot="1">
      <c r="E54" s="42" t="s">
        <v>82</v>
      </c>
      <c r="F54" s="39"/>
      <c r="G54" s="39"/>
      <c r="H54" s="48" t="s">
        <v>35</v>
      </c>
      <c r="I54" s="48" t="s">
        <v>35</v>
      </c>
      <c r="J54" s="48"/>
      <c r="K54" s="48" t="s">
        <v>35</v>
      </c>
      <c r="L54" s="48"/>
      <c r="M54" s="48" t="s">
        <v>35</v>
      </c>
      <c r="N54" s="48"/>
      <c r="O54" s="48" t="s">
        <v>35</v>
      </c>
      <c r="P54" s="48"/>
    </row>
    <row r="55" spans="5:16" ht="69.599999999999994" customHeight="1" thickTop="1" thickBot="1">
      <c r="E55" s="42" t="s">
        <v>83</v>
      </c>
      <c r="F55" s="39" t="s">
        <v>35</v>
      </c>
      <c r="G55" s="39" t="s">
        <v>35</v>
      </c>
      <c r="H55" s="48" t="s">
        <v>35</v>
      </c>
      <c r="I55" s="48" t="s">
        <v>35</v>
      </c>
      <c r="J55" s="48" t="s">
        <v>35</v>
      </c>
      <c r="K55" s="48" t="s">
        <v>35</v>
      </c>
      <c r="L55" s="48" t="s">
        <v>35</v>
      </c>
      <c r="M55" s="48"/>
      <c r="N55" s="48" t="s">
        <v>35</v>
      </c>
      <c r="O55" s="48" t="s">
        <v>35</v>
      </c>
      <c r="P55" s="48" t="s">
        <v>35</v>
      </c>
    </row>
    <row r="56" spans="5:16" ht="69.599999999999994" customHeight="1" thickTop="1" thickBot="1">
      <c r="E56" s="42" t="s">
        <v>84</v>
      </c>
      <c r="F56" s="39" t="s">
        <v>35</v>
      </c>
      <c r="G56" s="39" t="s">
        <v>35</v>
      </c>
      <c r="H56" s="48" t="s">
        <v>35</v>
      </c>
      <c r="I56" s="48" t="s">
        <v>35</v>
      </c>
      <c r="J56" s="48" t="s">
        <v>35</v>
      </c>
      <c r="K56" s="48" t="s">
        <v>35</v>
      </c>
      <c r="L56" s="48" t="s">
        <v>35</v>
      </c>
      <c r="M56" s="48" t="s">
        <v>35</v>
      </c>
      <c r="N56" s="48" t="s">
        <v>35</v>
      </c>
      <c r="O56" s="48" t="s">
        <v>35</v>
      </c>
      <c r="P56" s="48" t="s">
        <v>35</v>
      </c>
    </row>
    <row r="57" spans="5:16" ht="69.599999999999994" customHeight="1" thickTop="1" thickBot="1">
      <c r="E57" s="42" t="s">
        <v>85</v>
      </c>
      <c r="F57" s="39" t="s">
        <v>35</v>
      </c>
      <c r="G57" s="39" t="s">
        <v>35</v>
      </c>
      <c r="H57" s="48" t="s">
        <v>35</v>
      </c>
      <c r="I57" s="48" t="s">
        <v>35</v>
      </c>
      <c r="J57" s="48"/>
      <c r="K57" s="48" t="s">
        <v>35</v>
      </c>
      <c r="L57" s="48"/>
      <c r="M57" s="48"/>
      <c r="N57" s="48"/>
      <c r="O57" s="48" t="s">
        <v>35</v>
      </c>
      <c r="P57" s="48" t="s">
        <v>35</v>
      </c>
    </row>
    <row r="58" spans="5:16" ht="69.599999999999994" customHeight="1" thickTop="1" thickBot="1">
      <c r="E58" s="42" t="s">
        <v>86</v>
      </c>
      <c r="F58" s="39" t="s">
        <v>35</v>
      </c>
      <c r="G58" s="39" t="s">
        <v>35</v>
      </c>
      <c r="H58" s="48" t="s">
        <v>35</v>
      </c>
      <c r="I58" s="48" t="s">
        <v>35</v>
      </c>
      <c r="J58" s="48" t="s">
        <v>35</v>
      </c>
      <c r="K58" s="48" t="s">
        <v>35</v>
      </c>
      <c r="L58" s="48" t="s">
        <v>35</v>
      </c>
      <c r="M58" s="48"/>
      <c r="N58" s="48"/>
      <c r="O58" s="48" t="s">
        <v>35</v>
      </c>
      <c r="P58" s="48"/>
    </row>
    <row r="59" spans="5:16" ht="69.599999999999994" customHeight="1" thickTop="1" thickBot="1">
      <c r="E59" s="42" t="s">
        <v>87</v>
      </c>
      <c r="F59" s="39" t="s">
        <v>35</v>
      </c>
      <c r="G59" s="39" t="s">
        <v>35</v>
      </c>
      <c r="H59" s="48" t="s">
        <v>35</v>
      </c>
      <c r="I59" s="48" t="s">
        <v>35</v>
      </c>
      <c r="J59" s="48" t="s">
        <v>35</v>
      </c>
      <c r="K59" s="48" t="s">
        <v>35</v>
      </c>
      <c r="L59" s="48" t="s">
        <v>35</v>
      </c>
      <c r="M59" s="48" t="s">
        <v>35</v>
      </c>
      <c r="N59" s="48" t="s">
        <v>35</v>
      </c>
      <c r="O59" s="48" t="s">
        <v>35</v>
      </c>
      <c r="P59" s="48" t="s">
        <v>35</v>
      </c>
    </row>
    <row r="60" spans="5:16" ht="69.599999999999994" customHeight="1" thickTop="1" thickBot="1">
      <c r="E60" s="42" t="s">
        <v>88</v>
      </c>
      <c r="F60" s="39" t="s">
        <v>35</v>
      </c>
      <c r="G60" s="39" t="s">
        <v>35</v>
      </c>
      <c r="H60" s="48" t="s">
        <v>35</v>
      </c>
      <c r="I60" s="48" t="s">
        <v>35</v>
      </c>
      <c r="J60" s="48" t="s">
        <v>35</v>
      </c>
      <c r="K60" s="48" t="s">
        <v>35</v>
      </c>
      <c r="L60" s="48" t="s">
        <v>35</v>
      </c>
      <c r="M60" s="48" t="s">
        <v>35</v>
      </c>
      <c r="N60" s="48"/>
      <c r="O60" s="48" t="s">
        <v>35</v>
      </c>
      <c r="P60" s="48"/>
    </row>
    <row r="61" spans="5:16" ht="69.599999999999994" customHeight="1" thickTop="1" thickBot="1">
      <c r="E61" s="42" t="s">
        <v>89</v>
      </c>
      <c r="F61" s="39" t="s">
        <v>35</v>
      </c>
      <c r="G61" s="39" t="s">
        <v>35</v>
      </c>
      <c r="H61" s="48" t="s">
        <v>35</v>
      </c>
      <c r="I61" s="48"/>
      <c r="J61" s="48" t="s">
        <v>35</v>
      </c>
      <c r="K61" s="48" t="s">
        <v>35</v>
      </c>
      <c r="L61" s="48"/>
      <c r="M61" s="48"/>
      <c r="N61" s="48" t="s">
        <v>35</v>
      </c>
      <c r="O61" s="48" t="s">
        <v>35</v>
      </c>
      <c r="P61" s="48" t="s">
        <v>35</v>
      </c>
    </row>
    <row r="62" spans="5:16" ht="22.2" customHeight="1" thickTop="1" thickBot="1">
      <c r="E62" s="41" t="s">
        <v>45</v>
      </c>
      <c r="F62" s="55">
        <f>COUNTIF(F52:F61,"X")</f>
        <v>9</v>
      </c>
      <c r="G62" s="55">
        <f t="shared" ref="G62:P62" si="4">COUNTIF(G52:G61,"X")</f>
        <v>9</v>
      </c>
      <c r="H62" s="55">
        <f t="shared" si="4"/>
        <v>10</v>
      </c>
      <c r="I62" s="55">
        <f t="shared" si="4"/>
        <v>9</v>
      </c>
      <c r="J62" s="55">
        <f t="shared" si="4"/>
        <v>7</v>
      </c>
      <c r="K62" s="55">
        <f t="shared" si="4"/>
        <v>10</v>
      </c>
      <c r="L62" s="55">
        <f t="shared" si="4"/>
        <v>7</v>
      </c>
      <c r="M62" s="55">
        <f t="shared" si="4"/>
        <v>6</v>
      </c>
      <c r="N62" s="55">
        <f t="shared" si="4"/>
        <v>6</v>
      </c>
      <c r="O62" s="55">
        <f>COUNTIF(O52:O61,"X")</f>
        <v>10</v>
      </c>
      <c r="P62" s="55">
        <f t="shared" si="4"/>
        <v>7</v>
      </c>
    </row>
    <row r="63" spans="5:16" s="72" customFormat="1" ht="43.5" customHeight="1" thickTop="1">
      <c r="F63" s="227">
        <f>SUM(F62,F50,F38,F26,F14)</f>
        <v>45</v>
      </c>
      <c r="G63" s="227">
        <f>SUM(G62,G50,G38,G26,G14)</f>
        <v>44</v>
      </c>
      <c r="H63" s="227">
        <f>SUM(H62,H50,H38,H26,H14)</f>
        <v>41</v>
      </c>
      <c r="I63" s="227">
        <f t="shared" ref="I63:P63" si="5">SUM(I62,I50,I38,I26,I14)</f>
        <v>30</v>
      </c>
      <c r="J63" s="227">
        <f t="shared" si="5"/>
        <v>35</v>
      </c>
      <c r="K63" s="227">
        <f t="shared" si="5"/>
        <v>36</v>
      </c>
      <c r="L63" s="227">
        <f t="shared" si="5"/>
        <v>37</v>
      </c>
      <c r="M63" s="227">
        <f t="shared" si="5"/>
        <v>31</v>
      </c>
      <c r="N63" s="227">
        <f t="shared" si="5"/>
        <v>39</v>
      </c>
      <c r="O63" s="227">
        <f t="shared" si="5"/>
        <v>35</v>
      </c>
      <c r="P63" s="227">
        <f t="shared" si="5"/>
        <v>40</v>
      </c>
    </row>
    <row r="64" spans="5:16" s="72" customFormat="1" ht="132" customHeight="1">
      <c r="E64" s="75"/>
      <c r="F64" s="75"/>
      <c r="G64" s="75"/>
      <c r="H64" s="75"/>
      <c r="I64" s="75"/>
      <c r="J64" s="75"/>
      <c r="K64" s="75"/>
      <c r="L64" s="75"/>
      <c r="M64" s="75"/>
      <c r="N64" s="75"/>
      <c r="O64" s="75"/>
      <c r="P64" s="75"/>
    </row>
    <row r="65" s="72" customFormat="1"/>
    <row r="66" s="72" customFormat="1"/>
  </sheetData>
  <sheetProtection selectLockedCells="1" selectUnlockedCells="1"/>
  <printOptions horizontalCentered="1" verticalCentered="1"/>
  <pageMargins left="0.70866141732283461" right="0.70866141732283461" top="0.74803149606299213" bottom="0.74803149606299213" header="0.31496062992125984" footer="0.31496062992125984"/>
  <pageSetup scale="16" fitToHeight="10" orientation="landscape" r:id="rId1"/>
  <rowBreaks count="4" manualBreakCount="4">
    <brk id="15" max="15" man="1"/>
    <brk id="27" max="15" man="1"/>
    <brk id="39" max="15" man="1"/>
    <brk id="51" max="1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pageSetUpPr fitToPage="1"/>
  </sheetPr>
  <dimension ref="A1:AQ27"/>
  <sheetViews>
    <sheetView showGridLines="0" view="pageBreakPreview" topLeftCell="C1" zoomScale="115" zoomScaleNormal="55" zoomScaleSheetLayoutView="115" workbookViewId="0">
      <pane ySplit="3" topLeftCell="A26" activePane="bottomLeft" state="frozen"/>
      <selection activeCell="A3" sqref="A3"/>
      <selection pane="bottomLeft" activeCell="D3" sqref="A3:XFD3"/>
    </sheetView>
  </sheetViews>
  <sheetFormatPr baseColWidth="10" defaultColWidth="11.44140625" defaultRowHeight="15"/>
  <cols>
    <col min="1" max="1" width="8.33203125" style="88" customWidth="1"/>
    <col min="2" max="2" width="9" style="88" customWidth="1"/>
    <col min="3" max="3" width="72.5546875" style="90" customWidth="1"/>
    <col min="4" max="4" width="27.33203125" style="90" customWidth="1"/>
    <col min="5" max="5" width="22.33203125" style="90" customWidth="1"/>
    <col min="6" max="6" width="23.109375" style="90" customWidth="1"/>
    <col min="7" max="7" width="25.6640625" style="90" customWidth="1"/>
    <col min="8" max="8" width="30.44140625" style="90" customWidth="1"/>
    <col min="9" max="9" width="18.109375" style="95" customWidth="1"/>
    <col min="10" max="10" width="13.109375" style="88" customWidth="1"/>
    <col min="11" max="43" width="11.44140625" style="88"/>
    <col min="44" max="16384" width="11.44140625" style="90"/>
  </cols>
  <sheetData>
    <row r="1" spans="3:9" s="88" customFormat="1" ht="156.75" customHeight="1" thickBot="1">
      <c r="I1" s="89"/>
    </row>
    <row r="2" spans="3:9" ht="17.25" customHeight="1" thickTop="1" thickBot="1">
      <c r="C2" s="341" t="s">
        <v>90</v>
      </c>
      <c r="D2" s="341" t="s">
        <v>91</v>
      </c>
      <c r="E2" s="341"/>
      <c r="F2" s="341"/>
      <c r="G2" s="341"/>
      <c r="H2" s="341"/>
      <c r="I2" s="38" t="s">
        <v>92</v>
      </c>
    </row>
    <row r="3" spans="3:9" ht="65.400000000000006" customHeight="1" thickTop="1" thickBot="1">
      <c r="C3" s="342"/>
      <c r="D3" s="38" t="s">
        <v>33</v>
      </c>
      <c r="E3" s="38" t="s">
        <v>46</v>
      </c>
      <c r="F3" s="38" t="s">
        <v>57</v>
      </c>
      <c r="G3" s="38" t="s">
        <v>68</v>
      </c>
      <c r="H3" s="38" t="s">
        <v>79</v>
      </c>
      <c r="I3" s="38"/>
    </row>
    <row r="4" spans="3:9" ht="68.25" customHeight="1" thickTop="1" thickBot="1">
      <c r="C4" s="58" t="s">
        <v>27</v>
      </c>
      <c r="D4" s="84">
        <f>COUNTIF('PRIORI ASPECTOS CRÍTICOS'!F$4:F$13,"X")</f>
        <v>10</v>
      </c>
      <c r="E4" s="84">
        <f>COUNTIF('PRIORI ASPECTOS CRÍTICOS'!F$16:F$25,"X")</f>
        <v>10</v>
      </c>
      <c r="F4" s="84">
        <f>COUNTIF('PRIORI ASPECTOS CRÍTICOS'!F$28:F$37,"X")</f>
        <v>7</v>
      </c>
      <c r="G4" s="84">
        <f>COUNTIF('PRIORI ASPECTOS CRÍTICOS'!F$40:F$49,"X")</f>
        <v>9</v>
      </c>
      <c r="H4" s="84">
        <f>COUNTIF('PRIORI ASPECTOS CRÍTICOS'!F$52:F$61,"X")</f>
        <v>9</v>
      </c>
      <c r="I4" s="85">
        <f t="shared" ref="I4:I14" si="0">SUM(D4:H4)</f>
        <v>45</v>
      </c>
    </row>
    <row r="5" spans="3:9" ht="55.5" customHeight="1">
      <c r="C5" s="58" t="s">
        <v>93</v>
      </c>
      <c r="D5" s="84">
        <f>COUNTIF('PRIORI ASPECTOS CRÍTICOS'!G$4:G$13,"X")</f>
        <v>10</v>
      </c>
      <c r="E5" s="84">
        <f>COUNTIF('PRIORI ASPECTOS CRÍTICOS'!G$16:G$25,"X")</f>
        <v>9</v>
      </c>
      <c r="F5" s="84">
        <f>COUNTIF('PRIORI ASPECTOS CRÍTICOS'!G$28:G$37,"X")</f>
        <v>8</v>
      </c>
      <c r="G5" s="84">
        <f>COUNTIF('PRIORI ASPECTOS CRÍTICOS'!G$40:G$49,"X")</f>
        <v>8</v>
      </c>
      <c r="H5" s="84">
        <f>COUNTIF('PRIORI ASPECTOS CRÍTICOS'!G$52:G$61,"X")</f>
        <v>9</v>
      </c>
      <c r="I5" s="85">
        <f t="shared" si="0"/>
        <v>44</v>
      </c>
    </row>
    <row r="6" spans="3:9" ht="60">
      <c r="C6" s="58" t="s">
        <v>28</v>
      </c>
      <c r="D6" s="84">
        <f>COUNTIF('PRIORI ASPECTOS CRÍTICOS'!H$4:H$13,"X")</f>
        <v>9</v>
      </c>
      <c r="E6" s="84">
        <f>COUNTIF('PRIORI ASPECTOS CRÍTICOS'!H$16:H$25,"X")</f>
        <v>5</v>
      </c>
      <c r="F6" s="84">
        <f>COUNTIF('PRIORI ASPECTOS CRÍTICOS'!H$28:H$37,"X")</f>
        <v>7</v>
      </c>
      <c r="G6" s="84">
        <f>COUNTIF('PRIORI ASPECTOS CRÍTICOS'!H$40:H$49,"X")</f>
        <v>10</v>
      </c>
      <c r="H6" s="84">
        <f>COUNTIF('PRIORI ASPECTOS CRÍTICOS'!H$52:H$61,"X")</f>
        <v>10</v>
      </c>
      <c r="I6" s="85">
        <f t="shared" si="0"/>
        <v>41</v>
      </c>
    </row>
    <row r="7" spans="3:9" ht="61.2" thickTop="1" thickBot="1">
      <c r="C7" s="58" t="s">
        <v>32</v>
      </c>
      <c r="D7" s="84">
        <f>COUNTIF('PRIORI ASPECTOS CRÍTICOS'!P$4:P$13,"X")</f>
        <v>8</v>
      </c>
      <c r="E7" s="84">
        <f>COUNTIF('PRIORI ASPECTOS CRÍTICOS'!P$16:P$25,"X")</f>
        <v>7</v>
      </c>
      <c r="F7" s="84">
        <f>COUNTIF('PRIORI ASPECTOS CRÍTICOS'!P$28:P$37,"X")</f>
        <v>9</v>
      </c>
      <c r="G7" s="84">
        <f>COUNTIF('PRIORI ASPECTOS CRÍTICOS'!P$40:P$49,"X")</f>
        <v>9</v>
      </c>
      <c r="H7" s="84">
        <f>COUNTIF('PRIORI ASPECTOS CRÍTICOS'!P$52:P$61,"X")</f>
        <v>7</v>
      </c>
      <c r="I7" s="85">
        <f t="shared" si="0"/>
        <v>40</v>
      </c>
    </row>
    <row r="8" spans="3:9" ht="96" customHeight="1" thickTop="1" thickBot="1">
      <c r="C8" s="58" t="s">
        <v>31</v>
      </c>
      <c r="D8" s="84">
        <f>COUNTIF('PRIORI ASPECTOS CRÍTICOS'!N$4:N$13,"X")</f>
        <v>9</v>
      </c>
      <c r="E8" s="84">
        <f>COUNTIF('PRIORI ASPECTOS CRÍTICOS'!N$16:N$25,"X")</f>
        <v>7</v>
      </c>
      <c r="F8" s="84">
        <f>COUNTIF('PRIORI ASPECTOS CRÍTICOS'!N$28:N$37,"X")</f>
        <v>7</v>
      </c>
      <c r="G8" s="84">
        <f>COUNTIF('PRIORI ASPECTOS CRÍTICOS'!N$40:N$49,"X")</f>
        <v>10</v>
      </c>
      <c r="H8" s="84">
        <f>COUNTIF('PRIORI ASPECTOS CRÍTICOS'!N$52:N$61,"X")</f>
        <v>6</v>
      </c>
      <c r="I8" s="85">
        <f t="shared" si="0"/>
        <v>39</v>
      </c>
    </row>
    <row r="9" spans="3:9" ht="95.25" customHeight="1" thickTop="1" thickBot="1">
      <c r="C9" s="58" t="s">
        <v>94</v>
      </c>
      <c r="D9" s="84">
        <f>COUNTIF('PRIORI ASPECTOS CRÍTICOS'!L$4:L$13,"X")</f>
        <v>9</v>
      </c>
      <c r="E9" s="84">
        <f>COUNTIF('PRIORI ASPECTOS CRÍTICOS'!L$16:L$25,"X")</f>
        <v>5</v>
      </c>
      <c r="F9" s="84">
        <f>COUNTIF('PRIORI ASPECTOS CRÍTICOS'!L$28:L$37,"X")</f>
        <v>8</v>
      </c>
      <c r="G9" s="84">
        <f>COUNTIF('PRIORI ASPECTOS CRÍTICOS'!L$40:L$49,"X")</f>
        <v>8</v>
      </c>
      <c r="H9" s="84">
        <f>COUNTIF('PRIORI ASPECTOS CRÍTICOS'!L$52:L$61,"X")</f>
        <v>7</v>
      </c>
      <c r="I9" s="85">
        <f t="shared" si="0"/>
        <v>37</v>
      </c>
    </row>
    <row r="10" spans="3:9" ht="61.2" thickTop="1" thickBot="1">
      <c r="C10" s="58" t="s">
        <v>29</v>
      </c>
      <c r="D10" s="84">
        <f>COUNTIF('PRIORI ASPECTOS CRÍTICOS'!K$4:K$13,"X")</f>
        <v>8</v>
      </c>
      <c r="E10" s="84">
        <f>COUNTIF('PRIORI ASPECTOS CRÍTICOS'!K$16:K$25,"X")</f>
        <v>8</v>
      </c>
      <c r="F10" s="84">
        <f>COUNTIF('PRIORI ASPECTOS CRÍTICOS'!K$28:K$37,"X")</f>
        <v>6</v>
      </c>
      <c r="G10" s="84">
        <f>COUNTIF('PRIORI ASPECTOS CRÍTICOS'!K$40:K$49,"X")</f>
        <v>4</v>
      </c>
      <c r="H10" s="84">
        <f>COUNTIF('PRIORI ASPECTOS CRÍTICOS'!K$52:K$61,"X")</f>
        <v>10</v>
      </c>
      <c r="I10" s="85">
        <f t="shared" si="0"/>
        <v>36</v>
      </c>
    </row>
    <row r="11" spans="3:9" ht="76.2" thickTop="1" thickBot="1">
      <c r="C11" s="58" t="s">
        <v>25</v>
      </c>
      <c r="D11" s="84">
        <f>COUNTIF('PRIORI ASPECTOS CRÍTICOS'!O$4:O$13,"X")</f>
        <v>8</v>
      </c>
      <c r="E11" s="84">
        <f>COUNTIF('PRIORI ASPECTOS CRÍTICOS'!O$16:O$25,"X")</f>
        <v>3</v>
      </c>
      <c r="F11" s="84">
        <f>COUNTIF('PRIORI ASPECTOS CRÍTICOS'!O$28:O$37,"X")</f>
        <v>6</v>
      </c>
      <c r="G11" s="84">
        <f>COUNTIF('PRIORI ASPECTOS CRÍTICOS'!O$40:O$49,"X")</f>
        <v>8</v>
      </c>
      <c r="H11" s="84">
        <f>COUNTIF('PRIORI ASPECTOS CRÍTICOS'!O$52:O$61,"X")</f>
        <v>10</v>
      </c>
      <c r="I11" s="85">
        <f t="shared" si="0"/>
        <v>35</v>
      </c>
    </row>
    <row r="12" spans="3:9" ht="61.2" thickTop="1" thickBot="1">
      <c r="C12" s="58" t="s">
        <v>18</v>
      </c>
      <c r="D12" s="84">
        <f>COUNTIF('PRIORI ASPECTOS CRÍTICOS'!J$4:J$13,"X")</f>
        <v>8</v>
      </c>
      <c r="E12" s="84">
        <f>COUNTIF('PRIORI ASPECTOS CRÍTICOS'!J$16:J$25,"X")</f>
        <v>5</v>
      </c>
      <c r="F12" s="84">
        <f>COUNTIF('PRIORI ASPECTOS CRÍTICOS'!J$28:J$37,"X")</f>
        <v>8</v>
      </c>
      <c r="G12" s="84">
        <f>COUNTIF('PRIORI ASPECTOS CRÍTICOS'!J$40:J$49,"X")</f>
        <v>7</v>
      </c>
      <c r="H12" s="84">
        <f>COUNTIF('PRIORI ASPECTOS CRÍTICOS'!J$52:J$61,"X")</f>
        <v>7</v>
      </c>
      <c r="I12" s="85">
        <f t="shared" si="0"/>
        <v>35</v>
      </c>
    </row>
    <row r="13" spans="3:9" ht="76.2" thickTop="1" thickBot="1">
      <c r="C13" s="58" t="s">
        <v>95</v>
      </c>
      <c r="D13" s="84">
        <f>COUNTIF('PRIORI ASPECTOS CRÍTICOS'!I$4:I$13,"X")</f>
        <v>3</v>
      </c>
      <c r="E13" s="84">
        <f>COUNTIF('PRIORI ASPECTOS CRÍTICOS'!I$16:I$25,"X")</f>
        <v>5</v>
      </c>
      <c r="F13" s="84">
        <f>COUNTIF('PRIORI ASPECTOS CRÍTICOS'!I$28:I$37,"X")</f>
        <v>6</v>
      </c>
      <c r="G13" s="84">
        <f>COUNTIF('PRIORI ASPECTOS CRÍTICOS'!I$40:I$49,"X")</f>
        <v>7</v>
      </c>
      <c r="H13" s="84">
        <f>COUNTIF('PRIORI ASPECTOS CRÍTICOS'!I$52:I$61,"X")</f>
        <v>9</v>
      </c>
      <c r="I13" s="85">
        <f t="shared" si="0"/>
        <v>30</v>
      </c>
    </row>
    <row r="14" spans="3:9" ht="61.2" thickTop="1" thickBot="1">
      <c r="C14" s="58" t="s">
        <v>21</v>
      </c>
      <c r="D14" s="84">
        <f>COUNTIF('PRIORI ASPECTOS CRÍTICOS'!M$4:M$13,"X")</f>
        <v>4</v>
      </c>
      <c r="E14" s="84">
        <f>COUNTIF('PRIORI ASPECTOS CRÍTICOS'!M$16:M$25,"X")</f>
        <v>8</v>
      </c>
      <c r="F14" s="84">
        <f>COUNTIF('PRIORI ASPECTOS CRÍTICOS'!M$28:M$37,"X")</f>
        <v>9</v>
      </c>
      <c r="G14" s="84">
        <f>COUNTIF('PRIORI ASPECTOS CRÍTICOS'!M$40:M$49,"X")</f>
        <v>4</v>
      </c>
      <c r="H14" s="84">
        <f>COUNTIF('PRIORI ASPECTOS CRÍTICOS'!M$52:M$61,"X")</f>
        <v>6</v>
      </c>
      <c r="I14" s="85">
        <f t="shared" si="0"/>
        <v>31</v>
      </c>
    </row>
    <row r="15" spans="3:9" ht="45" customHeight="1" thickTop="1" thickBot="1">
      <c r="C15" s="40" t="s">
        <v>96</v>
      </c>
      <c r="D15" s="86">
        <f>SUM(D4:D14)</f>
        <v>86</v>
      </c>
      <c r="E15" s="86">
        <f t="shared" ref="E15:H15" si="1">SUM(E4:E14)</f>
        <v>72</v>
      </c>
      <c r="F15" s="86">
        <f t="shared" si="1"/>
        <v>81</v>
      </c>
      <c r="G15" s="86">
        <f t="shared" si="1"/>
        <v>84</v>
      </c>
      <c r="H15" s="86">
        <f t="shared" si="1"/>
        <v>90</v>
      </c>
      <c r="I15" s="98"/>
    </row>
    <row r="16" spans="3:9" ht="45" customHeight="1" thickTop="1" thickBot="1">
      <c r="C16" s="97"/>
      <c r="D16" s="87"/>
      <c r="E16" s="87"/>
      <c r="F16" s="87"/>
      <c r="G16" s="87"/>
      <c r="H16" s="87"/>
      <c r="I16" s="73"/>
    </row>
    <row r="17" spans="3:9" ht="20.25" customHeight="1" thickTop="1" thickBot="1">
      <c r="C17" s="343" t="s">
        <v>97</v>
      </c>
      <c r="D17" s="344"/>
      <c r="E17" s="87"/>
      <c r="F17" s="87"/>
      <c r="G17" s="87"/>
      <c r="H17" s="87"/>
      <c r="I17" s="73"/>
    </row>
    <row r="18" spans="3:9" ht="16.5" customHeight="1" thickTop="1" thickBot="1">
      <c r="C18" s="96" t="s">
        <v>79</v>
      </c>
      <c r="D18" s="92">
        <v>90</v>
      </c>
      <c r="E18" s="87"/>
      <c r="F18" s="87"/>
      <c r="G18" s="87"/>
      <c r="H18" s="87"/>
      <c r="I18" s="73"/>
    </row>
    <row r="19" spans="3:9" ht="16.8" thickTop="1" thickBot="1">
      <c r="C19" s="96" t="s">
        <v>33</v>
      </c>
      <c r="D19" s="93">
        <v>86</v>
      </c>
      <c r="E19" s="87"/>
      <c r="F19" s="87"/>
      <c r="G19" s="87"/>
      <c r="H19" s="87"/>
      <c r="I19" s="73"/>
    </row>
    <row r="20" spans="3:9" ht="16.8" thickTop="1" thickBot="1">
      <c r="C20" s="96" t="s">
        <v>68</v>
      </c>
      <c r="D20" s="93">
        <v>84</v>
      </c>
      <c r="E20" s="87"/>
      <c r="F20" s="87"/>
      <c r="G20" s="87"/>
      <c r="H20" s="87"/>
      <c r="I20" s="73"/>
    </row>
    <row r="21" spans="3:9" ht="16.8" thickTop="1" thickBot="1">
      <c r="C21" s="96" t="s">
        <v>57</v>
      </c>
      <c r="D21" s="93">
        <v>81</v>
      </c>
      <c r="E21" s="87"/>
      <c r="F21" s="87"/>
      <c r="G21" s="87"/>
      <c r="H21" s="87"/>
      <c r="I21" s="73"/>
    </row>
    <row r="22" spans="3:9" ht="16.8" thickTop="1" thickBot="1">
      <c r="C22" s="96" t="s">
        <v>46</v>
      </c>
      <c r="D22" s="94">
        <v>72</v>
      </c>
      <c r="E22" s="87"/>
      <c r="F22" s="87"/>
      <c r="G22" s="87"/>
      <c r="H22" s="87"/>
      <c r="I22" s="73"/>
    </row>
    <row r="23" spans="3:9" s="88" customFormat="1" ht="17.25" customHeight="1" thickTop="1">
      <c r="I23" s="89"/>
    </row>
    <row r="24" spans="3:9" ht="126.75" customHeight="1"/>
    <row r="25" spans="3:9" s="88" customFormat="1">
      <c r="I25" s="89"/>
    </row>
    <row r="26" spans="3:9" ht="126.75" customHeight="1"/>
    <row r="27" spans="3:9" s="88" customFormat="1">
      <c r="I27" s="89"/>
    </row>
  </sheetData>
  <sheetProtection selectLockedCells="1" selectUnlockedCells="1"/>
  <sortState xmlns:xlrd2="http://schemas.microsoft.com/office/spreadsheetml/2017/richdata2" ref="C18:D22">
    <sortCondition descending="1" ref="D18:D22"/>
  </sortState>
  <mergeCells count="3">
    <mergeCell ref="C2:C3"/>
    <mergeCell ref="D2:H2"/>
    <mergeCell ref="C17:D17"/>
  </mergeCells>
  <printOptions horizontalCentered="1" verticalCentered="1"/>
  <pageMargins left="0.70866141732283472" right="0.70866141732283472" top="0.74803149606299213" bottom="0.74803149606299213" header="0.31496062992125984" footer="0.31496062992125984"/>
  <pageSetup scale="3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16052-D1B6-4AB1-A0BD-8CDF2DEAD136}">
  <dimension ref="B2:F20"/>
  <sheetViews>
    <sheetView zoomScale="55" zoomScaleNormal="55" workbookViewId="0">
      <selection activeCell="A3" sqref="A3"/>
    </sheetView>
  </sheetViews>
  <sheetFormatPr baseColWidth="10" defaultColWidth="11.44140625" defaultRowHeight="14.4"/>
  <cols>
    <col min="2" max="2" width="77.88671875" customWidth="1"/>
    <col min="3" max="3" width="66.6640625" customWidth="1"/>
    <col min="4" max="4" width="65.6640625" customWidth="1"/>
    <col min="5" max="5" width="79.6640625" customWidth="1"/>
    <col min="6" max="6" width="72.33203125" customWidth="1"/>
  </cols>
  <sheetData>
    <row r="2" spans="2:6" ht="63.75" customHeight="1" thickTop="1" thickBot="1">
      <c r="B2" s="41" t="s">
        <v>33</v>
      </c>
      <c r="C2" s="41" t="s">
        <v>46</v>
      </c>
      <c r="D2" s="41" t="s">
        <v>57</v>
      </c>
      <c r="E2" s="41" t="s">
        <v>68</v>
      </c>
      <c r="F2" s="41" t="s">
        <v>79</v>
      </c>
    </row>
    <row r="3" spans="2:6" ht="46.2" thickTop="1" thickBot="1">
      <c r="B3" s="56" t="s">
        <v>34</v>
      </c>
      <c r="C3" s="56" t="s">
        <v>47</v>
      </c>
      <c r="D3" s="56" t="s">
        <v>58</v>
      </c>
      <c r="E3" s="56" t="s">
        <v>69</v>
      </c>
      <c r="F3" s="56" t="s">
        <v>80</v>
      </c>
    </row>
    <row r="4" spans="2:6" ht="31.2" thickTop="1" thickBot="1">
      <c r="B4" s="56" t="s">
        <v>36</v>
      </c>
      <c r="C4" s="60" t="s">
        <v>48</v>
      </c>
      <c r="D4" s="56" t="s">
        <v>59</v>
      </c>
      <c r="E4" s="60" t="s">
        <v>70</v>
      </c>
      <c r="F4" s="56" t="s">
        <v>81</v>
      </c>
    </row>
    <row r="5" spans="2:6" ht="31.2" thickTop="1" thickBot="1">
      <c r="B5" s="60" t="s">
        <v>37</v>
      </c>
      <c r="C5" s="56" t="s">
        <v>49</v>
      </c>
      <c r="D5" s="56" t="s">
        <v>60</v>
      </c>
      <c r="E5" s="56" t="s">
        <v>71</v>
      </c>
      <c r="F5" s="57" t="s">
        <v>82</v>
      </c>
    </row>
    <row r="6" spans="2:6" ht="46.2" thickTop="1" thickBot="1">
      <c r="B6" s="56" t="s">
        <v>38</v>
      </c>
      <c r="C6" s="56" t="s">
        <v>50</v>
      </c>
      <c r="D6" s="56" t="s">
        <v>61</v>
      </c>
      <c r="E6" s="56" t="s">
        <v>72</v>
      </c>
      <c r="F6" s="56" t="s">
        <v>83</v>
      </c>
    </row>
    <row r="7" spans="2:6" ht="31.2" thickTop="1" thickBot="1">
      <c r="B7" s="56" t="s">
        <v>39</v>
      </c>
      <c r="C7" s="56" t="s">
        <v>51</v>
      </c>
      <c r="D7" s="56" t="s">
        <v>62</v>
      </c>
      <c r="E7" s="60" t="s">
        <v>73</v>
      </c>
      <c r="F7" s="56" t="s">
        <v>84</v>
      </c>
    </row>
    <row r="8" spans="2:6" ht="88.5" customHeight="1" thickTop="1" thickBot="1">
      <c r="B8" s="60" t="s">
        <v>40</v>
      </c>
      <c r="C8" s="60" t="s">
        <v>52</v>
      </c>
      <c r="D8" s="57" t="s">
        <v>63</v>
      </c>
      <c r="E8" s="57" t="s">
        <v>74</v>
      </c>
      <c r="F8" s="60" t="s">
        <v>85</v>
      </c>
    </row>
    <row r="9" spans="2:6" ht="81.75" customHeight="1" thickTop="1" thickBot="1">
      <c r="B9" s="56" t="s">
        <v>41</v>
      </c>
      <c r="C9" s="56" t="s">
        <v>53</v>
      </c>
      <c r="D9" s="56" t="s">
        <v>64</v>
      </c>
      <c r="E9" s="56" t="s">
        <v>75</v>
      </c>
      <c r="F9" s="56" t="s">
        <v>86</v>
      </c>
    </row>
    <row r="10" spans="2:6" ht="75" customHeight="1" thickTop="1" thickBot="1">
      <c r="B10" s="57" t="s">
        <v>42</v>
      </c>
      <c r="C10" s="57" t="s">
        <v>54</v>
      </c>
      <c r="D10" s="60" t="s">
        <v>65</v>
      </c>
      <c r="E10" s="57" t="s">
        <v>76</v>
      </c>
      <c r="F10" s="56" t="s">
        <v>87</v>
      </c>
    </row>
    <row r="11" spans="2:6" ht="85.5" customHeight="1" thickTop="1" thickBot="1">
      <c r="B11" s="60" t="s">
        <v>43</v>
      </c>
      <c r="C11" s="60" t="s">
        <v>55</v>
      </c>
      <c r="D11" s="60" t="s">
        <v>66</v>
      </c>
      <c r="E11" s="56" t="s">
        <v>77</v>
      </c>
      <c r="F11" s="60" t="s">
        <v>88</v>
      </c>
    </row>
    <row r="12" spans="2:6" ht="88.5" customHeight="1" thickTop="1" thickBot="1">
      <c r="B12" s="60" t="s">
        <v>44</v>
      </c>
      <c r="C12" s="56" t="s">
        <v>56</v>
      </c>
      <c r="D12" s="60" t="s">
        <v>67</v>
      </c>
      <c r="E12" s="56" t="s">
        <v>78</v>
      </c>
      <c r="F12" s="60" t="s">
        <v>89</v>
      </c>
    </row>
    <row r="13" spans="2:6" ht="15.6" thickTop="1" thickBot="1">
      <c r="F13" s="203"/>
    </row>
    <row r="14" spans="2:6" ht="15.6">
      <c r="B14" s="62" t="s">
        <v>98</v>
      </c>
      <c r="C14" s="63"/>
      <c r="D14" s="64"/>
      <c r="E14" s="65"/>
      <c r="F14" s="203"/>
    </row>
    <row r="15" spans="2:6" ht="15.6">
      <c r="B15" s="71" t="s">
        <v>33</v>
      </c>
      <c r="C15" s="61">
        <v>1</v>
      </c>
      <c r="D15" s="66">
        <v>4</v>
      </c>
      <c r="E15" s="67">
        <v>5</v>
      </c>
      <c r="F15" s="203"/>
    </row>
    <row r="16" spans="2:6" ht="15.6">
      <c r="B16" s="71" t="s">
        <v>46</v>
      </c>
      <c r="C16" s="61">
        <v>1</v>
      </c>
      <c r="D16" s="66">
        <v>3</v>
      </c>
      <c r="E16" s="67">
        <v>6</v>
      </c>
      <c r="F16" s="203"/>
    </row>
    <row r="17" spans="2:5" ht="15.6">
      <c r="B17" s="71" t="s">
        <v>57</v>
      </c>
      <c r="C17" s="61">
        <v>1</v>
      </c>
      <c r="D17" s="66">
        <v>3</v>
      </c>
      <c r="E17" s="67">
        <v>6</v>
      </c>
    </row>
    <row r="18" spans="2:5" ht="15.6">
      <c r="B18" s="71" t="s">
        <v>68</v>
      </c>
      <c r="C18" s="61">
        <v>2</v>
      </c>
      <c r="D18" s="66">
        <v>2</v>
      </c>
      <c r="E18" s="67">
        <v>6</v>
      </c>
    </row>
    <row r="19" spans="2:5" ht="15.6">
      <c r="B19" s="71" t="s">
        <v>79</v>
      </c>
      <c r="C19" s="61">
        <v>1</v>
      </c>
      <c r="D19" s="66">
        <v>3</v>
      </c>
      <c r="E19" s="67">
        <v>6</v>
      </c>
    </row>
    <row r="20" spans="2:5" ht="16.2" thickBot="1">
      <c r="B20" s="68" t="s">
        <v>96</v>
      </c>
      <c r="C20" s="69">
        <f>SUM(C15:C19)</f>
        <v>6</v>
      </c>
      <c r="D20" s="69">
        <f t="shared" ref="D20:E20" si="0">SUM(D15:D19)</f>
        <v>15</v>
      </c>
      <c r="E20" s="70">
        <f t="shared" si="0"/>
        <v>29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pageSetUpPr fitToPage="1"/>
  </sheetPr>
  <dimension ref="A1:BZ19"/>
  <sheetViews>
    <sheetView showGridLines="0" view="pageBreakPreview" zoomScale="78" zoomScaleNormal="100" zoomScaleSheetLayoutView="78" workbookViewId="0">
      <pane ySplit="2" topLeftCell="A14" activePane="bottomLeft" state="frozen"/>
      <selection activeCell="A2" sqref="A2"/>
      <selection pane="bottomLeft" activeCell="A15" sqref="A15"/>
    </sheetView>
  </sheetViews>
  <sheetFormatPr baseColWidth="10" defaultColWidth="11.44140625" defaultRowHeight="15"/>
  <cols>
    <col min="1" max="1" width="14.88671875" style="72" customWidth="1"/>
    <col min="2" max="2" width="57.33203125" style="74" customWidth="1"/>
    <col min="3" max="3" width="69.6640625" style="74" customWidth="1"/>
    <col min="4" max="4" width="40.5546875" style="74" customWidth="1"/>
    <col min="5" max="5" width="13.33203125" style="72" customWidth="1"/>
    <col min="6" max="78" width="11.44140625" style="72"/>
    <col min="79" max="16384" width="11.44140625" style="74"/>
  </cols>
  <sheetData>
    <row r="1" spans="2:4" s="72" customFormat="1" ht="145.5" customHeight="1" thickBot="1"/>
    <row r="2" spans="2:4" ht="16.8" thickTop="1" thickBot="1">
      <c r="B2" s="59" t="s">
        <v>90</v>
      </c>
      <c r="C2" s="59" t="s">
        <v>99</v>
      </c>
      <c r="D2" s="103" t="s">
        <v>100</v>
      </c>
    </row>
    <row r="3" spans="2:4" ht="126.75" customHeight="1" thickTop="1" thickBot="1">
      <c r="B3" s="91" t="s">
        <v>27</v>
      </c>
      <c r="C3" s="99" t="str">
        <f>'PO-01'!C4</f>
        <v>Articular la planeación definida en el Programa de Gestión Documental, con la dinámica actual de la Entidad en cuanto al manejo de sus procesos, permitiendo realizar el seguimiento y control , en concordancia con el direccionamiento estratégico para el periodo 2024-2027.</v>
      </c>
      <c r="D3" s="100" t="s">
        <v>101</v>
      </c>
    </row>
    <row r="4" spans="2:4" ht="99" customHeight="1" thickTop="1">
      <c r="B4" s="91" t="s">
        <v>93</v>
      </c>
      <c r="C4" s="101" t="str">
        <f>'PO-01'!C4</f>
        <v>Articular la planeación definida en el Programa de Gestión Documental, con la dinámica actual de la Entidad en cuanto al manejo de sus procesos, permitiendo realizar el seguimiento y control , en concordancia con el direccionamiento estratégico para el periodo 2024-2027.</v>
      </c>
      <c r="D4" s="100" t="s">
        <v>101</v>
      </c>
    </row>
    <row r="5" spans="2:4" ht="106.5" customHeight="1">
      <c r="B5" s="91" t="s">
        <v>28</v>
      </c>
      <c r="C5" s="101" t="str">
        <f>'PO-04'!C13</f>
        <v>Apoyar los requerimientos relacionados con la organización de los documentos de archivo en soporte físico y/o electrónico identificados en la Matriz de caracterización de la gestión documental (Plan de mejoramiento, seguimiento y ruta de acción - PMAI)</v>
      </c>
      <c r="D5" s="102" t="s">
        <v>102</v>
      </c>
    </row>
    <row r="6" spans="2:4" ht="144" customHeight="1">
      <c r="B6" s="91" t="s">
        <v>32</v>
      </c>
      <c r="C6" s="101" t="str">
        <f>'PO-03'!C12</f>
        <v>Asegurar las condiciones técnicas requeridas normativamente para gestión de los documentos físico y electrónicos conforme al flujo de información de la SDH, que permita la conformación y actualización de los expedientes físicos - híbridos y electrónicos de archivo en el SGDEA.</v>
      </c>
      <c r="D6" s="102" t="s">
        <v>103</v>
      </c>
    </row>
    <row r="7" spans="2:4" ht="138" customHeight="1">
      <c r="B7" s="91" t="s">
        <v>31</v>
      </c>
      <c r="C7" s="101" t="str">
        <f>'PO-07'!C13</f>
        <v>Modernizar la infraestructura tecnológica de las aplicaciones que impacten  los 8 procesos de gestión documental.</v>
      </c>
      <c r="D7" s="102" t="s">
        <v>104</v>
      </c>
    </row>
    <row r="8" spans="2:4" ht="126" customHeight="1">
      <c r="B8" s="91" t="s">
        <v>94</v>
      </c>
      <c r="C8" s="101" t="str">
        <f>'PO-07'!C13</f>
        <v>Modernizar la infraestructura tecnológica de las aplicaciones que impacten  los 8 procesos de gestión documental.</v>
      </c>
      <c r="D8" s="102" t="s">
        <v>104</v>
      </c>
    </row>
    <row r="9" spans="2:4" ht="148.5" customHeight="1">
      <c r="B9" s="91" t="s">
        <v>29</v>
      </c>
      <c r="C9" s="101" t="str">
        <f>'PO-03'!C12</f>
        <v>Asegurar las condiciones técnicas requeridas normativamente para gestión de los documentos físico y electrónicos conforme al flujo de información de la SDH, que permita la conformación y actualización de los expedientes físicos - híbridos y electrónicos de archivo en el SGDEA.</v>
      </c>
      <c r="D9" s="102" t="s">
        <v>103</v>
      </c>
    </row>
    <row r="10" spans="2:4" ht="105.75" customHeight="1">
      <c r="B10" s="91" t="s">
        <v>25</v>
      </c>
      <c r="C10" s="101" t="str">
        <f>'PO-02'!C12</f>
        <v>Normalizar la producción documental y el manejo de los documentos de archivo físicos y electrónicos que producen las dependencias de la entidad en el marco de sus funciones y procedimientos.</v>
      </c>
      <c r="D10" s="102" t="s">
        <v>105</v>
      </c>
    </row>
    <row r="11" spans="2:4" ht="123.75" customHeight="1">
      <c r="B11" s="91" t="s">
        <v>18</v>
      </c>
      <c r="C11" s="101" t="str">
        <f>'PO-06'!C12</f>
        <v>Aplicar e implementar los instrumentos archivísticos con el fin de garantizar la integridad y la recuperación del patrimonio documental durante todo el ciclo de vida.</v>
      </c>
      <c r="D11" s="102" t="s">
        <v>106</v>
      </c>
    </row>
    <row r="12" spans="2:4" ht="122.25" customHeight="1">
      <c r="B12" s="91" t="s">
        <v>95</v>
      </c>
      <c r="C12" s="101" t="str">
        <f>'PO-05'!C12</f>
        <v>Ejecutar los programas de transferencias primarias y secundarias, aplicando procesos de descripción documental que permitan su futura migración y recuperación de la información.</v>
      </c>
      <c r="D12" s="102" t="s">
        <v>107</v>
      </c>
    </row>
    <row r="13" spans="2:4" ht="124.5" customHeight="1">
      <c r="B13" s="91" t="s">
        <v>21</v>
      </c>
      <c r="C13" s="101" t="str">
        <f>'PO-08'!C4</f>
        <v>Desarrollar estrategias que permitan potencializar el conocimiento técnico y funcional en el proceso de  gestión documental de los funcionarios de la Entidad.</v>
      </c>
      <c r="D13" s="102" t="s">
        <v>108</v>
      </c>
    </row>
    <row r="14" spans="2:4" s="72" customFormat="1"/>
    <row r="15" spans="2:4" ht="84" customHeight="1"/>
    <row r="16" spans="2:4" s="72" customFormat="1"/>
    <row r="17" ht="112.5" customHeight="1"/>
    <row r="18" s="72" customFormat="1"/>
    <row r="19" s="72" customFormat="1"/>
  </sheetData>
  <sheetProtection selectLockedCells="1" selectUnlockedCells="1"/>
  <printOptions horizontalCentered="1" verticalCentered="1"/>
  <pageMargins left="0.70866141732283472" right="0.70866141732283472" top="0.74803149606299213" bottom="0.74803149606299213" header="0.31496062992125984" footer="0.31496062992125984"/>
  <pageSetup scale="3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pageSetUpPr fitToPage="1"/>
  </sheetPr>
  <dimension ref="B1:Z82"/>
  <sheetViews>
    <sheetView showGridLines="0" view="pageBreakPreview" topLeftCell="D1" zoomScale="91" zoomScaleNormal="91" zoomScaleSheetLayoutView="91" workbookViewId="0">
      <pane ySplit="4" topLeftCell="A5" activePane="bottomLeft" state="frozen"/>
      <selection pane="bottomLeft" activeCell="H72" sqref="H72"/>
    </sheetView>
  </sheetViews>
  <sheetFormatPr baseColWidth="10" defaultColWidth="11.44140625" defaultRowHeight="15"/>
  <cols>
    <col min="1" max="1" width="19.6640625" style="72" customWidth="1"/>
    <col min="2" max="2" width="42.88671875" style="74" customWidth="1"/>
    <col min="3" max="3" width="31.33203125" style="74" customWidth="1"/>
    <col min="4" max="4" width="19.33203125" style="74" customWidth="1"/>
    <col min="5" max="5" width="41.6640625" style="74" customWidth="1"/>
    <col min="6" max="6" width="57" style="74" customWidth="1"/>
    <col min="7" max="7" width="4.6640625" style="74" customWidth="1"/>
    <col min="8" max="8" width="5.109375" style="74" customWidth="1"/>
    <col min="9" max="10" width="5.44140625" style="74" customWidth="1"/>
    <col min="11" max="11" width="5" style="74" customWidth="1"/>
    <col min="12" max="12" width="4.6640625" style="74" customWidth="1"/>
    <col min="13" max="13" width="5.6640625" style="74" customWidth="1"/>
    <col min="14" max="14" width="6" style="74" customWidth="1"/>
    <col min="15" max="18" width="5.6640625" style="74" customWidth="1"/>
    <col min="19" max="26" width="5" style="74" customWidth="1"/>
    <col min="27" max="27" width="15.109375" style="72" customWidth="1"/>
    <col min="28" max="16384" width="11.44140625" style="72"/>
  </cols>
  <sheetData>
    <row r="1" spans="2:26" ht="121.5" customHeight="1" thickBot="1">
      <c r="B1" s="72"/>
      <c r="C1" s="72"/>
      <c r="D1" s="72"/>
      <c r="E1" s="72"/>
      <c r="F1" s="72"/>
      <c r="G1" s="72"/>
      <c r="H1" s="72"/>
      <c r="I1" s="72"/>
      <c r="J1" s="72"/>
      <c r="K1" s="72"/>
      <c r="L1" s="72"/>
      <c r="M1" s="72"/>
      <c r="N1" s="72"/>
      <c r="O1" s="72"/>
      <c r="P1" s="72"/>
      <c r="Q1" s="72"/>
      <c r="R1" s="72"/>
      <c r="S1" s="72"/>
      <c r="T1" s="72"/>
      <c r="U1" s="72"/>
      <c r="V1" s="72"/>
      <c r="W1" s="72"/>
      <c r="X1" s="72"/>
      <c r="Y1" s="72"/>
      <c r="Z1" s="72"/>
    </row>
    <row r="2" spans="2:26" ht="16.8" hidden="1" thickTop="1" thickBot="1">
      <c r="B2" s="345" t="s">
        <v>109</v>
      </c>
      <c r="C2" s="346"/>
      <c r="D2" s="346"/>
      <c r="E2" s="346"/>
      <c r="F2" s="346"/>
      <c r="G2" s="346"/>
      <c r="H2" s="346"/>
      <c r="I2" s="346"/>
      <c r="J2" s="346"/>
      <c r="K2" s="346"/>
      <c r="L2" s="346"/>
      <c r="M2" s="346"/>
      <c r="N2" s="346"/>
      <c r="O2" s="346"/>
      <c r="P2" s="346"/>
      <c r="Q2" s="346"/>
      <c r="R2" s="346"/>
      <c r="S2" s="346"/>
      <c r="T2" s="346"/>
      <c r="U2" s="346"/>
      <c r="V2" s="346"/>
      <c r="W2" s="346"/>
      <c r="X2" s="346"/>
      <c r="Y2" s="346"/>
      <c r="Z2" s="346"/>
    </row>
    <row r="3" spans="2:26" ht="43.95" customHeight="1" thickTop="1" thickBot="1">
      <c r="B3" s="347" t="s">
        <v>99</v>
      </c>
      <c r="C3" s="347" t="s">
        <v>110</v>
      </c>
      <c r="D3" s="353" t="s">
        <v>111</v>
      </c>
      <c r="E3" s="354"/>
      <c r="F3" s="347" t="s">
        <v>112</v>
      </c>
      <c r="G3" s="350" t="s">
        <v>113</v>
      </c>
      <c r="H3" s="351"/>
      <c r="I3" s="351"/>
      <c r="J3" s="352"/>
      <c r="K3" s="350" t="s">
        <v>114</v>
      </c>
      <c r="L3" s="351"/>
      <c r="M3" s="351"/>
      <c r="N3" s="351"/>
      <c r="O3" s="351"/>
      <c r="P3" s="351"/>
      <c r="Q3" s="351"/>
      <c r="R3" s="351"/>
      <c r="S3" s="351"/>
      <c r="T3" s="351"/>
      <c r="U3" s="351"/>
      <c r="V3" s="352"/>
      <c r="W3" s="350" t="s">
        <v>115</v>
      </c>
      <c r="X3" s="351"/>
      <c r="Y3" s="351"/>
      <c r="Z3" s="352"/>
    </row>
    <row r="4" spans="2:26" ht="15" customHeight="1" thickTop="1" thickBot="1">
      <c r="B4" s="348"/>
      <c r="C4" s="348"/>
      <c r="D4" s="355"/>
      <c r="E4" s="356"/>
      <c r="F4" s="348"/>
      <c r="G4" s="350">
        <v>2025</v>
      </c>
      <c r="H4" s="351"/>
      <c r="I4" s="351"/>
      <c r="J4" s="352"/>
      <c r="K4" s="350">
        <v>2026</v>
      </c>
      <c r="L4" s="351"/>
      <c r="M4" s="351"/>
      <c r="N4" s="352"/>
      <c r="O4" s="350">
        <v>2027</v>
      </c>
      <c r="P4" s="351"/>
      <c r="Q4" s="351"/>
      <c r="R4" s="352"/>
      <c r="S4" s="350">
        <v>2028</v>
      </c>
      <c r="T4" s="351"/>
      <c r="U4" s="351"/>
      <c r="V4" s="352"/>
      <c r="W4" s="350">
        <v>2029</v>
      </c>
      <c r="X4" s="351"/>
      <c r="Y4" s="351"/>
      <c r="Z4" s="352"/>
    </row>
    <row r="5" spans="2:26" ht="16.8" thickTop="1" thickBot="1">
      <c r="B5" s="349"/>
      <c r="C5" s="349"/>
      <c r="D5" s="357"/>
      <c r="E5" s="358"/>
      <c r="F5" s="349"/>
      <c r="G5" s="160" t="s">
        <v>116</v>
      </c>
      <c r="H5" s="160" t="s">
        <v>117</v>
      </c>
      <c r="I5" s="160" t="s">
        <v>118</v>
      </c>
      <c r="J5" s="160" t="s">
        <v>119</v>
      </c>
      <c r="K5" s="160" t="s">
        <v>116</v>
      </c>
      <c r="L5" s="160" t="s">
        <v>117</v>
      </c>
      <c r="M5" s="160" t="s">
        <v>118</v>
      </c>
      <c r="N5" s="160" t="s">
        <v>119</v>
      </c>
      <c r="O5" s="160" t="s">
        <v>116</v>
      </c>
      <c r="P5" s="160" t="s">
        <v>117</v>
      </c>
      <c r="Q5" s="160" t="s">
        <v>118</v>
      </c>
      <c r="R5" s="160" t="s">
        <v>119</v>
      </c>
      <c r="S5" s="160" t="s">
        <v>116</v>
      </c>
      <c r="T5" s="160" t="s">
        <v>117</v>
      </c>
      <c r="U5" s="160" t="s">
        <v>118</v>
      </c>
      <c r="V5" s="160" t="s">
        <v>119</v>
      </c>
      <c r="W5" s="160" t="s">
        <v>116</v>
      </c>
      <c r="X5" s="160" t="s">
        <v>117</v>
      </c>
      <c r="Y5" s="160" t="s">
        <v>118</v>
      </c>
      <c r="Z5" s="160" t="s">
        <v>119</v>
      </c>
    </row>
    <row r="6" spans="2:26" ht="48.75" hidden="1" customHeight="1">
      <c r="B6" s="366" t="str">
        <f>OBJETIVOS!C3</f>
        <v>Articular la planeación definida en el Programa de Gestión Documental, con la dinámica actual de la Entidad en cuanto al manejo de sus procesos, permitiendo realizar el seguimiento y control , en concordancia con el direccionamiento estratégico para el periodo 2024-2027.</v>
      </c>
      <c r="C6" s="369" t="str">
        <f>OBJETIVOS!D3</f>
        <v>PO-01 Planeación Gestión Documental</v>
      </c>
      <c r="D6" s="369" t="str">
        <f>'PO-01'!B11</f>
        <v>PE01-01</v>
      </c>
      <c r="E6" s="377" t="str">
        <f>'PO-01'!C11</f>
        <v>Actualizar procesos SIG, ANS y articulación estrategia Gobierno 
Digital</v>
      </c>
      <c r="F6" s="170" t="str">
        <f>'PO-01'!C12</f>
        <v>Revisar los procedimientos asociados al CPR-120.</v>
      </c>
      <c r="G6" s="172"/>
      <c r="H6" s="162"/>
      <c r="I6" s="162"/>
      <c r="J6" s="162"/>
      <c r="K6" s="162"/>
      <c r="L6" s="162"/>
      <c r="M6" s="162"/>
      <c r="N6" s="162"/>
      <c r="O6" s="162"/>
      <c r="P6" s="162"/>
      <c r="Q6" s="162"/>
      <c r="R6" s="162"/>
      <c r="S6" s="162"/>
      <c r="T6" s="162"/>
      <c r="U6" s="162"/>
      <c r="V6" s="162"/>
      <c r="W6" s="162"/>
      <c r="X6" s="162"/>
      <c r="Y6" s="162"/>
      <c r="Z6" s="163"/>
    </row>
    <row r="7" spans="2:26" ht="48.75" hidden="1" customHeight="1">
      <c r="B7" s="367"/>
      <c r="C7" s="370"/>
      <c r="D7" s="370"/>
      <c r="E7" s="361"/>
      <c r="F7" s="171" t="str">
        <f>'PO-01'!C13</f>
        <v>Actualizar la documentación de los procedimientos.</v>
      </c>
      <c r="G7" s="173"/>
      <c r="H7" s="158"/>
      <c r="I7" s="158"/>
      <c r="J7" s="158"/>
      <c r="K7" s="158"/>
      <c r="L7" s="158"/>
      <c r="M7" s="158"/>
      <c r="N7" s="158"/>
      <c r="O7" s="158"/>
      <c r="P7" s="158"/>
      <c r="Q7" s="158"/>
      <c r="R7" s="158"/>
      <c r="S7" s="158"/>
      <c r="T7" s="158"/>
      <c r="U7" s="158"/>
      <c r="V7" s="158"/>
      <c r="W7" s="158"/>
      <c r="X7" s="158"/>
      <c r="Y7" s="158"/>
      <c r="Z7" s="164"/>
    </row>
    <row r="8" spans="2:26" ht="67.5" customHeight="1" thickBot="1">
      <c r="B8" s="367"/>
      <c r="C8" s="370"/>
      <c r="D8" s="376"/>
      <c r="E8" s="362"/>
      <c r="F8" s="171" t="str">
        <f>'PO-01'!C14</f>
        <v>Revisar y/o actualizar periódicamente los procedimientos según las directrices de la OAP y en función de cambios organizacionales, correctivos, normativos o tecnológicos</v>
      </c>
      <c r="G8" s="264"/>
      <c r="H8" s="168"/>
      <c r="I8" s="168"/>
      <c r="J8" s="168"/>
      <c r="K8" s="166"/>
      <c r="L8" s="166"/>
      <c r="M8" s="166"/>
      <c r="N8" s="166"/>
      <c r="O8" s="168"/>
      <c r="P8" s="168"/>
      <c r="Q8" s="168"/>
      <c r="R8" s="168"/>
      <c r="S8" s="168"/>
      <c r="T8" s="168"/>
      <c r="U8" s="168"/>
      <c r="V8" s="168"/>
      <c r="W8" s="168"/>
      <c r="X8" s="168"/>
      <c r="Y8" s="168"/>
      <c r="Z8" s="169"/>
    </row>
    <row r="9" spans="2:26" ht="60" hidden="1" customHeight="1">
      <c r="B9" s="367"/>
      <c r="C9" s="370"/>
      <c r="D9" s="375" t="str">
        <f>'PO-01'!B15</f>
        <v>PE01-02</v>
      </c>
      <c r="E9" s="360" t="str">
        <f>'PO-01'!C15</f>
        <v>Programa de auditoría y control</v>
      </c>
      <c r="F9" s="171" t="str">
        <f>'PO-01'!C16</f>
        <v>Definir la metodología para desarrollar el plan de control evaluación y seguimiento de la función archivística y gestión documental contemplando los aspectos establecidos en el marco legal.</v>
      </c>
      <c r="G9" s="265"/>
      <c r="H9" s="178"/>
      <c r="I9" s="178"/>
      <c r="J9" s="178"/>
      <c r="K9" s="178"/>
      <c r="L9" s="178"/>
      <c r="M9" s="178"/>
      <c r="N9" s="178"/>
      <c r="O9" s="178"/>
      <c r="P9" s="178"/>
      <c r="Q9" s="178"/>
      <c r="R9" s="178"/>
      <c r="S9" s="178"/>
      <c r="T9" s="178"/>
      <c r="U9" s="178"/>
      <c r="V9" s="178"/>
      <c r="W9" s="162"/>
      <c r="X9" s="162"/>
      <c r="Y9" s="162"/>
      <c r="Z9" s="163"/>
    </row>
    <row r="10" spans="2:26" ht="60" hidden="1" customHeight="1">
      <c r="B10" s="367"/>
      <c r="C10" s="370"/>
      <c r="D10" s="370"/>
      <c r="E10" s="361"/>
      <c r="F10" s="171" t="str">
        <f>'PO-01'!C17</f>
        <v>Generar o solicitar inclusión del plan de control, evaluación y seguimiento de la función archivística y gestión documental a la Oficina de Control Interno y Oficina Asesora de Planeación.</v>
      </c>
      <c r="G10" s="266"/>
      <c r="H10" s="156"/>
      <c r="I10" s="156"/>
      <c r="J10" s="156"/>
      <c r="K10" s="156"/>
      <c r="L10" s="156"/>
      <c r="M10" s="156"/>
      <c r="N10" s="156"/>
      <c r="O10" s="156"/>
      <c r="P10" s="156"/>
      <c r="Q10" s="156"/>
      <c r="R10" s="156"/>
      <c r="S10" s="156"/>
      <c r="T10" s="156"/>
      <c r="U10" s="156"/>
      <c r="V10" s="156"/>
      <c r="W10" s="158"/>
      <c r="X10" s="158"/>
      <c r="Y10" s="158"/>
      <c r="Z10" s="164"/>
    </row>
    <row r="11" spans="2:26" ht="45" customHeight="1">
      <c r="B11" s="367"/>
      <c r="C11" s="370"/>
      <c r="D11" s="370"/>
      <c r="E11" s="361"/>
      <c r="F11" s="171" t="str">
        <f>'PO-01'!C18</f>
        <v>Participar en la ejecución del plan de auditoría de acuerdo con los lineamientos que defina la Oficina de Control Interno y Oficina Asesora de Planeación.</v>
      </c>
      <c r="G11" s="266"/>
      <c r="H11" s="156"/>
      <c r="I11" s="156"/>
      <c r="J11" s="156"/>
      <c r="K11" s="288"/>
      <c r="L11" s="288"/>
      <c r="M11" s="288"/>
      <c r="N11" s="288"/>
      <c r="O11" s="156"/>
      <c r="P11" s="156"/>
      <c r="Q11" s="156"/>
      <c r="R11" s="156"/>
      <c r="S11" s="156"/>
      <c r="T11" s="156"/>
      <c r="U11" s="156"/>
      <c r="V11" s="156"/>
      <c r="W11" s="158"/>
      <c r="X11" s="158"/>
      <c r="Y11" s="158"/>
      <c r="Z11" s="164"/>
    </row>
    <row r="12" spans="2:26" ht="60" customHeight="1" thickBot="1">
      <c r="B12" s="367"/>
      <c r="C12" s="370"/>
      <c r="D12" s="376"/>
      <c r="E12" s="362"/>
      <c r="F12" s="171" t="str">
        <f>'PO-01'!C19</f>
        <v>Solicitar o recibir los hallazgos identificados en el marco de las auditorias con el objetivo de validar acciones que requieran atención.</v>
      </c>
      <c r="G12" s="264"/>
      <c r="H12" s="168"/>
      <c r="I12" s="168"/>
      <c r="J12" s="168"/>
      <c r="K12" s="289"/>
      <c r="L12" s="289"/>
      <c r="M12" s="289"/>
      <c r="N12" s="289"/>
      <c r="O12" s="168"/>
      <c r="P12" s="168"/>
      <c r="Q12" s="168"/>
      <c r="R12" s="168"/>
      <c r="S12" s="168"/>
      <c r="T12" s="168"/>
      <c r="U12" s="168"/>
      <c r="V12" s="168"/>
      <c r="W12" s="167"/>
      <c r="X12" s="167"/>
      <c r="Y12" s="167"/>
      <c r="Z12" s="174"/>
    </row>
    <row r="13" spans="2:26" ht="66" hidden="1" customHeight="1">
      <c r="B13" s="367"/>
      <c r="C13" s="370"/>
      <c r="D13" s="375" t="str">
        <f>'PO-01'!B20</f>
        <v>PE01-03</v>
      </c>
      <c r="E13" s="372" t="str">
        <f>'PO-01'!C20</f>
        <v>Articulación con la plataforma estratégica de la entidad</v>
      </c>
      <c r="F13" s="175" t="str">
        <f>'PO-01'!C21</f>
        <v>Articular el MIGDA con el PGD y el modelo de gestión documental del SHD  para el periodo 2024-2028.</v>
      </c>
      <c r="G13" s="265"/>
      <c r="H13" s="178"/>
      <c r="I13" s="178"/>
      <c r="J13" s="178"/>
      <c r="K13" s="178"/>
      <c r="L13" s="178"/>
      <c r="M13" s="178"/>
      <c r="N13" s="178"/>
      <c r="O13" s="178"/>
      <c r="P13" s="178"/>
      <c r="Q13" s="178"/>
      <c r="R13" s="178"/>
      <c r="S13" s="178"/>
      <c r="T13" s="178"/>
      <c r="U13" s="178"/>
      <c r="V13" s="178"/>
      <c r="W13" s="178"/>
      <c r="X13" s="178"/>
      <c r="Y13" s="178"/>
      <c r="Z13" s="179"/>
    </row>
    <row r="14" spans="2:26" ht="69" hidden="1" customHeight="1">
      <c r="B14" s="367"/>
      <c r="C14" s="370"/>
      <c r="D14" s="370"/>
      <c r="E14" s="373"/>
      <c r="F14" s="176" t="str">
        <f>'PO-01'!C22</f>
        <v>Presentación y aprobación del  PGD y el modelo de gestión documental del SHD por el Comité Institucional de Gestión y desempeño.</v>
      </c>
      <c r="G14" s="266"/>
      <c r="H14" s="156"/>
      <c r="I14" s="156"/>
      <c r="J14" s="156"/>
      <c r="K14" s="156"/>
      <c r="L14" s="156"/>
      <c r="M14" s="156"/>
      <c r="N14" s="156"/>
      <c r="O14" s="156"/>
      <c r="P14" s="156"/>
      <c r="Q14" s="156"/>
      <c r="R14" s="156"/>
      <c r="S14" s="156"/>
      <c r="T14" s="156"/>
      <c r="U14" s="156"/>
      <c r="V14" s="156"/>
      <c r="W14" s="156"/>
      <c r="X14" s="156"/>
      <c r="Y14" s="156"/>
      <c r="Z14" s="165"/>
    </row>
    <row r="15" spans="2:26" ht="51" customHeight="1" thickBot="1">
      <c r="B15" s="368"/>
      <c r="C15" s="371"/>
      <c r="D15" s="371"/>
      <c r="E15" s="378"/>
      <c r="F15" s="177" t="str">
        <f>'PO-01'!C24</f>
        <v>Actualizar los programas especificos asociados al programa de Gestión Documental.</v>
      </c>
      <c r="G15" s="264"/>
      <c r="H15" s="168"/>
      <c r="I15" s="168"/>
      <c r="J15" s="168"/>
      <c r="K15" s="168"/>
      <c r="L15" s="289"/>
      <c r="M15" s="289"/>
      <c r="N15" s="289"/>
      <c r="O15" s="168"/>
      <c r="P15" s="168"/>
      <c r="Q15" s="168"/>
      <c r="R15" s="168"/>
      <c r="S15" s="168"/>
      <c r="T15" s="168"/>
      <c r="U15" s="168"/>
      <c r="V15" s="168"/>
      <c r="W15" s="168"/>
      <c r="X15" s="168"/>
      <c r="Y15" s="168"/>
      <c r="Z15" s="169"/>
    </row>
    <row r="16" spans="2:26" ht="67.5" customHeight="1" thickBot="1">
      <c r="B16" s="379" t="str">
        <f>OBJETIVOS!C10</f>
        <v>Normalizar la producción documental y el manejo de los documentos de archivo físicos y electrónicos que producen las dependencias de la entidad en el marco de sus funciones y procedimientos.</v>
      </c>
      <c r="C16" s="369" t="str">
        <f>OBJETIVOS!D10</f>
        <v>PO-02 Producción documental</v>
      </c>
      <c r="D16" s="154" t="str">
        <f>'PO-02'!B19</f>
        <v>PE02-04</v>
      </c>
      <c r="E16" s="161" t="str">
        <f>'PO-02'!C19</f>
        <v>Normalización de formas y formularios electrónicos</v>
      </c>
      <c r="F16" s="180" t="str">
        <f>'PO-02'!C20</f>
        <v>Ejecutar el programa especifico de normalización de formas y formularios electrónicos.</v>
      </c>
      <c r="G16" s="267"/>
      <c r="H16" s="182"/>
      <c r="I16" s="182"/>
      <c r="J16" s="182"/>
      <c r="K16" s="181"/>
      <c r="L16" s="181"/>
      <c r="M16" s="181"/>
      <c r="N16" s="181"/>
      <c r="O16" s="182"/>
      <c r="P16" s="182"/>
      <c r="Q16" s="182"/>
      <c r="R16" s="182"/>
      <c r="S16" s="182"/>
      <c r="T16" s="182"/>
      <c r="U16" s="182"/>
      <c r="V16" s="182"/>
      <c r="W16" s="182"/>
      <c r="X16" s="182"/>
      <c r="Y16" s="182"/>
      <c r="Z16" s="183"/>
    </row>
    <row r="17" spans="2:26" ht="124.5" customHeight="1">
      <c r="B17" s="380"/>
      <c r="C17" s="370"/>
      <c r="D17" s="375" t="str">
        <f>'PO-02'!B21</f>
        <v xml:space="preserve">PE02-05 </v>
      </c>
      <c r="E17" s="372" t="str">
        <f>'PO-02'!C21</f>
        <v>Proceso de Indexación y Migración</v>
      </c>
      <c r="F17" s="176" t="str">
        <f>'PO-02'!C22</f>
        <v>Generar el cronograma anual del plan de digitalización de acuerdo con las necesidades identificadas en la matriz de Caracterización documental (Plan de mejoramiento, seguimiento y ruta de acción) y los acuerdos de servicio que se tienen con las dependencias al igual que las transferencias documentales realizadas por la OTSGD.</v>
      </c>
      <c r="G17" s="265"/>
      <c r="H17" s="178"/>
      <c r="I17" s="178"/>
      <c r="J17" s="178"/>
      <c r="K17" s="291"/>
      <c r="L17" s="291"/>
      <c r="M17" s="268"/>
      <c r="N17" s="268"/>
      <c r="O17" s="268"/>
      <c r="P17" s="268"/>
      <c r="Q17" s="268"/>
      <c r="R17" s="268"/>
      <c r="S17" s="268"/>
      <c r="T17" s="268"/>
      <c r="U17" s="268"/>
      <c r="V17" s="268"/>
      <c r="W17" s="178"/>
      <c r="X17" s="178"/>
      <c r="Y17" s="178"/>
      <c r="Z17" s="179"/>
    </row>
    <row r="18" spans="2:26" ht="39.75" customHeight="1">
      <c r="B18" s="380"/>
      <c r="C18" s="370"/>
      <c r="D18" s="370"/>
      <c r="E18" s="373"/>
      <c r="F18" s="176" t="str">
        <f>'PO-02'!C23</f>
        <v>Ejecutar y dar cumplimiento al cronograma del plan de digitalización aprobado.</v>
      </c>
      <c r="G18" s="266"/>
      <c r="H18" s="118"/>
      <c r="I18" s="118"/>
      <c r="J18" s="118"/>
      <c r="K18" s="118"/>
      <c r="L18" s="292"/>
      <c r="M18" s="292"/>
      <c r="N18" s="292"/>
      <c r="O18" s="118"/>
      <c r="P18" s="118"/>
      <c r="Q18" s="118"/>
      <c r="R18" s="118"/>
      <c r="S18" s="118"/>
      <c r="T18" s="118"/>
      <c r="U18" s="118"/>
      <c r="V18" s="118"/>
      <c r="W18" s="118"/>
      <c r="X18" s="118"/>
      <c r="Y18" s="118"/>
      <c r="Z18" s="185"/>
    </row>
    <row r="19" spans="2:26" ht="39.75" customHeight="1">
      <c r="B19" s="380"/>
      <c r="C19" s="370"/>
      <c r="D19" s="370"/>
      <c r="E19" s="373"/>
      <c r="F19" s="176" t="str">
        <f>'PO-02'!C24</f>
        <v>Indexar las imágenes en el SGDEA.</v>
      </c>
      <c r="G19" s="266"/>
      <c r="H19" s="118"/>
      <c r="I19" s="118"/>
      <c r="J19" s="118"/>
      <c r="K19" s="292"/>
      <c r="L19" s="292"/>
      <c r="M19" s="292"/>
      <c r="N19" s="292"/>
      <c r="O19" s="118"/>
      <c r="P19" s="118"/>
      <c r="Q19" s="118"/>
      <c r="R19" s="118"/>
      <c r="S19" s="118"/>
      <c r="T19" s="118"/>
      <c r="U19" s="118"/>
      <c r="V19" s="118"/>
      <c r="W19" s="118"/>
      <c r="X19" s="118"/>
      <c r="Y19" s="118"/>
      <c r="Z19" s="185"/>
    </row>
    <row r="20" spans="2:26" ht="39.75" customHeight="1">
      <c r="B20" s="380"/>
      <c r="C20" s="370"/>
      <c r="D20" s="370"/>
      <c r="E20" s="373"/>
      <c r="F20" s="176" t="str">
        <f>'PO-02'!C25</f>
        <v>Realizar control de calidad de las imágenes digitalizadas que se cargan en el SGDEA.</v>
      </c>
      <c r="G20" s="266"/>
      <c r="H20" s="118"/>
      <c r="I20" s="118"/>
      <c r="J20" s="118"/>
      <c r="K20" s="292"/>
      <c r="L20" s="292"/>
      <c r="M20" s="292"/>
      <c r="N20" s="292"/>
      <c r="O20" s="118"/>
      <c r="P20" s="118"/>
      <c r="Q20" s="118"/>
      <c r="R20" s="118"/>
      <c r="S20" s="118"/>
      <c r="T20" s="118"/>
      <c r="U20" s="118"/>
      <c r="V20" s="118"/>
      <c r="W20" s="118"/>
      <c r="X20" s="118"/>
      <c r="Y20" s="118"/>
      <c r="Z20" s="185"/>
    </row>
    <row r="21" spans="2:26" ht="51" hidden="1" customHeight="1">
      <c r="B21" s="380"/>
      <c r="C21" s="370"/>
      <c r="D21" s="370"/>
      <c r="E21" s="373"/>
      <c r="F21" s="176" t="str">
        <f>'PO-02'!C26</f>
        <v>Identificar los registros del SGDEA que deben ser migrados al periodo correspondiente de TRD.</v>
      </c>
      <c r="G21" s="266"/>
      <c r="H21" s="118"/>
      <c r="I21" s="118"/>
      <c r="J21" s="118"/>
      <c r="K21" s="292"/>
      <c r="L21" s="292"/>
      <c r="M21" s="292"/>
      <c r="N21" s="292"/>
      <c r="O21" s="118"/>
      <c r="P21" s="118"/>
      <c r="Q21" s="118"/>
      <c r="R21" s="118"/>
      <c r="S21" s="118"/>
      <c r="T21" s="118"/>
      <c r="U21" s="118"/>
      <c r="V21" s="118"/>
      <c r="W21" s="118"/>
      <c r="X21" s="118"/>
      <c r="Y21" s="118"/>
      <c r="Z21" s="185"/>
    </row>
    <row r="22" spans="2:26" ht="39.75" customHeight="1" thickBot="1">
      <c r="B22" s="380"/>
      <c r="C22" s="370"/>
      <c r="D22" s="376"/>
      <c r="E22" s="374"/>
      <c r="F22" s="176" t="str">
        <f>'PO-02'!C27</f>
        <v>Generar el reporte de registros a migrar y solicitar el movimiento al líder funcional de WCC.</v>
      </c>
      <c r="G22" s="264"/>
      <c r="H22" s="186"/>
      <c r="I22" s="186"/>
      <c r="J22" s="186"/>
      <c r="K22" s="293"/>
      <c r="L22" s="293"/>
      <c r="M22" s="293"/>
      <c r="N22" s="293"/>
      <c r="O22" s="186"/>
      <c r="P22" s="186"/>
      <c r="Q22" s="186"/>
      <c r="R22" s="186"/>
      <c r="S22" s="186"/>
      <c r="T22" s="186"/>
      <c r="U22" s="186"/>
      <c r="V22" s="186"/>
      <c r="W22" s="186"/>
      <c r="X22" s="186"/>
      <c r="Y22" s="186"/>
      <c r="Z22" s="187"/>
    </row>
    <row r="23" spans="2:26" ht="45" hidden="1" customHeight="1">
      <c r="B23" s="380"/>
      <c r="C23" s="370"/>
      <c r="D23" s="375" t="str">
        <f>'PO-02'!B28</f>
        <v xml:space="preserve">PE02-06 </v>
      </c>
      <c r="E23" s="382" t="str">
        <f>'PO-02'!C28</f>
        <v>Actualización de las TRD</v>
      </c>
      <c r="F23" s="141" t="str">
        <f>'PO-02'!C29</f>
        <v>Ejecutar el cronograma de mesas de trabajo de actualización de TRD en el marco de la actualización del mapa de procesos.</v>
      </c>
      <c r="G23" s="265"/>
      <c r="H23" s="268"/>
      <c r="I23" s="178"/>
      <c r="J23" s="178"/>
      <c r="K23" s="268"/>
      <c r="L23" s="268"/>
      <c r="M23" s="268"/>
      <c r="N23" s="268"/>
      <c r="O23" s="268"/>
      <c r="P23" s="268"/>
      <c r="Q23" s="268"/>
      <c r="R23" s="268"/>
      <c r="S23" s="268"/>
      <c r="T23" s="268"/>
      <c r="U23" s="268"/>
      <c r="V23" s="268"/>
      <c r="W23" s="188"/>
      <c r="X23" s="188"/>
      <c r="Y23" s="188"/>
      <c r="Z23" s="189"/>
    </row>
    <row r="24" spans="2:26" ht="45" hidden="1" customHeight="1">
      <c r="B24" s="380"/>
      <c r="C24" s="370"/>
      <c r="D24" s="370"/>
      <c r="E24" s="383"/>
      <c r="F24" s="141" t="str">
        <f>'PO-02'!C30</f>
        <v>Actualizar TRD, Cuadro de Clasificación Documental, Fichas de valoración, Cuadros de Caracterización y memoria descriptiva.</v>
      </c>
      <c r="G24" s="266"/>
      <c r="H24" s="118"/>
      <c r="I24" s="156"/>
      <c r="J24" s="156"/>
      <c r="K24" s="118"/>
      <c r="L24" s="118"/>
      <c r="M24" s="118"/>
      <c r="N24" s="118"/>
      <c r="O24" s="118"/>
      <c r="P24" s="118"/>
      <c r="Q24" s="118"/>
      <c r="R24" s="118"/>
      <c r="S24" s="118"/>
      <c r="T24" s="118"/>
      <c r="U24" s="118"/>
      <c r="V24" s="118"/>
      <c r="W24" s="159"/>
      <c r="X24" s="159"/>
      <c r="Y24" s="159"/>
      <c r="Z24" s="190"/>
    </row>
    <row r="25" spans="2:26" ht="39.75" hidden="1" customHeight="1">
      <c r="B25" s="380"/>
      <c r="C25" s="370"/>
      <c r="D25" s="370"/>
      <c r="E25" s="383"/>
      <c r="F25" s="141" t="str">
        <f>'PO-02'!C31</f>
        <v>Presentación y aprobación en Comité Institucional de Gestión y Desempeño.</v>
      </c>
      <c r="G25" s="266"/>
      <c r="H25" s="156"/>
      <c r="I25" s="118"/>
      <c r="J25" s="156"/>
      <c r="K25" s="118"/>
      <c r="L25" s="118"/>
      <c r="M25" s="118"/>
      <c r="N25" s="118"/>
      <c r="O25" s="118"/>
      <c r="P25" s="118"/>
      <c r="Q25" s="118"/>
      <c r="R25" s="118"/>
      <c r="S25" s="118"/>
      <c r="T25" s="118"/>
      <c r="U25" s="118"/>
      <c r="V25" s="118"/>
      <c r="W25" s="159"/>
      <c r="X25" s="159"/>
      <c r="Y25" s="159"/>
      <c r="Z25" s="190"/>
    </row>
    <row r="26" spans="2:26" ht="29.25" hidden="1" customHeight="1">
      <c r="B26" s="381"/>
      <c r="C26" s="370"/>
      <c r="D26" s="370"/>
      <c r="E26" s="383"/>
      <c r="F26" s="141" t="str">
        <f>'PO-02'!C32</f>
        <v>Preparación y envío de TRD al Archivo de Bogotá.</v>
      </c>
      <c r="G26" s="269"/>
      <c r="H26" s="248"/>
      <c r="I26" s="270"/>
      <c r="J26" s="248"/>
      <c r="K26" s="270"/>
      <c r="L26" s="270"/>
      <c r="M26" s="270"/>
      <c r="N26" s="270"/>
      <c r="O26" s="270"/>
      <c r="P26" s="270"/>
      <c r="Q26" s="270"/>
      <c r="R26" s="270"/>
      <c r="S26" s="270"/>
      <c r="T26" s="270"/>
      <c r="U26" s="270"/>
      <c r="V26" s="270"/>
      <c r="W26" s="196"/>
      <c r="X26" s="196"/>
      <c r="Y26" s="196"/>
      <c r="Z26" s="197"/>
    </row>
    <row r="27" spans="2:26" ht="70.5" customHeight="1">
      <c r="B27" s="240"/>
      <c r="C27" s="370"/>
      <c r="D27" s="370"/>
      <c r="E27" s="383"/>
      <c r="F27" s="141" t="str">
        <f>'PO-02'!C33</f>
        <v>Proyectar la actualización de las Tablas de Retención Documental (TRD), garantizando su alineación con los cambios estructurales, normativos y técnicos que se hayan generado en la entidad.</v>
      </c>
      <c r="G27" s="118"/>
      <c r="H27" s="118"/>
      <c r="I27" s="118"/>
      <c r="J27" s="118"/>
      <c r="K27" s="294"/>
      <c r="L27" s="294"/>
      <c r="M27" s="294"/>
      <c r="N27" s="294"/>
      <c r="O27" s="118"/>
      <c r="P27" s="118"/>
      <c r="Q27" s="118"/>
      <c r="R27" s="118"/>
      <c r="S27" s="118"/>
      <c r="T27" s="118"/>
      <c r="U27" s="118"/>
      <c r="V27" s="118"/>
      <c r="W27" s="159"/>
      <c r="X27" s="159"/>
      <c r="Y27" s="159"/>
      <c r="Z27" s="159"/>
    </row>
    <row r="28" spans="2:26" ht="70.5" customHeight="1">
      <c r="B28" s="240"/>
      <c r="C28" s="376"/>
      <c r="D28" s="376"/>
      <c r="E28" s="384"/>
      <c r="F28" s="141" t="str">
        <f>'PO-02'!C34</f>
        <v>Gestionar los trámites necesarios para la aprobación ante el Comité Institucional de Gestión y Desempeño y/o  para la convalidación de las Tablas de Retención Documental ante el Archivo de Bogotá.</v>
      </c>
      <c r="G28" s="271"/>
      <c r="H28" s="272"/>
      <c r="I28" s="272"/>
      <c r="J28" s="272"/>
      <c r="K28" s="272"/>
      <c r="L28" s="295"/>
      <c r="M28" s="294"/>
      <c r="N28" s="294"/>
      <c r="O28" s="118"/>
      <c r="P28" s="118"/>
      <c r="Q28" s="118"/>
      <c r="R28" s="118"/>
      <c r="S28" s="118"/>
      <c r="T28" s="118"/>
      <c r="U28" s="118"/>
      <c r="V28" s="118"/>
      <c r="W28" s="244"/>
      <c r="X28" s="244"/>
      <c r="Y28" s="244"/>
      <c r="Z28" s="245"/>
    </row>
    <row r="29" spans="2:26" ht="50.4" hidden="1" customHeight="1">
      <c r="B29" s="385" t="str">
        <f>OBJETIVOS!C9</f>
        <v>Asegurar las condiciones técnicas requeridas normativamente para gestión de los documentos físico y electrónicos conforme al flujo de información de la SDH, que permita la conformación y actualización de los expedientes físicos - híbridos y electrónicos de archivo en el SGDEA.</v>
      </c>
      <c r="C29" s="375" t="str">
        <f>OBJETIVOS!D9</f>
        <v>PO-03 Gestión y trámite documental</v>
      </c>
      <c r="D29" s="375" t="str">
        <f>'PO-03'!B19</f>
        <v xml:space="preserve">PE03-07 </v>
      </c>
      <c r="E29" s="372" t="str">
        <f>'PO-03'!C19</f>
        <v>Programa de gestión de documentos electrónicos</v>
      </c>
      <c r="F29" s="141" t="str">
        <f>'PO-03'!C20</f>
        <v>Elaborar la política de cero papel en articulación con  la estrategia de gobierno en línea.</v>
      </c>
      <c r="G29" s="265"/>
      <c r="H29" s="178"/>
      <c r="I29" s="178"/>
      <c r="J29" s="178"/>
      <c r="K29" s="178"/>
      <c r="L29" s="178"/>
      <c r="M29" s="178"/>
      <c r="N29" s="178"/>
      <c r="O29" s="178"/>
      <c r="P29" s="178"/>
      <c r="Q29" s="178"/>
      <c r="R29" s="178"/>
      <c r="S29" s="178"/>
      <c r="T29" s="178"/>
      <c r="U29" s="178"/>
      <c r="V29" s="178"/>
      <c r="W29" s="162"/>
      <c r="X29" s="162"/>
      <c r="Y29" s="162"/>
      <c r="Z29" s="163"/>
    </row>
    <row r="30" spans="2:26" ht="60" customHeight="1">
      <c r="B30" s="380"/>
      <c r="C30" s="370"/>
      <c r="D30" s="370"/>
      <c r="E30" s="373"/>
      <c r="F30" s="141" t="str">
        <f>'PO-03'!C21</f>
        <v>Diseñar y estructurar el Programa de Gestión de Documentos Electrónicos de Archivo, conforme a los lineamientos normativos y  los requerimientos funcionales del sistema de gestión documental.</v>
      </c>
      <c r="G30" s="266"/>
      <c r="H30" s="156"/>
      <c r="I30" s="156"/>
      <c r="J30" s="156"/>
      <c r="K30" s="296"/>
      <c r="L30" s="296"/>
      <c r="M30" s="296"/>
      <c r="N30" s="156"/>
      <c r="O30" s="156"/>
      <c r="P30" s="156"/>
      <c r="Q30" s="118"/>
      <c r="R30" s="118"/>
      <c r="S30" s="118"/>
      <c r="T30" s="118"/>
      <c r="U30" s="118"/>
      <c r="V30" s="118"/>
      <c r="W30" s="159"/>
      <c r="X30" s="159"/>
      <c r="Y30" s="158"/>
      <c r="Z30" s="164"/>
    </row>
    <row r="31" spans="2:26" ht="68.25" customHeight="1">
      <c r="B31" s="380"/>
      <c r="C31" s="370"/>
      <c r="D31" s="370"/>
      <c r="E31" s="373"/>
      <c r="F31" s="141" t="str">
        <f>'PO-03'!C22</f>
        <v>Ejecutar las estrategias definidas en el Programa de Gestión de Documentos Electrónicos de Archivo, de conformidad con las áreas priorizadas</v>
      </c>
      <c r="G31" s="266"/>
      <c r="H31" s="156"/>
      <c r="I31" s="156"/>
      <c r="J31" s="156"/>
      <c r="K31" s="118"/>
      <c r="L31" s="118"/>
      <c r="M31" s="118"/>
      <c r="N31" s="297"/>
      <c r="O31" s="118"/>
      <c r="P31" s="118"/>
      <c r="Q31" s="118"/>
      <c r="R31" s="118"/>
      <c r="S31" s="118"/>
      <c r="T31" s="118"/>
      <c r="U31" s="118"/>
      <c r="V31" s="118"/>
      <c r="W31" s="159"/>
      <c r="X31" s="158"/>
      <c r="Y31" s="158"/>
      <c r="Z31" s="164"/>
    </row>
    <row r="32" spans="2:26" ht="62.25" customHeight="1">
      <c r="B32" s="380"/>
      <c r="C32" s="370"/>
      <c r="D32" s="370"/>
      <c r="E32" s="373"/>
      <c r="F32" s="141" t="str">
        <f>'PO-03'!C23</f>
        <v>Ejecutar las actividades para el estampado cronológico e incorporación de marca de agua  conforme a los lineamientos establecidos.</v>
      </c>
      <c r="G32" s="266"/>
      <c r="H32" s="156"/>
      <c r="I32" s="156"/>
      <c r="J32" s="156"/>
      <c r="K32" s="296"/>
      <c r="L32" s="296"/>
      <c r="M32" s="296"/>
      <c r="N32" s="296"/>
      <c r="O32" s="156"/>
      <c r="P32" s="156"/>
      <c r="Q32" s="156"/>
      <c r="R32" s="156"/>
      <c r="S32" s="156"/>
      <c r="T32" s="156"/>
      <c r="U32" s="156"/>
      <c r="V32" s="156"/>
      <c r="W32" s="156"/>
      <c r="X32" s="156"/>
      <c r="Y32" s="156"/>
      <c r="Z32" s="165"/>
    </row>
    <row r="33" spans="2:26" ht="62.25" customHeight="1">
      <c r="B33" s="380"/>
      <c r="C33" s="370"/>
      <c r="D33" s="370"/>
      <c r="E33" s="373"/>
      <c r="F33" s="141" t="str">
        <f>'PO-03'!C24</f>
        <v>Realizar el seguimiento al uso de las firmas electrónicas certificadas, conforme a los lineamientos y requisitos establecidos.</v>
      </c>
      <c r="G33" s="269"/>
      <c r="H33" s="248"/>
      <c r="I33" s="248"/>
      <c r="J33" s="248"/>
      <c r="K33" s="298"/>
      <c r="L33" s="298"/>
      <c r="M33" s="298"/>
      <c r="N33" s="298"/>
      <c r="O33" s="248"/>
      <c r="P33" s="248"/>
      <c r="Q33" s="248"/>
      <c r="R33" s="248"/>
      <c r="S33" s="248"/>
      <c r="T33" s="248"/>
      <c r="U33" s="248"/>
      <c r="V33" s="248"/>
      <c r="W33" s="248"/>
      <c r="X33" s="248"/>
      <c r="Y33" s="248"/>
      <c r="Z33" s="249"/>
    </row>
    <row r="34" spans="2:26" ht="62.25" customHeight="1">
      <c r="B34" s="380"/>
      <c r="C34" s="370"/>
      <c r="D34" s="370"/>
      <c r="E34" s="374"/>
      <c r="F34" s="141" t="str">
        <f>'PO-03'!C25</f>
        <v>Aprobar e implementar la política cero papel</v>
      </c>
      <c r="G34" s="269"/>
      <c r="H34" s="248"/>
      <c r="I34" s="248"/>
      <c r="J34" s="248"/>
      <c r="K34" s="248"/>
      <c r="L34" s="248"/>
      <c r="M34" s="298"/>
      <c r="N34" s="298"/>
      <c r="O34" s="248"/>
      <c r="P34" s="248"/>
      <c r="Q34" s="248"/>
      <c r="R34" s="248"/>
      <c r="S34" s="248"/>
      <c r="T34" s="248"/>
      <c r="U34" s="248"/>
      <c r="V34" s="248"/>
      <c r="W34" s="248"/>
      <c r="X34" s="248"/>
      <c r="Y34" s="248"/>
      <c r="Z34" s="249"/>
    </row>
    <row r="35" spans="2:26" ht="50.4" hidden="1" customHeight="1">
      <c r="B35" s="380"/>
      <c r="C35" s="370"/>
      <c r="D35" s="375" t="str">
        <f>'PO-03'!B26</f>
        <v xml:space="preserve">PE03-08 </v>
      </c>
      <c r="E35" s="364" t="str">
        <f>'PO-03'!C26</f>
        <v>Programa Estratégico de Sistematización, Almacenamiento y Custodia Documental en el Marco de la Política Cero Papel</v>
      </c>
      <c r="F35" s="193" t="str">
        <f>'PO-03'!C27</f>
        <v>Centralizar la administración de los espacios físicos de archivo del CAD.</v>
      </c>
      <c r="G35" s="265"/>
      <c r="H35" s="178"/>
      <c r="I35" s="178"/>
      <c r="J35" s="178"/>
      <c r="K35" s="178"/>
      <c r="L35" s="178"/>
      <c r="M35" s="178"/>
      <c r="N35" s="178"/>
      <c r="O35" s="178"/>
      <c r="P35" s="178"/>
      <c r="Q35" s="178"/>
      <c r="R35" s="178"/>
      <c r="S35" s="178"/>
      <c r="T35" s="178"/>
      <c r="U35" s="178"/>
      <c r="V35" s="178"/>
      <c r="W35" s="162"/>
      <c r="X35" s="162"/>
      <c r="Y35" s="162"/>
      <c r="Z35" s="163"/>
    </row>
    <row r="36" spans="2:26" ht="45" customHeight="1">
      <c r="B36" s="380"/>
      <c r="C36" s="370"/>
      <c r="D36" s="370"/>
      <c r="E36" s="364"/>
      <c r="F36" s="193" t="str">
        <f>'PO-03'!C29</f>
        <v xml:space="preserve">Definir el documento técnico que establezca las condiciones de custodia, préstamo documental y administración integral del archivo central de la entidad. </v>
      </c>
      <c r="G36" s="266"/>
      <c r="H36" s="156"/>
      <c r="I36" s="156"/>
      <c r="J36" s="156"/>
      <c r="K36" s="118"/>
      <c r="L36" s="118"/>
      <c r="M36" s="294"/>
      <c r="N36" s="294"/>
      <c r="O36" s="118"/>
      <c r="P36" s="118"/>
      <c r="Q36" s="118"/>
      <c r="R36" s="118"/>
      <c r="S36" s="118"/>
      <c r="T36" s="118"/>
      <c r="U36" s="118"/>
      <c r="V36" s="118"/>
      <c r="W36" s="159"/>
      <c r="X36" s="159"/>
      <c r="Y36" s="159"/>
      <c r="Z36" s="190"/>
    </row>
    <row r="37" spans="2:26" ht="78.75" customHeight="1">
      <c r="B37" s="380"/>
      <c r="C37" s="370"/>
      <c r="D37" s="370"/>
      <c r="E37" s="364"/>
      <c r="F37" s="193" t="str">
        <f>'PO-03'!C30</f>
        <v>Identificar el uso, la capacidad y la información custodiada en los espacios físicos destinados a la gestión y custodia archivística, con el fin de verificar su adecuación, ocupación y cumplimiento de los lineamientos técnicos aplicables</v>
      </c>
      <c r="G37" s="269"/>
      <c r="H37" s="248"/>
      <c r="I37" s="248"/>
      <c r="J37" s="248"/>
      <c r="K37" s="299"/>
      <c r="L37" s="299"/>
      <c r="M37" s="299"/>
      <c r="N37" s="299"/>
      <c r="O37" s="248"/>
      <c r="P37" s="248"/>
      <c r="Q37" s="248"/>
      <c r="R37" s="248"/>
      <c r="S37" s="248"/>
      <c r="T37" s="248"/>
      <c r="U37" s="248"/>
      <c r="V37" s="248"/>
      <c r="W37" s="195"/>
      <c r="X37" s="195"/>
      <c r="Y37" s="195"/>
      <c r="Z37" s="246"/>
    </row>
    <row r="38" spans="2:26" ht="75.75" customHeight="1">
      <c r="B38" s="380"/>
      <c r="C38" s="370"/>
      <c r="D38" s="370"/>
      <c r="E38" s="364"/>
      <c r="F38" s="193" t="str">
        <f>'PO-03'!C31</f>
        <v>Ejecutar las acciones previstas en los planes del Sistema Integrado de Conservación (SIC), y realizar el seguimiento periódico a las actividades definidas en los programas y estrategias proyectadas, para verificar el cumplimiento de los estándares y detectar posibles desviaciones o riesgos</v>
      </c>
      <c r="G38" s="269"/>
      <c r="H38" s="248"/>
      <c r="I38" s="248"/>
      <c r="J38" s="248"/>
      <c r="K38" s="299"/>
      <c r="L38" s="299"/>
      <c r="M38" s="299"/>
      <c r="N38" s="299"/>
      <c r="O38" s="156"/>
      <c r="P38" s="156"/>
      <c r="Q38" s="156"/>
      <c r="R38" s="156"/>
      <c r="S38" s="156"/>
      <c r="T38" s="156"/>
      <c r="U38" s="156"/>
      <c r="V38" s="156"/>
      <c r="W38" s="195"/>
      <c r="X38" s="195"/>
      <c r="Y38" s="195"/>
      <c r="Z38" s="246"/>
    </row>
    <row r="39" spans="2:26" ht="60.75" customHeight="1" thickBot="1">
      <c r="B39" s="381"/>
      <c r="C39" s="376"/>
      <c r="D39" s="376"/>
      <c r="E39" s="364"/>
      <c r="F39" s="193" t="str">
        <f>'PO-03'!C32</f>
        <v xml:space="preserve">Identificar y ajustar los roles en el SGDEA conforme los movimientos administrativos. </v>
      </c>
      <c r="G39" s="264"/>
      <c r="H39" s="168"/>
      <c r="I39" s="168"/>
      <c r="J39" s="168"/>
      <c r="K39" s="290"/>
      <c r="L39" s="290"/>
      <c r="M39" s="290"/>
      <c r="N39" s="290"/>
      <c r="O39" s="168"/>
      <c r="P39" s="168"/>
      <c r="Q39" s="168"/>
      <c r="R39" s="168"/>
      <c r="S39" s="168"/>
      <c r="T39" s="168"/>
      <c r="U39" s="168"/>
      <c r="V39" s="168"/>
      <c r="W39" s="167"/>
      <c r="X39" s="167"/>
      <c r="Y39" s="167"/>
      <c r="Z39" s="174"/>
    </row>
    <row r="40" spans="2:26" ht="89.25" hidden="1" customHeight="1" thickBot="1">
      <c r="B40" s="385" t="str">
        <f>OBJETIVOS!C5</f>
        <v>Apoyar los requerimientos relacionados con la organización de los documentos de archivo en soporte físico y/o electrónico identificados en la Matriz de caracterización de la gestión documental (Plan de mejoramiento, seguimiento y ruta de acción - PMAI)</v>
      </c>
      <c r="C40" s="375" t="str">
        <f>OBJETIVOS!D5</f>
        <v>PO-04 Organización documental</v>
      </c>
      <c r="D40" s="375" t="str">
        <f>'PO-04'!B20</f>
        <v>PE04-09</v>
      </c>
      <c r="E40" s="360" t="str">
        <f>'PO-04'!C20</f>
        <v>Programa de archivos descentralizados y normalización de inventarios</v>
      </c>
      <c r="F40" s="171" t="str">
        <f>'PO-04'!C21</f>
        <v xml:space="preserve">Identificar inconsistencias y necesidades de actualización del  inventario documental de las dependencias en el SGDEA. </v>
      </c>
      <c r="G40" s="168"/>
      <c r="H40" s="168"/>
      <c r="I40" s="168"/>
      <c r="J40" s="168"/>
      <c r="K40" s="168"/>
      <c r="L40" s="168"/>
      <c r="M40" s="168"/>
      <c r="N40" s="168"/>
      <c r="O40" s="168"/>
      <c r="P40" s="168"/>
      <c r="Q40" s="168"/>
      <c r="R40" s="168"/>
      <c r="S40" s="168"/>
      <c r="T40" s="168"/>
      <c r="U40" s="168"/>
      <c r="V40" s="168"/>
      <c r="W40" s="188"/>
      <c r="X40" s="188"/>
      <c r="Y40" s="188"/>
      <c r="Z40" s="189"/>
    </row>
    <row r="41" spans="2:26" ht="59.25" hidden="1" customHeight="1">
      <c r="B41" s="380"/>
      <c r="C41" s="370"/>
      <c r="D41" s="370"/>
      <c r="E41" s="361"/>
      <c r="F41" s="171" t="str">
        <f>'PO-04'!C22</f>
        <v>Formular los recursos físicos, tecnológicos, talento humano para la actualización de los inventarios documentales.</v>
      </c>
      <c r="G41" s="273"/>
      <c r="H41" s="274"/>
      <c r="I41" s="274"/>
      <c r="J41" s="274"/>
      <c r="K41" s="275"/>
      <c r="L41" s="275"/>
      <c r="M41" s="275"/>
      <c r="N41" s="275"/>
      <c r="O41" s="275"/>
      <c r="P41" s="275"/>
      <c r="Q41" s="275"/>
      <c r="R41" s="275"/>
      <c r="S41" s="275"/>
      <c r="T41" s="275"/>
      <c r="U41" s="275"/>
      <c r="V41" s="275"/>
      <c r="W41" s="184"/>
      <c r="X41" s="184"/>
      <c r="Y41" s="184"/>
      <c r="Z41" s="194"/>
    </row>
    <row r="42" spans="2:26" ht="69" hidden="1" customHeight="1" thickBot="1">
      <c r="B42" s="380"/>
      <c r="C42" s="370"/>
      <c r="D42" s="370"/>
      <c r="E42" s="361"/>
      <c r="F42" s="171" t="str">
        <f>'PO-04'!C23</f>
        <v>Establecer un cronograma de actualización de inventario documental por dependencias.</v>
      </c>
      <c r="G42" s="266"/>
      <c r="H42" s="156"/>
      <c r="I42" s="168"/>
      <c r="J42" s="156"/>
      <c r="K42" s="118"/>
      <c r="L42" s="118"/>
      <c r="M42" s="118"/>
      <c r="N42" s="118"/>
      <c r="O42" s="118"/>
      <c r="P42" s="118"/>
      <c r="Q42" s="118"/>
      <c r="R42" s="118"/>
      <c r="S42" s="118"/>
      <c r="T42" s="118"/>
      <c r="U42" s="118"/>
      <c r="V42" s="118"/>
      <c r="W42" s="159"/>
      <c r="X42" s="159"/>
      <c r="Y42" s="159"/>
      <c r="Z42" s="190"/>
    </row>
    <row r="43" spans="2:26" ht="95.25" customHeight="1" thickBot="1">
      <c r="B43" s="380"/>
      <c r="C43" s="370"/>
      <c r="D43" s="376"/>
      <c r="E43" s="362"/>
      <c r="F43" s="171" t="str">
        <f>'PO-04'!C24</f>
        <v>Implementar y ejecutar la actualización periódica del inventario documental en cada dependencia, de acuerdo con el cronograma operativo establecido, garantizando la detección de inconsistencias, la revisión y depuración de los registros, y la inscripción oportuna y confiable de la información</v>
      </c>
      <c r="G43" s="269"/>
      <c r="H43" s="248"/>
      <c r="I43" s="166"/>
      <c r="J43" s="166"/>
      <c r="K43" s="166"/>
      <c r="L43" s="166"/>
      <c r="M43" s="166"/>
      <c r="N43" s="166"/>
      <c r="O43" s="168"/>
      <c r="P43" s="168"/>
      <c r="Q43" s="168"/>
      <c r="R43" s="168"/>
      <c r="S43" s="270"/>
      <c r="T43" s="270"/>
      <c r="U43" s="270"/>
      <c r="V43" s="270"/>
      <c r="W43" s="196"/>
      <c r="X43" s="196"/>
      <c r="Y43" s="196"/>
      <c r="Z43" s="197"/>
    </row>
    <row r="44" spans="2:26" ht="64.5" hidden="1" customHeight="1">
      <c r="B44" s="380"/>
      <c r="C44" s="370"/>
      <c r="D44" s="375" t="str">
        <f>'PO-04'!B25</f>
        <v>PE04-10</v>
      </c>
      <c r="E44" s="360" t="str">
        <f>'PO-04'!C25</f>
        <v xml:space="preserve"> Programa de archivos centralizados de gestión.</v>
      </c>
      <c r="F44" s="171" t="str">
        <f>'PO-04'!C26</f>
        <v>Elaborar el modelo de gestión documental descentralizado  de la SHD, asociado al programa específico de archivos centralizados del PGD.</v>
      </c>
      <c r="G44" s="118"/>
      <c r="H44" s="268"/>
      <c r="I44" s="268"/>
      <c r="J44" s="268"/>
      <c r="K44" s="268"/>
      <c r="L44" s="268"/>
      <c r="M44" s="268"/>
      <c r="N44" s="268"/>
      <c r="O44" s="268"/>
      <c r="P44" s="268"/>
      <c r="Q44" s="268"/>
      <c r="R44" s="268"/>
      <c r="S44" s="268"/>
      <c r="T44" s="268"/>
      <c r="U44" s="268"/>
      <c r="V44" s="268"/>
      <c r="W44" s="188"/>
      <c r="X44" s="188"/>
      <c r="Y44" s="188"/>
      <c r="Z44" s="189"/>
    </row>
    <row r="45" spans="2:26" ht="50.4" hidden="1" customHeight="1">
      <c r="B45" s="380"/>
      <c r="C45" s="370"/>
      <c r="D45" s="370"/>
      <c r="E45" s="361"/>
      <c r="F45" s="171" t="str">
        <f>'PO-04'!C27</f>
        <v>Formular los recursos físicos, tecnológicos, talento humano para el modelo de gestión documental descentralizado.</v>
      </c>
      <c r="G45" s="273"/>
      <c r="H45" s="118"/>
      <c r="I45" s="118"/>
      <c r="J45" s="118"/>
      <c r="K45" s="118"/>
      <c r="L45" s="118"/>
      <c r="M45" s="118"/>
      <c r="N45" s="118"/>
      <c r="O45" s="118"/>
      <c r="P45" s="118"/>
      <c r="Q45" s="118"/>
      <c r="R45" s="118"/>
      <c r="S45" s="118"/>
      <c r="T45" s="118"/>
      <c r="U45" s="118"/>
      <c r="V45" s="118"/>
      <c r="W45" s="159"/>
      <c r="X45" s="158"/>
      <c r="Y45" s="158"/>
      <c r="Z45" s="164"/>
    </row>
    <row r="46" spans="2:26" ht="62.25" customHeight="1">
      <c r="B46" s="380"/>
      <c r="C46" s="370"/>
      <c r="D46" s="370"/>
      <c r="E46" s="361"/>
      <c r="F46" s="171" t="str">
        <f>'PO-04'!C29</f>
        <v>Ejecutar las actividades relacionadas con consultas y préstamos documentales de las áreas centralizadas; asi como la creación de expedientes hibridos (fisicos - electrónicos)</v>
      </c>
      <c r="G46" s="266"/>
      <c r="H46" s="118"/>
      <c r="I46" s="118"/>
      <c r="J46" s="118"/>
      <c r="K46" s="300"/>
      <c r="L46" s="300"/>
      <c r="M46" s="300"/>
      <c r="N46" s="300"/>
      <c r="O46" s="118"/>
      <c r="P46" s="118"/>
      <c r="Q46" s="118"/>
      <c r="R46" s="118"/>
      <c r="S46" s="118"/>
      <c r="T46" s="118"/>
      <c r="U46" s="118"/>
      <c r="V46" s="118"/>
      <c r="W46" s="159"/>
      <c r="X46" s="158"/>
      <c r="Y46" s="158"/>
      <c r="Z46" s="164"/>
    </row>
    <row r="47" spans="2:26" ht="76.5" customHeight="1">
      <c r="B47" s="380"/>
      <c r="C47" s="370"/>
      <c r="D47" s="370"/>
      <c r="E47" s="361"/>
      <c r="F47" s="171" t="str">
        <f>'PO-04'!C30</f>
        <v>Formular y estructurar el modelo integral de gestión documental para la operación centralizada de los archivos de gestión asignados, garantizando la estandarización, control y trazabilidad del ciclo de vida documental.</v>
      </c>
      <c r="G47" s="271"/>
      <c r="H47" s="272"/>
      <c r="I47" s="276"/>
      <c r="J47" s="276"/>
      <c r="K47" s="301"/>
      <c r="L47" s="301"/>
      <c r="M47" s="276"/>
      <c r="N47" s="276"/>
      <c r="O47" s="276"/>
      <c r="P47" s="276"/>
      <c r="Q47" s="276"/>
      <c r="R47" s="276"/>
      <c r="S47" s="276"/>
      <c r="T47" s="276"/>
      <c r="U47" s="276"/>
      <c r="V47" s="276"/>
      <c r="W47" s="247"/>
      <c r="X47" s="195"/>
      <c r="Y47" s="195"/>
      <c r="Z47" s="246"/>
    </row>
    <row r="48" spans="2:26" ht="50.4" customHeight="1">
      <c r="B48" s="380"/>
      <c r="C48" s="370"/>
      <c r="D48" s="376"/>
      <c r="E48" s="362"/>
      <c r="F48" s="171" t="str">
        <f>'PO-04'!C31</f>
        <v>Implementar el modelo integral de gestión documental, para asegurar la administración centralizada, eficiente y controlada de los archivos asignados.</v>
      </c>
      <c r="G48" s="118"/>
      <c r="H48" s="118"/>
      <c r="I48" s="118"/>
      <c r="J48" s="118"/>
      <c r="K48" s="118"/>
      <c r="L48" s="118"/>
      <c r="M48" s="300"/>
      <c r="N48" s="300"/>
      <c r="O48" s="118"/>
      <c r="P48" s="118"/>
      <c r="Q48" s="118"/>
      <c r="R48" s="118"/>
      <c r="S48" s="118"/>
      <c r="T48" s="118"/>
      <c r="U48" s="118"/>
      <c r="V48" s="118"/>
      <c r="W48" s="159"/>
      <c r="X48" s="159"/>
      <c r="Y48" s="159"/>
      <c r="Z48" s="159"/>
    </row>
    <row r="49" spans="2:26" ht="50.4" customHeight="1" thickBot="1">
      <c r="B49" s="381"/>
      <c r="C49" s="376"/>
      <c r="D49" s="154" t="str">
        <f>'PO-04'!B32</f>
        <v xml:space="preserve">PE04-11 </v>
      </c>
      <c r="E49" s="155" t="str">
        <f>'PO-04'!C32</f>
        <v>Programa de documentos vitales o esenciales</v>
      </c>
      <c r="F49" s="180" t="str">
        <f>'PO-04'!C33</f>
        <v>Actualizar matriz extendida del Programa de documentos vitales y esenciales.</v>
      </c>
      <c r="G49" s="277"/>
      <c r="H49" s="250"/>
      <c r="I49" s="118"/>
      <c r="J49" s="118"/>
      <c r="K49" s="302"/>
      <c r="L49" s="302"/>
      <c r="M49" s="302"/>
      <c r="N49" s="302"/>
      <c r="O49" s="118"/>
      <c r="P49" s="118"/>
      <c r="Q49" s="118"/>
      <c r="R49" s="118"/>
      <c r="S49" s="118"/>
      <c r="T49" s="118"/>
      <c r="U49" s="118"/>
      <c r="V49" s="118"/>
      <c r="W49" s="159"/>
      <c r="X49" s="159"/>
      <c r="Y49" s="159"/>
      <c r="Z49" s="159"/>
    </row>
    <row r="50" spans="2:26" ht="50.4" hidden="1" customHeight="1">
      <c r="B50" s="385" t="str">
        <f>OBJETIVOS!C12</f>
        <v>Ejecutar los programas de transferencias primarias y secundarias, aplicando procesos de descripción documental que permitan su futura migración y recuperación de la información.</v>
      </c>
      <c r="C50" s="360" t="str">
        <f>OBJETIVOS!D12</f>
        <v>PO-05 Transferencias documentales</v>
      </c>
      <c r="D50" s="375" t="str">
        <f>'PO-05'!B19</f>
        <v xml:space="preserve">PE05-12 </v>
      </c>
      <c r="E50" s="360" t="s">
        <v>120</v>
      </c>
      <c r="F50" s="193" t="str">
        <f>'PO-05'!C20</f>
        <v>Formular los recursos físicos, tecnológicos, talento humano para la ejecución del programa de transferencias primarias.</v>
      </c>
      <c r="G50" s="265"/>
      <c r="H50" s="178"/>
      <c r="I50" s="178"/>
      <c r="J50" s="178"/>
      <c r="K50" s="268"/>
      <c r="L50" s="268"/>
      <c r="M50" s="268"/>
      <c r="N50" s="268"/>
      <c r="O50" s="268"/>
      <c r="P50" s="268"/>
      <c r="Q50" s="268"/>
      <c r="R50" s="268"/>
      <c r="S50" s="268"/>
      <c r="T50" s="268"/>
      <c r="U50" s="268"/>
      <c r="V50" s="268"/>
      <c r="W50" s="188"/>
      <c r="X50" s="188"/>
      <c r="Y50" s="188"/>
      <c r="Z50" s="189"/>
    </row>
    <row r="51" spans="2:26" ht="50.4" hidden="1" customHeight="1">
      <c r="B51" s="380"/>
      <c r="C51" s="361"/>
      <c r="D51" s="370"/>
      <c r="E51" s="361"/>
      <c r="F51" s="193" t="str">
        <f>'PO-05'!C21</f>
        <v>Elaborar y socializar el cronograma de transferencias primarias.</v>
      </c>
      <c r="G51" s="273"/>
      <c r="H51" s="274"/>
      <c r="I51" s="274"/>
      <c r="J51" s="274"/>
      <c r="K51" s="275"/>
      <c r="L51" s="275"/>
      <c r="M51" s="275"/>
      <c r="N51" s="275"/>
      <c r="O51" s="275"/>
      <c r="P51" s="275"/>
      <c r="Q51" s="275"/>
      <c r="R51" s="275"/>
      <c r="S51" s="275"/>
      <c r="T51" s="275"/>
      <c r="U51" s="275"/>
      <c r="V51" s="275"/>
      <c r="W51" s="184"/>
      <c r="X51" s="184"/>
      <c r="Y51" s="184"/>
      <c r="Z51" s="194"/>
    </row>
    <row r="52" spans="2:26" ht="79.5" customHeight="1">
      <c r="B52" s="380"/>
      <c r="C52" s="361"/>
      <c r="D52" s="370"/>
      <c r="E52" s="361"/>
      <c r="F52" s="193" t="str">
        <f>'PO-05'!C22</f>
        <v>Ejecutar las transferencias primarias de acuerdo con el procedimiento establecido y el cronograma proyectado.</v>
      </c>
      <c r="G52" s="266"/>
      <c r="H52" s="156"/>
      <c r="I52" s="274"/>
      <c r="J52" s="156"/>
      <c r="K52" s="274"/>
      <c r="L52" s="274"/>
      <c r="M52" s="303"/>
      <c r="N52" s="303"/>
      <c r="O52" s="274"/>
      <c r="P52" s="274"/>
      <c r="Q52" s="274"/>
      <c r="R52" s="274"/>
      <c r="S52" s="274"/>
      <c r="T52" s="274"/>
      <c r="U52" s="274"/>
      <c r="V52" s="274"/>
      <c r="W52" s="159"/>
      <c r="X52" s="159"/>
      <c r="Y52" s="159"/>
      <c r="Z52" s="190"/>
    </row>
    <row r="53" spans="2:26" ht="88.5" customHeight="1" thickBot="1">
      <c r="B53" s="380"/>
      <c r="C53" s="361"/>
      <c r="D53" s="376"/>
      <c r="E53" s="362"/>
      <c r="F53" s="193" t="str">
        <f>'PO-05'!C23</f>
        <v>Formular el cronograma anual de transferencias documentales primarias conforme a los plazos definidos en los instrumentos archivísticos vigentes, y coordinar su divulgación con las dependencias involucradas para asegurar su ejecución oportuna</v>
      </c>
      <c r="G53" s="264"/>
      <c r="H53" s="168"/>
      <c r="I53" s="168"/>
      <c r="J53" s="250"/>
      <c r="K53" s="304"/>
      <c r="L53" s="304"/>
      <c r="M53" s="250"/>
      <c r="N53" s="250"/>
      <c r="O53" s="250"/>
      <c r="P53" s="250"/>
      <c r="Q53" s="250"/>
      <c r="R53" s="250"/>
      <c r="S53" s="250"/>
      <c r="T53" s="250"/>
      <c r="U53" s="250"/>
      <c r="V53" s="250"/>
      <c r="W53" s="250"/>
      <c r="X53" s="250"/>
      <c r="Y53" s="250"/>
      <c r="Z53" s="251"/>
    </row>
    <row r="54" spans="2:26" ht="50.4" hidden="1" customHeight="1">
      <c r="B54" s="380"/>
      <c r="C54" s="361"/>
      <c r="D54" s="375" t="str">
        <f>'PO-05'!B24</f>
        <v xml:space="preserve">PE05-13 </v>
      </c>
      <c r="E54" s="360" t="str">
        <f>'PO-05'!C24</f>
        <v>Programa de transferencias secundarias y descripción documental ISADG</v>
      </c>
      <c r="F54" s="193" t="str">
        <f>'PO-05'!C25</f>
        <v>Formular los recursos físicos, tecnológicos, talento humano para la ejecución del programa de descripción documental.</v>
      </c>
      <c r="G54" s="265"/>
      <c r="H54" s="178"/>
      <c r="I54" s="178"/>
      <c r="J54" s="178"/>
      <c r="K54" s="268"/>
      <c r="L54" s="268"/>
      <c r="M54" s="268"/>
      <c r="N54" s="268"/>
      <c r="O54" s="268"/>
      <c r="P54" s="268"/>
      <c r="Q54" s="268"/>
      <c r="R54" s="268"/>
      <c r="S54" s="268"/>
      <c r="T54" s="268"/>
      <c r="U54" s="268"/>
      <c r="V54" s="268"/>
      <c r="W54" s="188"/>
      <c r="X54" s="188"/>
      <c r="Y54" s="188"/>
      <c r="Z54" s="189"/>
    </row>
    <row r="55" spans="2:26" ht="50.4" hidden="1" customHeight="1">
      <c r="B55" s="380"/>
      <c r="C55" s="361"/>
      <c r="D55" s="370"/>
      <c r="E55" s="361"/>
      <c r="F55" s="193" t="str">
        <f>'PO-05'!C26</f>
        <v>Elaborar el plan de descripción y transferencia documental secundaria.</v>
      </c>
      <c r="G55" s="266"/>
      <c r="H55" s="156"/>
      <c r="I55" s="274"/>
      <c r="J55" s="156"/>
      <c r="K55" s="118"/>
      <c r="L55" s="118"/>
      <c r="M55" s="118"/>
      <c r="N55" s="118"/>
      <c r="O55" s="118"/>
      <c r="P55" s="118"/>
      <c r="Q55" s="118"/>
      <c r="R55" s="118"/>
      <c r="S55" s="118"/>
      <c r="T55" s="118"/>
      <c r="U55" s="118"/>
      <c r="V55" s="118"/>
      <c r="W55" s="159"/>
      <c r="X55" s="159"/>
      <c r="Y55" s="159"/>
      <c r="Z55" s="190"/>
    </row>
    <row r="56" spans="2:26" ht="62.25" customHeight="1">
      <c r="B56" s="380"/>
      <c r="C56" s="361"/>
      <c r="D56" s="370"/>
      <c r="E56" s="361"/>
      <c r="F56" s="193" t="str">
        <f>'PO-05'!C27</f>
        <v>Ejecutar las transferencias secundarias de acuerdo con el procedimiento establecido y el cronograma proyectado.</v>
      </c>
      <c r="G56" s="269"/>
      <c r="H56" s="248"/>
      <c r="I56" s="248"/>
      <c r="J56" s="272"/>
      <c r="K56" s="272"/>
      <c r="L56" s="272"/>
      <c r="M56" s="305"/>
      <c r="N56" s="305"/>
      <c r="O56" s="272"/>
      <c r="P56" s="272"/>
      <c r="Q56" s="272"/>
      <c r="R56" s="272"/>
      <c r="S56" s="272"/>
      <c r="T56" s="272"/>
      <c r="U56" s="272"/>
      <c r="V56" s="272"/>
      <c r="W56" s="244"/>
      <c r="X56" s="244"/>
      <c r="Y56" s="244"/>
      <c r="Z56" s="245"/>
    </row>
    <row r="57" spans="2:26" ht="50.4" customHeight="1" thickBot="1">
      <c r="B57" s="381"/>
      <c r="C57" s="362"/>
      <c r="D57" s="376"/>
      <c r="E57" s="362"/>
      <c r="F57" s="193" t="str">
        <f>'PO-05'!C28</f>
        <v>Formular el cronograma anual de transferencias documentales secundarias conforme a los plazos definidos en los instrumentos archivísticos.</v>
      </c>
      <c r="G57" s="264"/>
      <c r="H57" s="168"/>
      <c r="I57" s="118"/>
      <c r="J57" s="118"/>
      <c r="K57" s="157"/>
      <c r="L57" s="157"/>
      <c r="M57" s="118"/>
      <c r="N57" s="118"/>
      <c r="O57" s="118"/>
      <c r="P57" s="118"/>
      <c r="Q57" s="118"/>
      <c r="R57" s="118"/>
      <c r="S57" s="118"/>
      <c r="T57" s="118"/>
      <c r="U57" s="118"/>
      <c r="V57" s="118"/>
      <c r="W57" s="118"/>
      <c r="X57" s="118"/>
      <c r="Y57" s="118"/>
      <c r="Z57" s="118"/>
    </row>
    <row r="58" spans="2:26" ht="45" hidden="1">
      <c r="B58" s="359" t="str">
        <f>OBJETIVOS!C11</f>
        <v>Aplicar e implementar los instrumentos archivísticos con el fin de garantizar la integridad y la recuperación del patrimonio documental durante todo el ciclo de vida.</v>
      </c>
      <c r="C58" s="360" t="str">
        <f>OBJETIVOS!D11</f>
        <v xml:space="preserve"> PO-06 Disposición documental</v>
      </c>
      <c r="D58" s="375" t="str">
        <f>'PO-06'!B18</f>
        <v>PE06-14</v>
      </c>
      <c r="E58" s="360" t="str">
        <f>'PO-06'!C18</f>
        <v>Aplicación de TVD</v>
      </c>
      <c r="F58" s="193" t="str">
        <f>'PO-06'!C19</f>
        <v>Formular los recursos físicos, tecnológicos, talento humano para la ejecución del programa de transferencias secundarias.</v>
      </c>
      <c r="G58" s="265"/>
      <c r="H58" s="178"/>
      <c r="I58" s="274"/>
      <c r="J58" s="274"/>
      <c r="K58" s="275"/>
      <c r="L58" s="275"/>
      <c r="M58" s="275"/>
      <c r="N58" s="275"/>
      <c r="O58" s="275"/>
      <c r="P58" s="275"/>
      <c r="Q58" s="275"/>
      <c r="R58" s="275"/>
      <c r="S58" s="275"/>
      <c r="T58" s="275"/>
      <c r="U58" s="275"/>
      <c r="V58" s="275"/>
      <c r="W58" s="184"/>
      <c r="X58" s="184"/>
      <c r="Y58" s="184"/>
      <c r="Z58" s="194"/>
    </row>
    <row r="59" spans="2:26" hidden="1">
      <c r="B59" s="359"/>
      <c r="C59" s="361"/>
      <c r="D59" s="370"/>
      <c r="E59" s="361"/>
      <c r="F59" s="193" t="str">
        <f>'PO-06'!C20</f>
        <v>Elaborar plan de aplicación de TVD.</v>
      </c>
      <c r="G59" s="266"/>
      <c r="H59" s="156"/>
      <c r="I59" s="156"/>
      <c r="J59" s="156"/>
      <c r="K59" s="118"/>
      <c r="L59" s="118"/>
      <c r="M59" s="118"/>
      <c r="N59" s="118"/>
      <c r="O59" s="118"/>
      <c r="P59" s="118"/>
      <c r="Q59" s="118"/>
      <c r="R59" s="118"/>
      <c r="S59" s="118"/>
      <c r="T59" s="118"/>
      <c r="U59" s="118"/>
      <c r="V59" s="118"/>
      <c r="W59" s="159"/>
      <c r="X59" s="159"/>
      <c r="Y59" s="159"/>
      <c r="Z59" s="190"/>
    </row>
    <row r="60" spans="2:26" ht="30.6" thickBot="1">
      <c r="B60" s="359"/>
      <c r="C60" s="361"/>
      <c r="D60" s="370"/>
      <c r="E60" s="362"/>
      <c r="F60" s="193" t="str">
        <f>'PO-06'!C21</f>
        <v>Ejecutar plan de aplicación de TVD con series de selección y conservación total.</v>
      </c>
      <c r="G60" s="264"/>
      <c r="H60" s="168"/>
      <c r="I60" s="168"/>
      <c r="J60" s="168"/>
      <c r="K60" s="293"/>
      <c r="L60" s="293"/>
      <c r="M60" s="293"/>
      <c r="N60" s="293"/>
      <c r="O60" s="186"/>
      <c r="P60" s="186"/>
      <c r="Q60" s="186"/>
      <c r="R60" s="186"/>
      <c r="S60" s="186"/>
      <c r="T60" s="186"/>
      <c r="U60" s="186"/>
      <c r="V60" s="186"/>
      <c r="W60" s="186"/>
      <c r="X60" s="186"/>
      <c r="Y60" s="186"/>
      <c r="Z60" s="187"/>
    </row>
    <row r="61" spans="2:26" ht="50.4" hidden="1" customHeight="1">
      <c r="B61" s="359"/>
      <c r="C61" s="361"/>
      <c r="D61" s="386" t="str">
        <f>'PO-06'!B22</f>
        <v>PE06-15</v>
      </c>
      <c r="E61" s="360" t="str">
        <f>'PO-06'!C22</f>
        <v>Aplicación de TRD</v>
      </c>
      <c r="F61" s="193" t="str">
        <f>'PO-06'!C23</f>
        <v>Formular los recursos físicos, tecnológicos, talento humano para la ejecución del programa de transferencias secundarias.</v>
      </c>
      <c r="G61" s="265"/>
      <c r="H61" s="178"/>
      <c r="I61" s="178"/>
      <c r="J61" s="178"/>
      <c r="K61" s="268"/>
      <c r="L61" s="268"/>
      <c r="M61" s="268"/>
      <c r="N61" s="268"/>
      <c r="O61" s="268"/>
      <c r="P61" s="268"/>
      <c r="Q61" s="268"/>
      <c r="R61" s="268"/>
      <c r="S61" s="268"/>
      <c r="T61" s="268"/>
      <c r="U61" s="268"/>
      <c r="V61" s="268"/>
      <c r="W61" s="188"/>
      <c r="X61" s="188"/>
      <c r="Y61" s="188"/>
      <c r="Z61" s="189"/>
    </row>
    <row r="62" spans="2:26" ht="50.4" hidden="1" customHeight="1">
      <c r="B62" s="359"/>
      <c r="C62" s="361"/>
      <c r="D62" s="386"/>
      <c r="E62" s="361"/>
      <c r="F62" s="193" t="str">
        <f>'PO-06'!C24</f>
        <v>Elaborar el plan de aplicación de TRD.</v>
      </c>
      <c r="G62" s="266"/>
      <c r="H62" s="156"/>
      <c r="I62" s="156"/>
      <c r="J62" s="156"/>
      <c r="K62" s="118"/>
      <c r="L62" s="118"/>
      <c r="M62" s="118"/>
      <c r="N62" s="118"/>
      <c r="O62" s="118"/>
      <c r="P62" s="118"/>
      <c r="Q62" s="118"/>
      <c r="R62" s="118"/>
      <c r="S62" s="118"/>
      <c r="T62" s="118"/>
      <c r="U62" s="118"/>
      <c r="V62" s="118"/>
      <c r="W62" s="159"/>
      <c r="X62" s="159"/>
      <c r="Y62" s="159"/>
      <c r="Z62" s="190"/>
    </row>
    <row r="63" spans="2:26" ht="50.4" customHeight="1" thickBot="1">
      <c r="B63" s="359"/>
      <c r="C63" s="361"/>
      <c r="D63" s="386"/>
      <c r="E63" s="362"/>
      <c r="F63" s="193" t="str">
        <f>'PO-06'!C25</f>
        <v>Ejecutar el plan de aplicación de TRD.</v>
      </c>
      <c r="G63" s="264"/>
      <c r="H63" s="168"/>
      <c r="I63" s="168"/>
      <c r="J63" s="168"/>
      <c r="K63" s="306"/>
      <c r="L63" s="306"/>
      <c r="M63" s="306"/>
      <c r="N63" s="306"/>
      <c r="O63" s="186"/>
      <c r="P63" s="186"/>
      <c r="Q63" s="186"/>
      <c r="R63" s="186"/>
      <c r="S63" s="186"/>
      <c r="T63" s="186"/>
      <c r="U63" s="186"/>
      <c r="V63" s="186"/>
      <c r="W63" s="186"/>
      <c r="X63" s="186"/>
      <c r="Y63" s="186"/>
      <c r="Z63" s="187"/>
    </row>
    <row r="64" spans="2:26" ht="45" hidden="1">
      <c r="B64" s="359" t="str">
        <f>OBJETIVOS!C8</f>
        <v>Modernizar la infraestructura tecnológica de las aplicaciones que impacten  los 8 procesos de gestión documental.</v>
      </c>
      <c r="C64" s="363" t="str">
        <f>OBJETIVOS!D8</f>
        <v xml:space="preserve">PO-07 Estabilización de SGDEA con BOGDATA </v>
      </c>
      <c r="D64" s="375" t="str">
        <f>'PO-07'!B20</f>
        <v>PE07-16</v>
      </c>
      <c r="E64" s="360" t="str">
        <f>'PO-07'!C20</f>
        <v>Modernización de la infraestructura tecnologica de gestión documental.</v>
      </c>
      <c r="F64" s="193" t="str">
        <f>'PO-07'!C21</f>
        <v>Formular los recursos físicos, tecnológicos, talento humano para la modernización de la infraestructura tecnológica de gestión documental.</v>
      </c>
      <c r="G64" s="278"/>
      <c r="H64" s="279"/>
      <c r="I64" s="178"/>
      <c r="J64" s="178"/>
      <c r="K64" s="268"/>
      <c r="L64" s="268"/>
      <c r="M64" s="268"/>
      <c r="N64" s="268"/>
      <c r="O64" s="268"/>
      <c r="P64" s="268"/>
      <c r="Q64" s="268"/>
      <c r="R64" s="268"/>
      <c r="S64" s="268"/>
      <c r="T64" s="268"/>
      <c r="U64" s="268"/>
      <c r="V64" s="268"/>
      <c r="W64" s="188"/>
      <c r="X64" s="188"/>
      <c r="Y64" s="188"/>
      <c r="Z64" s="189"/>
    </row>
    <row r="65" spans="2:26" ht="90" hidden="1">
      <c r="B65" s="359"/>
      <c r="C65" s="363"/>
      <c r="D65" s="370"/>
      <c r="E65" s="361"/>
      <c r="F65" s="193" t="str">
        <f>'PO-07'!C22</f>
        <v>Definir estrategias que permitan al corto, mediano y largo plazo desarrollar procesos de digitalización y automatización de los flujos de información física y electrónica aprovechando las tecnologías disponibles (IA, BLOCKCHAIN, OCR-ICR, SGDEA) y los servicios web BOGDATA - SGDEA.</v>
      </c>
      <c r="G65" s="280"/>
      <c r="H65" s="281"/>
      <c r="I65" s="156"/>
      <c r="J65" s="156"/>
      <c r="K65" s="118"/>
      <c r="L65" s="118"/>
      <c r="M65" s="118"/>
      <c r="N65" s="118"/>
      <c r="O65" s="118"/>
      <c r="P65" s="118"/>
      <c r="Q65" s="118"/>
      <c r="R65" s="118"/>
      <c r="S65" s="118"/>
      <c r="T65" s="118"/>
      <c r="U65" s="118"/>
      <c r="V65" s="118"/>
      <c r="W65" s="159"/>
      <c r="X65" s="159"/>
      <c r="Y65" s="159"/>
      <c r="Z65" s="190"/>
    </row>
    <row r="66" spans="2:26" ht="59.25" hidden="1" customHeight="1">
      <c r="B66" s="359"/>
      <c r="C66" s="363"/>
      <c r="D66" s="370"/>
      <c r="E66" s="361"/>
      <c r="F66" s="193" t="str">
        <f>'PO-07'!C23</f>
        <v>Establecer un cronograma  para el desarrollo de las estrategias encaminadas a la modernización de la infraestructura tecnológica de gestión documental.</v>
      </c>
      <c r="G66" s="280"/>
      <c r="H66" s="281"/>
      <c r="I66" s="156"/>
      <c r="J66" s="156"/>
      <c r="K66" s="118"/>
      <c r="L66" s="118"/>
      <c r="M66" s="118"/>
      <c r="N66" s="118"/>
      <c r="O66" s="118"/>
      <c r="P66" s="118"/>
      <c r="Q66" s="118"/>
      <c r="R66" s="118"/>
      <c r="S66" s="118"/>
      <c r="T66" s="118"/>
      <c r="U66" s="118"/>
      <c r="V66" s="118"/>
      <c r="W66" s="159"/>
      <c r="X66" s="159"/>
      <c r="Y66" s="159"/>
      <c r="Z66" s="190"/>
    </row>
    <row r="67" spans="2:26" ht="60">
      <c r="B67" s="359"/>
      <c r="C67" s="363"/>
      <c r="D67" s="370"/>
      <c r="E67" s="361"/>
      <c r="F67" s="193" t="str">
        <f>'PO-07'!C24</f>
        <v>Articular con SOTIC los requerimientos funcionales para desarrollar procesos de digitalización y automatización de los flujos de información física y electrónica en la anualidad.</v>
      </c>
      <c r="G67" s="269"/>
      <c r="H67" s="248"/>
      <c r="I67" s="282"/>
      <c r="J67" s="282"/>
      <c r="K67" s="282"/>
      <c r="L67" s="308"/>
      <c r="M67" s="308"/>
      <c r="N67" s="308"/>
      <c r="O67" s="282"/>
      <c r="P67" s="282"/>
      <c r="Q67" s="282"/>
      <c r="R67" s="282"/>
      <c r="S67" s="270"/>
      <c r="T67" s="270"/>
      <c r="U67" s="270"/>
      <c r="V67" s="270"/>
      <c r="W67" s="196"/>
      <c r="X67" s="196"/>
      <c r="Y67" s="196"/>
      <c r="Z67" s="197"/>
    </row>
    <row r="68" spans="2:26" ht="30.6" thickBot="1">
      <c r="B68" s="359"/>
      <c r="C68" s="363"/>
      <c r="D68" s="376"/>
      <c r="E68" s="362"/>
      <c r="F68" s="193" t="str">
        <f>'PO-07'!C25</f>
        <v>Ejecutar las funcionalidades identificadas  para desarrollar procesos de digitalización y automatización.</v>
      </c>
      <c r="G68" s="264"/>
      <c r="H68" s="168"/>
      <c r="I68" s="252"/>
      <c r="J68" s="252"/>
      <c r="K68" s="252"/>
      <c r="L68" s="309"/>
      <c r="M68" s="309"/>
      <c r="N68" s="309"/>
      <c r="O68" s="252"/>
      <c r="P68" s="252"/>
      <c r="Q68" s="252"/>
      <c r="R68" s="252"/>
      <c r="S68" s="186"/>
      <c r="T68" s="186"/>
      <c r="U68" s="186"/>
      <c r="V68" s="186"/>
      <c r="W68" s="191"/>
      <c r="X68" s="191"/>
      <c r="Y68" s="191"/>
      <c r="Z68" s="192"/>
    </row>
    <row r="69" spans="2:26" ht="45" hidden="1">
      <c r="B69" s="359"/>
      <c r="C69" s="363"/>
      <c r="D69" s="375" t="str">
        <f>'PO-07'!B26</f>
        <v>PE07-17</v>
      </c>
      <c r="E69" s="360" t="str">
        <f>'PO-07'!C26</f>
        <v>Implementación de componentes de gestión documental electrónica en el SGDEA.</v>
      </c>
      <c r="F69" s="193" t="str">
        <f>'PO-07'!C27</f>
        <v>Formular los recursos físicos, tecnológicos, talento humano para la modernización de la infraestructura tecnológica de gestión documental.</v>
      </c>
      <c r="G69" s="278"/>
      <c r="H69" s="279"/>
      <c r="I69" s="279"/>
      <c r="J69" s="279"/>
      <c r="K69" s="283"/>
      <c r="L69" s="283"/>
      <c r="M69" s="283"/>
      <c r="N69" s="283"/>
      <c r="O69" s="268"/>
      <c r="P69" s="268"/>
      <c r="Q69" s="268"/>
      <c r="R69" s="268"/>
      <c r="S69" s="268"/>
      <c r="T69" s="268"/>
      <c r="U69" s="268"/>
      <c r="V69" s="268"/>
      <c r="W69" s="188"/>
      <c r="X69" s="188"/>
      <c r="Y69" s="188"/>
      <c r="Z69" s="189"/>
    </row>
    <row r="70" spans="2:26" ht="69.75" hidden="1" customHeight="1">
      <c r="B70" s="359"/>
      <c r="C70" s="363"/>
      <c r="D70" s="370"/>
      <c r="E70" s="361"/>
      <c r="F70" s="193" t="str">
        <f>'PO-07'!C28</f>
        <v>Idetificar los requerimientos tecnológicos para el desarrollo de la estrategia de documentos electronicos de archivo que abarquen los ocho procesos de la gestión documental.</v>
      </c>
      <c r="G70" s="280"/>
      <c r="H70" s="281"/>
      <c r="I70" s="281"/>
      <c r="J70" s="281"/>
      <c r="K70" s="284"/>
      <c r="L70" s="284"/>
      <c r="M70" s="284"/>
      <c r="N70" s="284"/>
      <c r="O70" s="118"/>
      <c r="P70" s="118"/>
      <c r="Q70" s="118"/>
      <c r="R70" s="118"/>
      <c r="S70" s="118"/>
      <c r="T70" s="118"/>
      <c r="U70" s="118"/>
      <c r="V70" s="118"/>
      <c r="W70" s="159"/>
      <c r="X70" s="159"/>
      <c r="Y70" s="159"/>
      <c r="Z70" s="190"/>
    </row>
    <row r="71" spans="2:26" ht="30" hidden="1">
      <c r="B71" s="359"/>
      <c r="C71" s="363"/>
      <c r="D71" s="370"/>
      <c r="E71" s="361"/>
      <c r="F71" s="193" t="str">
        <f>'PO-07'!C29</f>
        <v>Definir el plan de trabajo en articulación con la SOTIC para el desarrollo de los requrimientos.</v>
      </c>
      <c r="G71" s="280"/>
      <c r="H71" s="281"/>
      <c r="I71" s="281"/>
      <c r="J71" s="281"/>
      <c r="K71" s="284"/>
      <c r="L71" s="284"/>
      <c r="M71" s="284"/>
      <c r="N71" s="284"/>
      <c r="O71" s="118"/>
      <c r="P71" s="118"/>
      <c r="Q71" s="118"/>
      <c r="R71" s="118"/>
      <c r="S71" s="118"/>
      <c r="T71" s="118"/>
      <c r="U71" s="118"/>
      <c r="V71" s="118"/>
      <c r="W71" s="159"/>
      <c r="X71" s="159"/>
      <c r="Y71" s="159"/>
      <c r="Z71" s="190"/>
    </row>
    <row r="72" spans="2:26" ht="96.75" customHeight="1">
      <c r="B72" s="359"/>
      <c r="C72" s="363"/>
      <c r="D72" s="370"/>
      <c r="E72" s="361"/>
      <c r="F72" s="193" t="str">
        <f>'PO-07'!C30</f>
        <v>Ejecutar el  plan de trabajo en articulación con SOTIC para el desarrollo de los requrimientos.</v>
      </c>
      <c r="G72" s="285"/>
      <c r="H72" s="282"/>
      <c r="I72" s="282"/>
      <c r="J72" s="282"/>
      <c r="K72" s="281"/>
      <c r="L72" s="310"/>
      <c r="M72" s="311"/>
      <c r="N72" s="311"/>
      <c r="O72" s="248"/>
      <c r="P72" s="248"/>
      <c r="Q72" s="248"/>
      <c r="R72" s="248"/>
      <c r="S72" s="270"/>
      <c r="T72" s="270"/>
      <c r="U72" s="270"/>
      <c r="V72" s="270"/>
      <c r="W72" s="196"/>
      <c r="X72" s="196"/>
      <c r="Y72" s="196"/>
      <c r="Z72" s="197"/>
    </row>
    <row r="73" spans="2:26" ht="96" customHeight="1" thickBot="1">
      <c r="B73" s="359"/>
      <c r="C73" s="363"/>
      <c r="D73" s="376"/>
      <c r="E73" s="362"/>
      <c r="F73" s="193" t="str">
        <f>'PO-07'!C31</f>
        <v>Formular el plan de trabajo para la gestión documental electrónica, con base en los requerimientos identificados, la actualización del SGDEA y las estrategias del Modelo de Gestión Documental Electrónica Integral, incorporando indicadores para evaluar el avance y cumplimiento de las acciones.</v>
      </c>
      <c r="G73" s="286"/>
      <c r="H73" s="252"/>
      <c r="I73" s="252"/>
      <c r="J73" s="252"/>
      <c r="K73" s="312"/>
      <c r="L73" s="312"/>
      <c r="M73" s="252"/>
      <c r="N73" s="252"/>
      <c r="O73" s="252"/>
      <c r="P73" s="252"/>
      <c r="Q73" s="252"/>
      <c r="R73" s="252"/>
      <c r="S73" s="186"/>
      <c r="T73" s="186"/>
      <c r="U73" s="186"/>
      <c r="V73" s="186"/>
      <c r="W73" s="191"/>
      <c r="X73" s="191"/>
      <c r="Y73" s="191"/>
      <c r="Z73" s="192"/>
    </row>
    <row r="74" spans="2:26" ht="45" hidden="1">
      <c r="B74" s="365" t="str">
        <f>OBJETIVOS!C13</f>
        <v>Desarrollar estrategias que permitan potencializar el conocimiento técnico y funcional en el proceso de  gestión documental de los funcionarios de la Entidad.</v>
      </c>
      <c r="C74" s="364" t="str">
        <f>OBJETIVOS!D13</f>
        <v>PO-08 Potenciación de capacidades en gestión documental</v>
      </c>
      <c r="D74" s="375" t="str">
        <f>'PO-08'!B11</f>
        <v>PE08-18</v>
      </c>
      <c r="E74" s="360" t="str">
        <f>'PO-08'!C11</f>
        <v>Sensibilización a través de estrategias comunicativas.</v>
      </c>
      <c r="F74" s="193" t="str">
        <f>'PO-08'!C12</f>
        <v>Articular las estrategias comunicativas del proceso de gestión documental con el Plan de comunicaciones de la entidad.</v>
      </c>
      <c r="G74" s="278"/>
      <c r="H74" s="279"/>
      <c r="I74" s="279"/>
      <c r="J74" s="279"/>
      <c r="K74" s="283"/>
      <c r="L74" s="283"/>
      <c r="M74" s="283"/>
      <c r="N74" s="283"/>
      <c r="O74" s="268"/>
      <c r="P74" s="268"/>
      <c r="Q74" s="268"/>
      <c r="R74" s="268"/>
      <c r="S74" s="268"/>
      <c r="T74" s="268"/>
      <c r="U74" s="268"/>
      <c r="V74" s="268"/>
      <c r="W74" s="188"/>
      <c r="X74" s="188"/>
      <c r="Y74" s="188"/>
      <c r="Z74" s="189"/>
    </row>
    <row r="75" spans="2:26" ht="105.6" thickBot="1">
      <c r="B75" s="365"/>
      <c r="C75" s="364"/>
      <c r="D75" s="376"/>
      <c r="E75" s="362"/>
      <c r="F75" s="193" t="str">
        <f>'PO-08'!C13</f>
        <v>Implementar acciones de difusión de los lineamientos, procedimientos y buenas prácticas de gestión documental, en articulación con el área de comunicaciones y utilizando los canales y redes de comunicación institucionales para fortalecer el acceso, el intercambio y la apropiación del conocimiento organizacional.</v>
      </c>
      <c r="G75" s="286"/>
      <c r="H75" s="252"/>
      <c r="I75" s="252"/>
      <c r="J75" s="252"/>
      <c r="K75" s="252"/>
      <c r="L75" s="313"/>
      <c r="M75" s="313"/>
      <c r="N75" s="313"/>
      <c r="O75" s="252"/>
      <c r="P75" s="252"/>
      <c r="Q75" s="252"/>
      <c r="R75" s="252"/>
      <c r="S75" s="252"/>
      <c r="T75" s="252"/>
      <c r="U75" s="252"/>
      <c r="V75" s="252"/>
      <c r="W75" s="252"/>
      <c r="X75" s="252"/>
      <c r="Y75" s="252"/>
      <c r="Z75" s="253"/>
    </row>
    <row r="76" spans="2:26" ht="47.25" customHeight="1">
      <c r="B76" s="365"/>
      <c r="C76" s="364"/>
      <c r="D76" s="375" t="str">
        <f>'PO-08'!B14</f>
        <v>PE08-19</v>
      </c>
      <c r="E76" s="360" t="str">
        <f>'PO-08'!C14</f>
        <v xml:space="preserve"> Plan de capacitaciones Proceso de Gestión Documental físico y electrónico.</v>
      </c>
      <c r="F76" s="140" t="str">
        <f>'PO-08'!C15</f>
        <v>Generar el programa de capacitaciones en gestión documental física y electrónica.</v>
      </c>
      <c r="G76" s="287"/>
      <c r="H76" s="274"/>
      <c r="I76" s="274"/>
      <c r="J76" s="274"/>
      <c r="K76" s="314"/>
      <c r="L76" s="314"/>
      <c r="M76" s="314"/>
      <c r="N76" s="314"/>
      <c r="O76" s="275"/>
      <c r="P76" s="275"/>
      <c r="Q76" s="275"/>
      <c r="R76" s="275"/>
      <c r="S76" s="275"/>
      <c r="T76" s="275"/>
      <c r="U76" s="275"/>
      <c r="V76" s="275"/>
      <c r="W76" s="184"/>
      <c r="X76" s="184"/>
      <c r="Y76" s="184"/>
      <c r="Z76" s="194"/>
    </row>
    <row r="77" spans="2:26" ht="30.6" thickBot="1">
      <c r="B77" s="365"/>
      <c r="C77" s="364"/>
      <c r="D77" s="376"/>
      <c r="E77" s="362"/>
      <c r="F77" s="140" t="str">
        <f>'PO-08'!C16</f>
        <v>Ejecutar el cronograma de capacitaciones en gestión documental física y electrónica.</v>
      </c>
      <c r="G77" s="264"/>
      <c r="H77" s="252"/>
      <c r="I77" s="252"/>
      <c r="J77" s="252"/>
      <c r="K77" s="307"/>
      <c r="L77" s="307"/>
      <c r="M77" s="307"/>
      <c r="N77" s="307"/>
      <c r="O77" s="252"/>
      <c r="P77" s="252"/>
      <c r="Q77" s="252"/>
      <c r="R77" s="252"/>
      <c r="S77" s="252"/>
      <c r="T77" s="252"/>
      <c r="U77" s="252"/>
      <c r="V77" s="252"/>
      <c r="W77" s="252"/>
      <c r="X77" s="252"/>
      <c r="Y77" s="252"/>
      <c r="Z77" s="253"/>
    </row>
    <row r="78" spans="2:26">
      <c r="B78" s="72"/>
      <c r="C78" s="72"/>
      <c r="D78" s="72"/>
      <c r="E78" s="72"/>
      <c r="F78" s="72"/>
      <c r="G78" s="72"/>
      <c r="H78" s="72"/>
      <c r="I78" s="72"/>
      <c r="J78" s="72"/>
      <c r="K78" s="72"/>
      <c r="L78" s="72"/>
      <c r="M78" s="72"/>
      <c r="N78" s="72"/>
      <c r="O78" s="72"/>
      <c r="P78" s="72"/>
      <c r="Q78" s="72"/>
      <c r="R78" s="72"/>
      <c r="S78" s="72"/>
      <c r="T78" s="72"/>
      <c r="U78" s="72"/>
      <c r="V78" s="72"/>
      <c r="W78" s="72"/>
      <c r="X78" s="72"/>
      <c r="Y78" s="72"/>
      <c r="Z78" s="72"/>
    </row>
    <row r="79" spans="2:26" ht="97.5" customHeight="1"/>
    <row r="80" spans="2:26">
      <c r="B80" s="72"/>
      <c r="C80" s="72"/>
      <c r="D80" s="72"/>
      <c r="E80" s="72"/>
      <c r="F80" s="72"/>
      <c r="G80" s="72"/>
      <c r="H80" s="72"/>
      <c r="I80" s="72"/>
      <c r="J80" s="72"/>
      <c r="K80" s="72"/>
      <c r="L80" s="72"/>
      <c r="M80" s="72"/>
      <c r="N80" s="72"/>
      <c r="O80" s="72"/>
      <c r="P80" s="72"/>
      <c r="Q80" s="72"/>
      <c r="R80" s="72"/>
      <c r="S80" s="72"/>
      <c r="T80" s="72"/>
      <c r="U80" s="72"/>
      <c r="V80" s="72"/>
      <c r="W80" s="72"/>
      <c r="X80" s="72"/>
      <c r="Y80" s="72"/>
      <c r="Z80" s="72"/>
    </row>
    <row r="81" spans="2:26" ht="148.5" customHeight="1"/>
    <row r="82" spans="2:26" ht="40.5" customHeight="1">
      <c r="B82" s="72"/>
      <c r="C82" s="72"/>
      <c r="D82" s="72"/>
      <c r="E82" s="72"/>
      <c r="F82" s="72"/>
      <c r="G82" s="72"/>
      <c r="H82" s="72"/>
      <c r="I82" s="72"/>
      <c r="J82" s="72"/>
      <c r="K82" s="72"/>
      <c r="L82" s="72"/>
      <c r="M82" s="72"/>
      <c r="N82" s="72"/>
      <c r="O82" s="72"/>
      <c r="P82" s="72"/>
      <c r="Q82" s="72"/>
      <c r="R82" s="72"/>
      <c r="S82" s="72"/>
      <c r="T82" s="72"/>
      <c r="U82" s="72"/>
      <c r="V82" s="72"/>
      <c r="W82" s="72"/>
      <c r="X82" s="72"/>
      <c r="Y82" s="72"/>
      <c r="Z82" s="72"/>
    </row>
  </sheetData>
  <sheetProtection selectLockedCells="1" selectUnlockedCells="1"/>
  <mergeCells count="63">
    <mergeCell ref="D69:D73"/>
    <mergeCell ref="E69:E73"/>
    <mergeCell ref="D74:D75"/>
    <mergeCell ref="E76:E77"/>
    <mergeCell ref="D76:D77"/>
    <mergeCell ref="E74:E75"/>
    <mergeCell ref="D58:D60"/>
    <mergeCell ref="D61:D63"/>
    <mergeCell ref="E64:E68"/>
    <mergeCell ref="D64:D68"/>
    <mergeCell ref="E58:E60"/>
    <mergeCell ref="E61:E63"/>
    <mergeCell ref="B40:B49"/>
    <mergeCell ref="C40:C49"/>
    <mergeCell ref="D50:D53"/>
    <mergeCell ref="B50:B57"/>
    <mergeCell ref="E50:E53"/>
    <mergeCell ref="D54:D57"/>
    <mergeCell ref="E54:E57"/>
    <mergeCell ref="E40:E43"/>
    <mergeCell ref="D40:D43"/>
    <mergeCell ref="D44:D48"/>
    <mergeCell ref="E44:E48"/>
    <mergeCell ref="E29:E34"/>
    <mergeCell ref="D29:D34"/>
    <mergeCell ref="D35:D39"/>
    <mergeCell ref="B29:B39"/>
    <mergeCell ref="C29:C39"/>
    <mergeCell ref="E35:E39"/>
    <mergeCell ref="B6:B15"/>
    <mergeCell ref="C6:C15"/>
    <mergeCell ref="E17:E22"/>
    <mergeCell ref="D17:D22"/>
    <mergeCell ref="E6:E8"/>
    <mergeCell ref="D6:D8"/>
    <mergeCell ref="D9:D12"/>
    <mergeCell ref="E9:E12"/>
    <mergeCell ref="E13:E15"/>
    <mergeCell ref="D13:D15"/>
    <mergeCell ref="B16:B26"/>
    <mergeCell ref="C16:C28"/>
    <mergeCell ref="D23:D28"/>
    <mergeCell ref="E23:E28"/>
    <mergeCell ref="B58:B63"/>
    <mergeCell ref="B64:B73"/>
    <mergeCell ref="C50:C57"/>
    <mergeCell ref="C64:C73"/>
    <mergeCell ref="C74:C77"/>
    <mergeCell ref="B74:B77"/>
    <mergeCell ref="C58:C63"/>
    <mergeCell ref="B2:Z2"/>
    <mergeCell ref="F3:F5"/>
    <mergeCell ref="K4:N4"/>
    <mergeCell ref="O4:R4"/>
    <mergeCell ref="W4:Z4"/>
    <mergeCell ref="K3:V3"/>
    <mergeCell ref="G3:J3"/>
    <mergeCell ref="G4:J4"/>
    <mergeCell ref="S4:V4"/>
    <mergeCell ref="C3:C5"/>
    <mergeCell ref="D3:E5"/>
    <mergeCell ref="W3:Z3"/>
    <mergeCell ref="B3:B5"/>
  </mergeCells>
  <printOptions horizontalCentered="1" verticalCentered="1"/>
  <pageMargins left="0.70866141732283472" right="0.70866141732283472" top="0.74803149606299213" bottom="0.74803149606299213" header="0.31496062992125984" footer="0.31496062992125984"/>
  <pageSetup scale="27" fitToHeight="0" orientation="portrait" r:id="rId1"/>
  <rowBreaks count="1" manualBreakCount="1">
    <brk id="39" max="25"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pageSetUpPr fitToPage="1"/>
  </sheetPr>
  <dimension ref="A1:M267"/>
  <sheetViews>
    <sheetView showGridLines="0" tabSelected="1" zoomScale="60" zoomScaleNormal="60" zoomScaleSheetLayoutView="90" workbookViewId="0">
      <selection activeCell="B1" sqref="B1"/>
    </sheetView>
  </sheetViews>
  <sheetFormatPr baseColWidth="10" defaultColWidth="11.44140625" defaultRowHeight="15"/>
  <cols>
    <col min="1" max="1" width="2.44140625" style="72" customWidth="1"/>
    <col min="2" max="2" width="12.6640625" style="74" customWidth="1"/>
    <col min="3" max="3" width="39.5546875" style="74" customWidth="1"/>
    <col min="4" max="4" width="19.88671875" style="74" customWidth="1"/>
    <col min="5" max="6" width="16.109375" style="74" customWidth="1"/>
    <col min="7" max="7" width="24.109375" style="74" customWidth="1"/>
    <col min="8" max="8" width="16" style="74" customWidth="1"/>
    <col min="9" max="9" width="26.33203125" style="129" customWidth="1"/>
    <col min="10" max="13" width="46.5546875" style="72" customWidth="1"/>
    <col min="14" max="16384" width="11.44140625" style="72"/>
  </cols>
  <sheetData>
    <row r="1" spans="1:13" ht="91.5" customHeight="1">
      <c r="B1" s="72"/>
      <c r="C1" s="72"/>
      <c r="D1" s="72"/>
      <c r="E1" s="72"/>
      <c r="F1" s="72"/>
      <c r="G1" s="72"/>
      <c r="H1" s="72"/>
      <c r="I1" s="125"/>
    </row>
    <row r="2" spans="1:13" ht="15.6">
      <c r="B2" s="391" t="s">
        <v>121</v>
      </c>
      <c r="C2" s="391"/>
      <c r="D2" s="391"/>
      <c r="E2" s="391"/>
      <c r="F2" s="391"/>
      <c r="G2" s="391"/>
      <c r="H2" s="391"/>
      <c r="I2" s="391"/>
    </row>
    <row r="3" spans="1:13">
      <c r="B3" s="72"/>
      <c r="C3" s="72"/>
      <c r="D3" s="72"/>
      <c r="E3" s="72"/>
      <c r="F3" s="72"/>
      <c r="G3" s="72"/>
      <c r="H3" s="72"/>
      <c r="I3" s="125"/>
    </row>
    <row r="4" spans="1:13" ht="50.25" customHeight="1">
      <c r="B4" s="104" t="s">
        <v>122</v>
      </c>
      <c r="C4" s="394" t="s">
        <v>123</v>
      </c>
      <c r="D4" s="395"/>
      <c r="E4" s="395"/>
      <c r="F4" s="395"/>
      <c r="G4" s="395"/>
      <c r="H4" s="395"/>
      <c r="I4" s="396"/>
    </row>
    <row r="5" spans="1:13">
      <c r="B5" s="72"/>
      <c r="C5" s="72"/>
      <c r="D5" s="72"/>
      <c r="E5" s="72"/>
      <c r="F5" s="72"/>
      <c r="G5" s="72"/>
      <c r="H5" s="72"/>
      <c r="I5" s="125"/>
    </row>
    <row r="6" spans="1:13">
      <c r="B6" s="72"/>
      <c r="C6" s="72"/>
      <c r="D6" s="72"/>
      <c r="E6" s="72"/>
      <c r="F6" s="72"/>
      <c r="G6" s="72"/>
      <c r="H6" s="72"/>
      <c r="I6" s="125"/>
    </row>
    <row r="7" spans="1:13" ht="34.5" customHeight="1">
      <c r="B7" s="392" t="s">
        <v>124</v>
      </c>
      <c r="C7" s="392"/>
      <c r="D7" s="392"/>
      <c r="E7" s="392"/>
      <c r="F7" s="392"/>
      <c r="G7" s="392"/>
      <c r="H7" s="392"/>
      <c r="I7" s="392"/>
    </row>
    <row r="8" spans="1:13">
      <c r="B8" s="72"/>
      <c r="C8" s="72"/>
      <c r="D8" s="72"/>
      <c r="E8" s="72"/>
      <c r="F8" s="72"/>
      <c r="G8" s="72"/>
      <c r="H8" s="72"/>
      <c r="I8" s="125"/>
    </row>
    <row r="9" spans="1:13" ht="15.6">
      <c r="B9" s="393" t="s">
        <v>125</v>
      </c>
      <c r="C9" s="393" t="s">
        <v>112</v>
      </c>
      <c r="D9" s="393" t="s">
        <v>126</v>
      </c>
      <c r="E9" s="393" t="s">
        <v>127</v>
      </c>
      <c r="F9" s="393" t="s">
        <v>128</v>
      </c>
      <c r="G9" s="393" t="s">
        <v>129</v>
      </c>
      <c r="H9" s="387" t="s">
        <v>130</v>
      </c>
      <c r="I9" s="387"/>
      <c r="J9" s="387" t="s">
        <v>131</v>
      </c>
      <c r="K9" s="387"/>
      <c r="L9" s="387"/>
      <c r="M9" s="387"/>
    </row>
    <row r="10" spans="1:13" ht="15.6">
      <c r="B10" s="393"/>
      <c r="C10" s="393"/>
      <c r="D10" s="393"/>
      <c r="E10" s="393"/>
      <c r="F10" s="393"/>
      <c r="G10" s="393"/>
      <c r="H10" s="107" t="s">
        <v>132</v>
      </c>
      <c r="I10" s="106" t="s">
        <v>133</v>
      </c>
      <c r="J10" s="107" t="s">
        <v>134</v>
      </c>
      <c r="K10" s="107" t="s">
        <v>135</v>
      </c>
      <c r="L10" s="107" t="s">
        <v>136</v>
      </c>
      <c r="M10" s="107" t="s">
        <v>137</v>
      </c>
    </row>
    <row r="11" spans="1:13" ht="15.75" customHeight="1">
      <c r="B11" s="108" t="s">
        <v>138</v>
      </c>
      <c r="C11" s="153" t="s">
        <v>139</v>
      </c>
      <c r="D11" s="150"/>
      <c r="E11" s="150"/>
      <c r="F11" s="150"/>
      <c r="G11" s="150"/>
      <c r="H11" s="150"/>
      <c r="I11" s="207"/>
      <c r="J11" s="150"/>
      <c r="K11" s="150"/>
      <c r="L11" s="150"/>
      <c r="M11" s="151"/>
    </row>
    <row r="12" spans="1:13" ht="195" hidden="1">
      <c r="B12" s="223">
        <v>1</v>
      </c>
      <c r="C12" s="109" t="s">
        <v>140</v>
      </c>
      <c r="D12" s="110" t="s">
        <v>141</v>
      </c>
      <c r="E12" s="111">
        <v>45659</v>
      </c>
      <c r="F12" s="111">
        <v>45746</v>
      </c>
      <c r="G12" s="91" t="s">
        <v>142</v>
      </c>
      <c r="H12" s="61" t="s">
        <v>143</v>
      </c>
      <c r="I12" s="119" t="s">
        <v>144</v>
      </c>
      <c r="J12" s="109" t="s">
        <v>145</v>
      </c>
      <c r="K12" s="109" t="s">
        <v>146</v>
      </c>
      <c r="L12" s="109" t="s">
        <v>146</v>
      </c>
      <c r="M12" s="109"/>
    </row>
    <row r="13" spans="1:13" ht="105" hidden="1">
      <c r="B13" s="223">
        <v>2</v>
      </c>
      <c r="C13" s="109" t="s">
        <v>147</v>
      </c>
      <c r="D13" s="110" t="s">
        <v>141</v>
      </c>
      <c r="E13" s="111">
        <v>45748</v>
      </c>
      <c r="F13" s="111">
        <v>45838</v>
      </c>
      <c r="G13" s="91" t="s">
        <v>148</v>
      </c>
      <c r="H13" s="61" t="s">
        <v>143</v>
      </c>
      <c r="I13" s="119" t="s">
        <v>144</v>
      </c>
      <c r="J13" s="109" t="s">
        <v>149</v>
      </c>
      <c r="K13" s="109" t="s">
        <v>150</v>
      </c>
      <c r="L13" s="109" t="s">
        <v>151</v>
      </c>
      <c r="M13" s="109"/>
    </row>
    <row r="14" spans="1:13" ht="142.5" customHeight="1">
      <c r="A14" s="319"/>
      <c r="B14" s="254">
        <v>3</v>
      </c>
      <c r="C14" s="109" t="s">
        <v>152</v>
      </c>
      <c r="D14" s="110" t="s">
        <v>153</v>
      </c>
      <c r="E14" s="111">
        <v>46024</v>
      </c>
      <c r="F14" s="241">
        <v>46387</v>
      </c>
      <c r="G14" s="91" t="s">
        <v>154</v>
      </c>
      <c r="H14" s="61" t="s">
        <v>143</v>
      </c>
      <c r="I14" s="119" t="s">
        <v>155</v>
      </c>
      <c r="J14" s="109" t="s">
        <v>502</v>
      </c>
      <c r="K14" s="109"/>
      <c r="L14" s="109"/>
      <c r="M14" s="109"/>
    </row>
    <row r="15" spans="1:13" ht="15.75" customHeight="1">
      <c r="B15" s="108" t="s">
        <v>156</v>
      </c>
      <c r="C15" s="149" t="s">
        <v>157</v>
      </c>
      <c r="D15" s="150"/>
      <c r="E15" s="150"/>
      <c r="F15" s="150"/>
      <c r="G15" s="150"/>
      <c r="H15" s="150"/>
      <c r="I15" s="206"/>
      <c r="J15" s="150"/>
      <c r="K15" s="150"/>
      <c r="L15" s="150"/>
      <c r="M15" s="151"/>
    </row>
    <row r="16" spans="1:13" ht="90" hidden="1">
      <c r="B16" s="48">
        <v>1</v>
      </c>
      <c r="C16" s="109" t="s">
        <v>158</v>
      </c>
      <c r="D16" s="61" t="s">
        <v>159</v>
      </c>
      <c r="E16" s="111">
        <v>45748</v>
      </c>
      <c r="F16" s="111">
        <v>45838</v>
      </c>
      <c r="G16" s="109" t="s">
        <v>160</v>
      </c>
      <c r="H16" s="61" t="s">
        <v>143</v>
      </c>
      <c r="I16" s="119" t="s">
        <v>161</v>
      </c>
      <c r="J16" s="109" t="s">
        <v>149</v>
      </c>
      <c r="K16" s="109" t="s">
        <v>162</v>
      </c>
      <c r="L16" s="109" t="s">
        <v>163</v>
      </c>
      <c r="M16" s="109"/>
    </row>
    <row r="17" spans="1:13" ht="90" hidden="1">
      <c r="B17" s="48">
        <v>2</v>
      </c>
      <c r="C17" s="109" t="s">
        <v>164</v>
      </c>
      <c r="D17" s="61" t="s">
        <v>159</v>
      </c>
      <c r="E17" s="111">
        <v>45748</v>
      </c>
      <c r="F17" s="111">
        <v>45838</v>
      </c>
      <c r="G17" s="109" t="s">
        <v>165</v>
      </c>
      <c r="H17" s="61" t="s">
        <v>143</v>
      </c>
      <c r="I17" s="119" t="s">
        <v>166</v>
      </c>
      <c r="J17" s="109" t="s">
        <v>149</v>
      </c>
      <c r="K17" s="109" t="s">
        <v>167</v>
      </c>
      <c r="L17" s="109" t="s">
        <v>163</v>
      </c>
      <c r="M17" s="109"/>
    </row>
    <row r="18" spans="1:13" ht="105">
      <c r="B18" s="224">
        <v>3</v>
      </c>
      <c r="C18" s="109" t="s">
        <v>168</v>
      </c>
      <c r="D18" s="61" t="s">
        <v>159</v>
      </c>
      <c r="E18" s="111">
        <v>46082</v>
      </c>
      <c r="F18" s="111">
        <v>46387</v>
      </c>
      <c r="G18" s="109" t="s">
        <v>169</v>
      </c>
      <c r="H18" s="61" t="s">
        <v>143</v>
      </c>
      <c r="I18" s="119" t="s">
        <v>170</v>
      </c>
      <c r="J18" s="109" t="s">
        <v>503</v>
      </c>
      <c r="K18" s="109"/>
      <c r="L18" s="109"/>
      <c r="M18" s="109"/>
    </row>
    <row r="19" spans="1:13" ht="90" customHeight="1">
      <c r="B19" s="224">
        <v>4</v>
      </c>
      <c r="C19" s="109" t="s">
        <v>171</v>
      </c>
      <c r="D19" s="61" t="s">
        <v>172</v>
      </c>
      <c r="E19" s="111">
        <v>46082</v>
      </c>
      <c r="F19" s="111">
        <v>46387</v>
      </c>
      <c r="G19" s="113" t="s">
        <v>173</v>
      </c>
      <c r="H19" s="61" t="s">
        <v>143</v>
      </c>
      <c r="I19" s="119" t="s">
        <v>166</v>
      </c>
      <c r="J19" s="109" t="s">
        <v>504</v>
      </c>
      <c r="K19" s="109"/>
      <c r="L19" s="109"/>
      <c r="M19" s="109"/>
    </row>
    <row r="20" spans="1:13" ht="15.75" customHeight="1">
      <c r="B20" s="108" t="s">
        <v>174</v>
      </c>
      <c r="C20" s="153" t="s">
        <v>175</v>
      </c>
      <c r="D20" s="152"/>
      <c r="E20" s="152"/>
      <c r="F20" s="152"/>
      <c r="G20" s="152"/>
      <c r="H20" s="152"/>
      <c r="I20" s="208"/>
      <c r="J20" s="150"/>
      <c r="K20" s="150"/>
      <c r="L20" s="150"/>
      <c r="M20" s="151"/>
    </row>
    <row r="21" spans="1:13" ht="90" hidden="1">
      <c r="B21" s="48">
        <v>1</v>
      </c>
      <c r="C21" s="234" t="s">
        <v>176</v>
      </c>
      <c r="D21" s="61" t="s">
        <v>177</v>
      </c>
      <c r="E21" s="114">
        <v>45658</v>
      </c>
      <c r="F21" s="232">
        <v>45716</v>
      </c>
      <c r="G21" s="91" t="s">
        <v>178</v>
      </c>
      <c r="H21" s="61" t="s">
        <v>143</v>
      </c>
      <c r="I21" s="119" t="s">
        <v>179</v>
      </c>
      <c r="J21" s="109" t="s">
        <v>180</v>
      </c>
      <c r="K21" s="109" t="s">
        <v>146</v>
      </c>
      <c r="L21" s="109" t="s">
        <v>146</v>
      </c>
      <c r="M21" s="109"/>
    </row>
    <row r="22" spans="1:13" ht="180" hidden="1">
      <c r="B22" s="48">
        <v>2</v>
      </c>
      <c r="C22" s="81" t="s">
        <v>181</v>
      </c>
      <c r="D22" s="61" t="s">
        <v>182</v>
      </c>
      <c r="E22" s="114">
        <v>45717</v>
      </c>
      <c r="F22" s="114">
        <v>45747</v>
      </c>
      <c r="G22" s="91" t="s">
        <v>183</v>
      </c>
      <c r="H22" s="61" t="s">
        <v>143</v>
      </c>
      <c r="I22" s="119" t="s">
        <v>184</v>
      </c>
      <c r="J22" s="109" t="s">
        <v>185</v>
      </c>
      <c r="K22" s="109" t="s">
        <v>146</v>
      </c>
      <c r="L22" s="109" t="s">
        <v>146</v>
      </c>
      <c r="M22" s="109"/>
    </row>
    <row r="23" spans="1:13" ht="168" hidden="1">
      <c r="B23" s="48">
        <v>3</v>
      </c>
      <c r="C23" s="81" t="s">
        <v>186</v>
      </c>
      <c r="D23" s="61" t="s">
        <v>187</v>
      </c>
      <c r="E23" s="114">
        <v>45748</v>
      </c>
      <c r="F23" s="114">
        <v>45930</v>
      </c>
      <c r="G23" s="91" t="s">
        <v>188</v>
      </c>
      <c r="H23" s="61" t="s">
        <v>143</v>
      </c>
      <c r="I23" s="119" t="s">
        <v>189</v>
      </c>
      <c r="J23" s="109" t="s">
        <v>149</v>
      </c>
      <c r="K23" s="109" t="s">
        <v>190</v>
      </c>
      <c r="L23" s="109" t="s">
        <v>191</v>
      </c>
      <c r="M23" s="109"/>
    </row>
    <row r="24" spans="1:13" ht="45">
      <c r="A24" s="319"/>
      <c r="B24" s="258">
        <v>4</v>
      </c>
      <c r="C24" s="81" t="s">
        <v>192</v>
      </c>
      <c r="D24" s="119" t="s">
        <v>193</v>
      </c>
      <c r="E24" s="114" t="s">
        <v>194</v>
      </c>
      <c r="F24" s="114">
        <v>46387</v>
      </c>
      <c r="G24" s="91" t="s">
        <v>195</v>
      </c>
      <c r="H24" s="61" t="s">
        <v>143</v>
      </c>
      <c r="I24" s="119" t="s">
        <v>196</v>
      </c>
      <c r="J24" s="109" t="s">
        <v>149</v>
      </c>
      <c r="K24" s="109"/>
      <c r="L24" s="109"/>
      <c r="M24" s="109"/>
    </row>
    <row r="25" spans="1:13" ht="15.6">
      <c r="B25" s="255"/>
      <c r="C25" s="256"/>
      <c r="D25" s="129"/>
      <c r="E25" s="257"/>
      <c r="F25" s="257"/>
      <c r="G25" s="73"/>
      <c r="H25" s="129"/>
      <c r="I25" s="121"/>
      <c r="J25" s="256"/>
      <c r="K25" s="256"/>
      <c r="L25" s="256"/>
      <c r="M25" s="256"/>
    </row>
    <row r="26" spans="1:13">
      <c r="B26" s="72"/>
      <c r="C26" s="72"/>
      <c r="D26" s="72"/>
      <c r="E26" s="72"/>
      <c r="F26" s="72"/>
      <c r="G26" s="72"/>
      <c r="H26" s="72"/>
      <c r="I26" s="125"/>
    </row>
    <row r="27" spans="1:13">
      <c r="J27" s="129"/>
      <c r="K27" s="129"/>
      <c r="L27" s="129"/>
      <c r="M27" s="129"/>
    </row>
    <row r="28" spans="1:13" ht="15.6">
      <c r="C28" s="388" t="s">
        <v>197</v>
      </c>
      <c r="D28" s="389"/>
      <c r="E28" s="390"/>
      <c r="J28" s="129"/>
      <c r="K28" s="129"/>
      <c r="L28" s="129"/>
      <c r="M28" s="129"/>
    </row>
    <row r="29" spans="1:13" ht="15.6">
      <c r="C29" s="115" t="s">
        <v>198</v>
      </c>
      <c r="D29" s="107" t="s">
        <v>199</v>
      </c>
      <c r="E29" s="107" t="s">
        <v>200</v>
      </c>
      <c r="J29" s="129"/>
      <c r="K29" s="129"/>
      <c r="L29" s="129"/>
      <c r="M29" s="129"/>
    </row>
    <row r="30" spans="1:13" ht="75">
      <c r="C30" s="112" t="s">
        <v>201</v>
      </c>
      <c r="D30" s="91" t="s">
        <v>202</v>
      </c>
      <c r="E30" s="117">
        <v>1</v>
      </c>
      <c r="J30" s="129"/>
      <c r="K30" s="129"/>
      <c r="L30" s="129"/>
      <c r="M30" s="129"/>
    </row>
    <row r="31" spans="1:13" ht="60" customHeight="1">
      <c r="C31" s="112" t="s">
        <v>203</v>
      </c>
      <c r="D31" s="112" t="s">
        <v>204</v>
      </c>
      <c r="E31" s="117">
        <v>1</v>
      </c>
      <c r="J31" s="129"/>
      <c r="K31" s="129"/>
      <c r="L31" s="129"/>
      <c r="M31" s="129"/>
    </row>
    <row r="32" spans="1:13">
      <c r="J32" s="129"/>
      <c r="K32" s="129"/>
      <c r="L32" s="129"/>
      <c r="M32" s="129"/>
    </row>
    <row r="33" spans="2:13" ht="14.25" customHeight="1">
      <c r="J33" s="129"/>
      <c r="K33" s="129"/>
      <c r="L33" s="129"/>
      <c r="M33" s="129"/>
    </row>
    <row r="34" spans="2:13" ht="127.5" hidden="1" customHeight="1"/>
    <row r="35" spans="2:13">
      <c r="B35" s="72"/>
      <c r="C35" s="72"/>
      <c r="D35" s="72"/>
      <c r="E35" s="72"/>
      <c r="F35" s="72"/>
      <c r="G35" s="72"/>
      <c r="H35" s="72"/>
      <c r="I35" s="125"/>
    </row>
    <row r="36" spans="2:13" ht="105" customHeight="1">
      <c r="J36" s="129"/>
      <c r="K36" s="129"/>
      <c r="L36" s="129"/>
      <c r="M36" s="129"/>
    </row>
    <row r="37" spans="2:13">
      <c r="B37" s="72"/>
      <c r="C37" s="72"/>
      <c r="D37" s="72"/>
      <c r="E37" s="72"/>
      <c r="F37" s="72"/>
      <c r="G37" s="72"/>
      <c r="H37" s="72"/>
      <c r="I37" s="125"/>
    </row>
    <row r="38" spans="2:13">
      <c r="B38" s="72"/>
      <c r="C38" s="72"/>
      <c r="D38" s="72"/>
      <c r="E38" s="72"/>
      <c r="F38" s="72"/>
      <c r="G38" s="72"/>
      <c r="H38" s="72"/>
      <c r="I38" s="125"/>
    </row>
    <row r="39" spans="2:13">
      <c r="J39" s="129"/>
      <c r="K39" s="129"/>
      <c r="L39" s="129"/>
      <c r="M39" s="129"/>
    </row>
    <row r="40" spans="2:13">
      <c r="J40" s="129"/>
      <c r="K40" s="129"/>
      <c r="L40" s="129"/>
      <c r="M40" s="129"/>
    </row>
    <row r="41" spans="2:13">
      <c r="J41" s="129"/>
      <c r="K41" s="129"/>
      <c r="L41" s="129"/>
      <c r="M41" s="129"/>
    </row>
    <row r="42" spans="2:13">
      <c r="J42" s="129"/>
      <c r="K42" s="129"/>
      <c r="L42" s="129"/>
      <c r="M42" s="129"/>
    </row>
    <row r="43" spans="2:13">
      <c r="J43" s="129"/>
      <c r="K43" s="129"/>
      <c r="L43" s="129"/>
      <c r="M43" s="129"/>
    </row>
    <row r="44" spans="2:13">
      <c r="J44" s="129"/>
      <c r="K44" s="129"/>
      <c r="L44" s="129"/>
      <c r="M44" s="129"/>
    </row>
    <row r="45" spans="2:13">
      <c r="J45" s="129"/>
      <c r="K45" s="129"/>
      <c r="L45" s="129"/>
      <c r="M45" s="129"/>
    </row>
    <row r="46" spans="2:13">
      <c r="J46" s="129"/>
      <c r="K46" s="129"/>
      <c r="L46" s="129"/>
      <c r="M46" s="129"/>
    </row>
    <row r="47" spans="2:13">
      <c r="J47" s="129"/>
      <c r="K47" s="129"/>
      <c r="L47" s="129"/>
      <c r="M47" s="129"/>
    </row>
    <row r="48" spans="2:13">
      <c r="J48" s="129"/>
      <c r="K48" s="129"/>
      <c r="L48" s="129"/>
      <c r="M48" s="129"/>
    </row>
    <row r="49" spans="10:13">
      <c r="J49" s="129"/>
      <c r="K49" s="129"/>
      <c r="L49" s="129"/>
      <c r="M49" s="129"/>
    </row>
    <row r="50" spans="10:13">
      <c r="J50" s="129"/>
      <c r="K50" s="129"/>
      <c r="L50" s="129"/>
      <c r="M50" s="129"/>
    </row>
    <row r="51" spans="10:13">
      <c r="J51" s="129"/>
      <c r="K51" s="129"/>
      <c r="L51" s="129"/>
      <c r="M51" s="129"/>
    </row>
    <row r="52" spans="10:13">
      <c r="J52" s="129"/>
      <c r="K52" s="129"/>
      <c r="L52" s="129"/>
      <c r="M52" s="129"/>
    </row>
    <row r="53" spans="10:13">
      <c r="J53" s="129"/>
      <c r="K53" s="129"/>
      <c r="L53" s="129"/>
      <c r="M53" s="129"/>
    </row>
    <row r="54" spans="10:13">
      <c r="J54" s="129"/>
      <c r="K54" s="129"/>
      <c r="L54" s="129"/>
      <c r="M54" s="129"/>
    </row>
    <row r="55" spans="10:13">
      <c r="J55" s="129"/>
      <c r="K55" s="129"/>
      <c r="L55" s="129"/>
      <c r="M55" s="129"/>
    </row>
    <row r="56" spans="10:13">
      <c r="J56" s="129"/>
      <c r="K56" s="129"/>
      <c r="L56" s="129"/>
      <c r="M56" s="129"/>
    </row>
    <row r="57" spans="10:13">
      <c r="J57" s="129"/>
      <c r="K57" s="129"/>
      <c r="L57" s="129"/>
      <c r="M57" s="129"/>
    </row>
    <row r="58" spans="10:13">
      <c r="J58" s="129"/>
      <c r="K58" s="129"/>
      <c r="L58" s="129"/>
      <c r="M58" s="129"/>
    </row>
    <row r="59" spans="10:13">
      <c r="J59" s="129"/>
      <c r="K59" s="129"/>
      <c r="L59" s="129"/>
      <c r="M59" s="129"/>
    </row>
    <row r="60" spans="10:13">
      <c r="J60" s="129"/>
      <c r="K60" s="129"/>
      <c r="L60" s="129"/>
      <c r="M60" s="129"/>
    </row>
    <row r="61" spans="10:13">
      <c r="J61" s="129"/>
      <c r="K61" s="129"/>
      <c r="L61" s="129"/>
      <c r="M61" s="129"/>
    </row>
    <row r="62" spans="10:13">
      <c r="J62" s="129"/>
      <c r="K62" s="129"/>
      <c r="L62" s="129"/>
      <c r="M62" s="129"/>
    </row>
    <row r="63" spans="10:13">
      <c r="J63" s="129"/>
      <c r="K63" s="129"/>
      <c r="L63" s="129"/>
      <c r="M63" s="129"/>
    </row>
    <row r="64" spans="10:13">
      <c r="J64" s="129"/>
      <c r="K64" s="129"/>
      <c r="L64" s="129"/>
      <c r="M64" s="129"/>
    </row>
    <row r="65" spans="10:13">
      <c r="J65" s="129"/>
      <c r="K65" s="129"/>
      <c r="L65" s="129"/>
      <c r="M65" s="129"/>
    </row>
    <row r="66" spans="10:13">
      <c r="J66" s="129"/>
      <c r="K66" s="129"/>
      <c r="L66" s="129"/>
      <c r="M66" s="129"/>
    </row>
    <row r="67" spans="10:13">
      <c r="J67" s="129"/>
      <c r="K67" s="129"/>
      <c r="L67" s="129"/>
      <c r="M67" s="129"/>
    </row>
    <row r="68" spans="10:13">
      <c r="J68" s="129"/>
      <c r="K68" s="129"/>
      <c r="L68" s="129"/>
      <c r="M68" s="129"/>
    </row>
    <row r="69" spans="10:13">
      <c r="J69" s="129"/>
      <c r="K69" s="129"/>
      <c r="L69" s="129"/>
      <c r="M69" s="129"/>
    </row>
    <row r="70" spans="10:13">
      <c r="J70" s="129"/>
      <c r="K70" s="129"/>
      <c r="L70" s="129"/>
      <c r="M70" s="129"/>
    </row>
    <row r="71" spans="10:13">
      <c r="J71" s="129"/>
      <c r="K71" s="129"/>
      <c r="L71" s="129"/>
      <c r="M71" s="129"/>
    </row>
    <row r="72" spans="10:13">
      <c r="J72" s="129"/>
      <c r="K72" s="129"/>
      <c r="L72" s="129"/>
      <c r="M72" s="129"/>
    </row>
    <row r="73" spans="10:13">
      <c r="J73" s="129"/>
      <c r="K73" s="129"/>
      <c r="L73" s="129"/>
      <c r="M73" s="129"/>
    </row>
    <row r="74" spans="10:13">
      <c r="J74" s="129"/>
      <c r="K74" s="129"/>
      <c r="L74" s="129"/>
      <c r="M74" s="129"/>
    </row>
    <row r="75" spans="10:13">
      <c r="J75" s="129"/>
      <c r="K75" s="129"/>
      <c r="L75" s="129"/>
      <c r="M75" s="129"/>
    </row>
    <row r="76" spans="10:13">
      <c r="J76" s="129"/>
      <c r="K76" s="129"/>
      <c r="L76" s="129"/>
      <c r="M76" s="129"/>
    </row>
    <row r="77" spans="10:13">
      <c r="J77" s="129"/>
      <c r="K77" s="129"/>
      <c r="L77" s="129"/>
      <c r="M77" s="129"/>
    </row>
    <row r="78" spans="10:13">
      <c r="J78" s="129"/>
      <c r="K78" s="129"/>
      <c r="L78" s="129"/>
      <c r="M78" s="129"/>
    </row>
    <row r="79" spans="10:13">
      <c r="J79" s="129"/>
      <c r="K79" s="129"/>
      <c r="L79" s="129"/>
      <c r="M79" s="129"/>
    </row>
    <row r="80" spans="10:13">
      <c r="J80" s="129"/>
      <c r="K80" s="129"/>
      <c r="L80" s="129"/>
      <c r="M80" s="129"/>
    </row>
    <row r="81" spans="10:13">
      <c r="J81" s="129"/>
      <c r="K81" s="129"/>
      <c r="L81" s="129"/>
      <c r="M81" s="129"/>
    </row>
    <row r="82" spans="10:13">
      <c r="J82" s="129"/>
      <c r="K82" s="129"/>
      <c r="L82" s="129"/>
      <c r="M82" s="129"/>
    </row>
    <row r="83" spans="10:13">
      <c r="J83" s="129"/>
      <c r="K83" s="129"/>
      <c r="L83" s="129"/>
      <c r="M83" s="129"/>
    </row>
    <row r="84" spans="10:13">
      <c r="J84" s="129"/>
      <c r="K84" s="129"/>
      <c r="L84" s="129"/>
      <c r="M84" s="129"/>
    </row>
    <row r="85" spans="10:13">
      <c r="J85" s="129"/>
      <c r="K85" s="129"/>
      <c r="L85" s="129"/>
      <c r="M85" s="129"/>
    </row>
    <row r="86" spans="10:13">
      <c r="J86" s="129"/>
      <c r="K86" s="129"/>
      <c r="L86" s="129"/>
      <c r="M86" s="129"/>
    </row>
    <row r="87" spans="10:13">
      <c r="J87" s="129"/>
      <c r="K87" s="129"/>
      <c r="L87" s="129"/>
      <c r="M87" s="129"/>
    </row>
    <row r="88" spans="10:13">
      <c r="J88" s="129"/>
      <c r="K88" s="129"/>
      <c r="L88" s="129"/>
      <c r="M88" s="129"/>
    </row>
    <row r="89" spans="10:13">
      <c r="J89" s="129"/>
      <c r="K89" s="129"/>
      <c r="L89" s="129"/>
      <c r="M89" s="129"/>
    </row>
    <row r="90" spans="10:13">
      <c r="J90" s="129"/>
      <c r="K90" s="129"/>
      <c r="L90" s="129"/>
      <c r="M90" s="129"/>
    </row>
    <row r="91" spans="10:13">
      <c r="J91" s="129"/>
      <c r="K91" s="129"/>
      <c r="L91" s="129"/>
      <c r="M91" s="129"/>
    </row>
    <row r="92" spans="10:13">
      <c r="J92" s="129"/>
      <c r="K92" s="129"/>
      <c r="L92" s="129"/>
      <c r="M92" s="129"/>
    </row>
    <row r="93" spans="10:13">
      <c r="J93" s="129"/>
      <c r="K93" s="129"/>
      <c r="L93" s="129"/>
      <c r="M93" s="129"/>
    </row>
    <row r="94" spans="10:13">
      <c r="J94" s="129"/>
      <c r="K94" s="129"/>
      <c r="L94" s="129"/>
      <c r="M94" s="129"/>
    </row>
    <row r="95" spans="10:13">
      <c r="J95" s="129"/>
      <c r="K95" s="129"/>
      <c r="L95" s="129"/>
      <c r="M95" s="129"/>
    </row>
    <row r="96" spans="10:13">
      <c r="J96" s="129"/>
      <c r="K96" s="129"/>
      <c r="L96" s="129"/>
      <c r="M96" s="129"/>
    </row>
    <row r="97" spans="10:13">
      <c r="J97" s="129"/>
      <c r="K97" s="129"/>
      <c r="L97" s="129"/>
      <c r="M97" s="129"/>
    </row>
    <row r="98" spans="10:13">
      <c r="J98" s="129"/>
      <c r="K98" s="129"/>
      <c r="L98" s="129"/>
      <c r="M98" s="129"/>
    </row>
    <row r="99" spans="10:13">
      <c r="J99" s="129"/>
      <c r="K99" s="129"/>
      <c r="L99" s="129"/>
      <c r="M99" s="129"/>
    </row>
    <row r="100" spans="10:13">
      <c r="J100" s="129"/>
      <c r="K100" s="129"/>
      <c r="L100" s="129"/>
      <c r="M100" s="129"/>
    </row>
    <row r="101" spans="10:13">
      <c r="J101" s="129"/>
      <c r="K101" s="129"/>
      <c r="L101" s="129"/>
      <c r="M101" s="129"/>
    </row>
    <row r="102" spans="10:13">
      <c r="J102" s="129"/>
      <c r="K102" s="129"/>
      <c r="L102" s="129"/>
      <c r="M102" s="129"/>
    </row>
    <row r="103" spans="10:13">
      <c r="J103" s="129"/>
      <c r="K103" s="129"/>
      <c r="L103" s="129"/>
      <c r="M103" s="129"/>
    </row>
    <row r="104" spans="10:13">
      <c r="J104" s="129"/>
      <c r="K104" s="129"/>
      <c r="L104" s="129"/>
      <c r="M104" s="129"/>
    </row>
    <row r="105" spans="10:13">
      <c r="J105" s="129"/>
      <c r="K105" s="129"/>
      <c r="L105" s="129"/>
      <c r="M105" s="129"/>
    </row>
    <row r="106" spans="10:13">
      <c r="J106" s="129"/>
      <c r="K106" s="129"/>
      <c r="L106" s="129"/>
      <c r="M106" s="129"/>
    </row>
    <row r="107" spans="10:13">
      <c r="J107" s="129"/>
      <c r="K107" s="129"/>
      <c r="L107" s="129"/>
      <c r="M107" s="129"/>
    </row>
    <row r="108" spans="10:13">
      <c r="J108" s="129"/>
      <c r="K108" s="129"/>
      <c r="L108" s="129"/>
      <c r="M108" s="129"/>
    </row>
    <row r="109" spans="10:13">
      <c r="J109" s="129"/>
      <c r="K109" s="129"/>
      <c r="L109" s="129"/>
      <c r="M109" s="129"/>
    </row>
    <row r="110" spans="10:13">
      <c r="J110" s="129"/>
      <c r="K110" s="129"/>
      <c r="L110" s="129"/>
      <c r="M110" s="129"/>
    </row>
    <row r="111" spans="10:13">
      <c r="J111" s="129"/>
      <c r="K111" s="129"/>
      <c r="L111" s="129"/>
      <c r="M111" s="129"/>
    </row>
    <row r="112" spans="10:13">
      <c r="J112" s="129"/>
      <c r="K112" s="129"/>
      <c r="L112" s="129"/>
      <c r="M112" s="129"/>
    </row>
    <row r="113" spans="10:13">
      <c r="J113" s="129"/>
      <c r="K113" s="129"/>
      <c r="L113" s="129"/>
      <c r="M113" s="129"/>
    </row>
    <row r="114" spans="10:13">
      <c r="J114" s="129"/>
      <c r="K114" s="129"/>
      <c r="L114" s="129"/>
      <c r="M114" s="129"/>
    </row>
    <row r="115" spans="10:13">
      <c r="J115" s="129"/>
      <c r="K115" s="129"/>
      <c r="L115" s="129"/>
      <c r="M115" s="129"/>
    </row>
    <row r="116" spans="10:13">
      <c r="J116" s="129"/>
      <c r="K116" s="129"/>
      <c r="L116" s="129"/>
      <c r="M116" s="129"/>
    </row>
    <row r="117" spans="10:13">
      <c r="J117" s="129"/>
      <c r="K117" s="129"/>
      <c r="L117" s="129"/>
      <c r="M117" s="129"/>
    </row>
    <row r="118" spans="10:13">
      <c r="J118" s="129"/>
      <c r="K118" s="129"/>
      <c r="L118" s="129"/>
      <c r="M118" s="129"/>
    </row>
    <row r="119" spans="10:13">
      <c r="J119" s="129"/>
      <c r="K119" s="129"/>
      <c r="L119" s="129"/>
      <c r="M119" s="129"/>
    </row>
    <row r="120" spans="10:13">
      <c r="J120" s="129"/>
      <c r="K120" s="129"/>
      <c r="L120" s="129"/>
      <c r="M120" s="129"/>
    </row>
    <row r="121" spans="10:13">
      <c r="J121" s="129"/>
      <c r="K121" s="129"/>
      <c r="L121" s="129"/>
      <c r="M121" s="129"/>
    </row>
    <row r="122" spans="10:13">
      <c r="J122" s="129"/>
      <c r="K122" s="129"/>
      <c r="L122" s="129"/>
      <c r="M122" s="129"/>
    </row>
    <row r="123" spans="10:13">
      <c r="J123" s="129"/>
      <c r="K123" s="129"/>
      <c r="L123" s="129"/>
      <c r="M123" s="129"/>
    </row>
    <row r="124" spans="10:13">
      <c r="J124" s="129"/>
      <c r="K124" s="129"/>
      <c r="L124" s="129"/>
      <c r="M124" s="129"/>
    </row>
    <row r="125" spans="10:13">
      <c r="J125" s="129"/>
      <c r="K125" s="129"/>
      <c r="L125" s="129"/>
      <c r="M125" s="129"/>
    </row>
    <row r="126" spans="10:13">
      <c r="J126" s="129"/>
      <c r="K126" s="129"/>
      <c r="L126" s="129"/>
      <c r="M126" s="129"/>
    </row>
    <row r="127" spans="10:13">
      <c r="J127" s="129"/>
      <c r="K127" s="129"/>
      <c r="L127" s="129"/>
      <c r="M127" s="129"/>
    </row>
    <row r="128" spans="10:13">
      <c r="J128" s="129"/>
      <c r="K128" s="129"/>
      <c r="L128" s="129"/>
      <c r="M128" s="129"/>
    </row>
    <row r="129" spans="10:13">
      <c r="J129" s="129"/>
      <c r="K129" s="129"/>
      <c r="L129" s="129"/>
      <c r="M129" s="129"/>
    </row>
    <row r="130" spans="10:13">
      <c r="J130" s="129"/>
      <c r="K130" s="129"/>
      <c r="L130" s="129"/>
      <c r="M130" s="129"/>
    </row>
    <row r="131" spans="10:13">
      <c r="J131" s="129"/>
      <c r="K131" s="129"/>
      <c r="L131" s="129"/>
      <c r="M131" s="129"/>
    </row>
    <row r="132" spans="10:13">
      <c r="J132" s="129"/>
      <c r="K132" s="129"/>
      <c r="L132" s="129"/>
      <c r="M132" s="129"/>
    </row>
    <row r="133" spans="10:13">
      <c r="J133" s="129"/>
      <c r="K133" s="129"/>
      <c r="L133" s="129"/>
      <c r="M133" s="129"/>
    </row>
    <row r="134" spans="10:13">
      <c r="J134" s="129"/>
      <c r="K134" s="129"/>
      <c r="L134" s="129"/>
      <c r="M134" s="129"/>
    </row>
    <row r="135" spans="10:13">
      <c r="J135" s="129"/>
      <c r="K135" s="129"/>
      <c r="L135" s="129"/>
      <c r="M135" s="129"/>
    </row>
    <row r="136" spans="10:13">
      <c r="J136" s="129"/>
      <c r="K136" s="129"/>
      <c r="L136" s="129"/>
      <c r="M136" s="129"/>
    </row>
    <row r="137" spans="10:13">
      <c r="J137" s="129"/>
      <c r="K137" s="129"/>
      <c r="L137" s="129"/>
      <c r="M137" s="129"/>
    </row>
    <row r="138" spans="10:13">
      <c r="J138" s="129"/>
      <c r="K138" s="129"/>
      <c r="L138" s="129"/>
      <c r="M138" s="129"/>
    </row>
    <row r="139" spans="10:13">
      <c r="J139" s="129"/>
      <c r="K139" s="129"/>
      <c r="L139" s="129"/>
      <c r="M139" s="129"/>
    </row>
    <row r="140" spans="10:13">
      <c r="J140" s="129"/>
      <c r="K140" s="129"/>
      <c r="L140" s="129"/>
      <c r="M140" s="129"/>
    </row>
    <row r="141" spans="10:13">
      <c r="J141" s="129"/>
      <c r="K141" s="129"/>
      <c r="L141" s="129"/>
      <c r="M141" s="129"/>
    </row>
    <row r="142" spans="10:13">
      <c r="J142" s="129"/>
      <c r="K142" s="129"/>
      <c r="L142" s="129"/>
      <c r="M142" s="129"/>
    </row>
    <row r="143" spans="10:13">
      <c r="J143" s="129"/>
      <c r="K143" s="129"/>
      <c r="L143" s="129"/>
      <c r="M143" s="129"/>
    </row>
    <row r="144" spans="10:13">
      <c r="J144" s="129"/>
      <c r="K144" s="129"/>
      <c r="L144" s="129"/>
      <c r="M144" s="129"/>
    </row>
    <row r="145" spans="10:13">
      <c r="J145" s="129"/>
      <c r="K145" s="129"/>
      <c r="L145" s="129"/>
      <c r="M145" s="129"/>
    </row>
    <row r="146" spans="10:13">
      <c r="J146" s="129"/>
      <c r="K146" s="129"/>
      <c r="L146" s="129"/>
      <c r="M146" s="129"/>
    </row>
    <row r="147" spans="10:13">
      <c r="J147" s="129"/>
      <c r="K147" s="129"/>
      <c r="L147" s="129"/>
      <c r="M147" s="129"/>
    </row>
    <row r="148" spans="10:13">
      <c r="J148" s="129"/>
      <c r="K148" s="129"/>
      <c r="L148" s="129"/>
      <c r="M148" s="129"/>
    </row>
    <row r="149" spans="10:13">
      <c r="J149" s="129"/>
      <c r="K149" s="129"/>
      <c r="L149" s="129"/>
      <c r="M149" s="129"/>
    </row>
    <row r="150" spans="10:13">
      <c r="J150" s="129"/>
      <c r="K150" s="129"/>
      <c r="L150" s="129"/>
      <c r="M150" s="129"/>
    </row>
    <row r="151" spans="10:13">
      <c r="J151" s="129"/>
      <c r="K151" s="129"/>
      <c r="L151" s="129"/>
      <c r="M151" s="129"/>
    </row>
    <row r="152" spans="10:13">
      <c r="J152" s="129"/>
      <c r="K152" s="129"/>
      <c r="L152" s="129"/>
      <c r="M152" s="129"/>
    </row>
    <row r="153" spans="10:13">
      <c r="J153" s="129"/>
      <c r="K153" s="129"/>
      <c r="L153" s="129"/>
      <c r="M153" s="129"/>
    </row>
    <row r="154" spans="10:13">
      <c r="J154" s="129"/>
      <c r="K154" s="129"/>
      <c r="L154" s="129"/>
      <c r="M154" s="129"/>
    </row>
    <row r="155" spans="10:13">
      <c r="J155" s="129"/>
      <c r="K155" s="129"/>
      <c r="L155" s="129"/>
      <c r="M155" s="129"/>
    </row>
    <row r="156" spans="10:13">
      <c r="J156" s="129"/>
      <c r="K156" s="129"/>
      <c r="L156" s="129"/>
      <c r="M156" s="129"/>
    </row>
    <row r="157" spans="10:13">
      <c r="J157" s="129"/>
      <c r="K157" s="129"/>
      <c r="L157" s="129"/>
      <c r="M157" s="129"/>
    </row>
    <row r="158" spans="10:13">
      <c r="J158" s="129"/>
      <c r="K158" s="129"/>
      <c r="L158" s="129"/>
      <c r="M158" s="129"/>
    </row>
    <row r="159" spans="10:13">
      <c r="J159" s="129"/>
      <c r="K159" s="129"/>
      <c r="L159" s="129"/>
      <c r="M159" s="129"/>
    </row>
    <row r="160" spans="10:13">
      <c r="J160" s="129"/>
      <c r="K160" s="129"/>
      <c r="L160" s="129"/>
      <c r="M160" s="129"/>
    </row>
    <row r="161" spans="10:13">
      <c r="J161" s="129"/>
      <c r="K161" s="129"/>
      <c r="L161" s="129"/>
      <c r="M161" s="129"/>
    </row>
    <row r="162" spans="10:13">
      <c r="J162" s="129"/>
      <c r="K162" s="129"/>
      <c r="L162" s="129"/>
      <c r="M162" s="129"/>
    </row>
    <row r="163" spans="10:13">
      <c r="J163" s="129"/>
      <c r="K163" s="129"/>
      <c r="L163" s="129"/>
      <c r="M163" s="129"/>
    </row>
    <row r="164" spans="10:13">
      <c r="J164" s="129"/>
      <c r="K164" s="129"/>
      <c r="L164" s="129"/>
      <c r="M164" s="129"/>
    </row>
    <row r="165" spans="10:13">
      <c r="J165" s="129"/>
      <c r="K165" s="129"/>
      <c r="L165" s="129"/>
      <c r="M165" s="129"/>
    </row>
    <row r="166" spans="10:13">
      <c r="J166" s="129"/>
      <c r="K166" s="129"/>
      <c r="L166" s="129"/>
      <c r="M166" s="129"/>
    </row>
    <row r="167" spans="10:13">
      <c r="J167" s="129"/>
      <c r="K167" s="129"/>
      <c r="L167" s="129"/>
      <c r="M167" s="129"/>
    </row>
    <row r="168" spans="10:13">
      <c r="J168" s="129"/>
      <c r="K168" s="129"/>
      <c r="L168" s="129"/>
      <c r="M168" s="129"/>
    </row>
    <row r="169" spans="10:13">
      <c r="J169" s="129"/>
      <c r="K169" s="129"/>
      <c r="L169" s="129"/>
      <c r="M169" s="129"/>
    </row>
    <row r="170" spans="10:13">
      <c r="J170" s="129"/>
      <c r="K170" s="129"/>
      <c r="L170" s="129"/>
      <c r="M170" s="129"/>
    </row>
    <row r="171" spans="10:13">
      <c r="J171" s="129"/>
      <c r="K171" s="129"/>
      <c r="L171" s="129"/>
      <c r="M171" s="129"/>
    </row>
    <row r="172" spans="10:13">
      <c r="J172" s="129"/>
      <c r="K172" s="129"/>
      <c r="L172" s="129"/>
      <c r="M172" s="129"/>
    </row>
    <row r="173" spans="10:13">
      <c r="J173" s="129"/>
      <c r="K173" s="129"/>
      <c r="L173" s="129"/>
      <c r="M173" s="129"/>
    </row>
    <row r="174" spans="10:13">
      <c r="J174" s="129"/>
      <c r="K174" s="129"/>
      <c r="L174" s="129"/>
      <c r="M174" s="129"/>
    </row>
    <row r="175" spans="10:13">
      <c r="J175" s="129"/>
      <c r="K175" s="129"/>
      <c r="L175" s="129"/>
      <c r="M175" s="129"/>
    </row>
    <row r="176" spans="10:13">
      <c r="J176" s="129"/>
      <c r="K176" s="129"/>
      <c r="L176" s="129"/>
      <c r="M176" s="129"/>
    </row>
    <row r="177" spans="10:13">
      <c r="J177" s="129"/>
      <c r="K177" s="129"/>
      <c r="L177" s="129"/>
      <c r="M177" s="129"/>
    </row>
    <row r="178" spans="10:13">
      <c r="J178" s="129"/>
      <c r="K178" s="129"/>
      <c r="L178" s="129"/>
      <c r="M178" s="129"/>
    </row>
    <row r="179" spans="10:13">
      <c r="J179" s="129"/>
      <c r="K179" s="129"/>
      <c r="L179" s="129"/>
      <c r="M179" s="129"/>
    </row>
    <row r="180" spans="10:13">
      <c r="J180" s="129"/>
      <c r="K180" s="129"/>
      <c r="L180" s="129"/>
      <c r="M180" s="129"/>
    </row>
    <row r="181" spans="10:13">
      <c r="J181" s="129"/>
      <c r="K181" s="129"/>
      <c r="L181" s="129"/>
      <c r="M181" s="129"/>
    </row>
    <row r="182" spans="10:13">
      <c r="J182" s="129"/>
      <c r="K182" s="129"/>
      <c r="L182" s="129"/>
      <c r="M182" s="129"/>
    </row>
    <row r="183" spans="10:13">
      <c r="J183" s="129"/>
      <c r="K183" s="129"/>
      <c r="L183" s="129"/>
      <c r="M183" s="129"/>
    </row>
    <row r="184" spans="10:13">
      <c r="J184" s="129"/>
      <c r="K184" s="129"/>
      <c r="L184" s="129"/>
      <c r="M184" s="129"/>
    </row>
    <row r="185" spans="10:13">
      <c r="J185" s="129"/>
      <c r="K185" s="129"/>
      <c r="L185" s="129"/>
      <c r="M185" s="129"/>
    </row>
    <row r="186" spans="10:13">
      <c r="J186" s="129"/>
      <c r="K186" s="129"/>
      <c r="L186" s="129"/>
      <c r="M186" s="129"/>
    </row>
    <row r="187" spans="10:13">
      <c r="J187" s="129"/>
      <c r="K187" s="129"/>
      <c r="L187" s="129"/>
      <c r="M187" s="129"/>
    </row>
    <row r="188" spans="10:13">
      <c r="J188" s="129"/>
      <c r="K188" s="129"/>
      <c r="L188" s="129"/>
      <c r="M188" s="129"/>
    </row>
    <row r="189" spans="10:13">
      <c r="J189" s="129"/>
      <c r="K189" s="129"/>
      <c r="L189" s="129"/>
      <c r="M189" s="129"/>
    </row>
    <row r="190" spans="10:13">
      <c r="J190" s="129"/>
      <c r="K190" s="129"/>
      <c r="L190" s="129"/>
      <c r="M190" s="129"/>
    </row>
    <row r="191" spans="10:13">
      <c r="J191" s="129"/>
      <c r="K191" s="129"/>
      <c r="L191" s="129"/>
      <c r="M191" s="129"/>
    </row>
    <row r="192" spans="10:13">
      <c r="J192" s="129"/>
      <c r="K192" s="129"/>
      <c r="L192" s="129"/>
      <c r="M192" s="129"/>
    </row>
    <row r="193" spans="10:13">
      <c r="J193" s="129"/>
      <c r="K193" s="129"/>
      <c r="L193" s="129"/>
      <c r="M193" s="129"/>
    </row>
    <row r="194" spans="10:13">
      <c r="J194" s="129"/>
      <c r="K194" s="129"/>
      <c r="L194" s="129"/>
      <c r="M194" s="129"/>
    </row>
    <row r="195" spans="10:13">
      <c r="J195" s="129"/>
      <c r="K195" s="129"/>
      <c r="L195" s="129"/>
      <c r="M195" s="129"/>
    </row>
    <row r="196" spans="10:13">
      <c r="J196" s="129"/>
      <c r="K196" s="129"/>
      <c r="L196" s="129"/>
      <c r="M196" s="129"/>
    </row>
    <row r="197" spans="10:13">
      <c r="J197" s="129"/>
      <c r="K197" s="129"/>
      <c r="L197" s="129"/>
      <c r="M197" s="129"/>
    </row>
    <row r="198" spans="10:13">
      <c r="J198" s="129"/>
      <c r="K198" s="129"/>
      <c r="L198" s="129"/>
      <c r="M198" s="129"/>
    </row>
    <row r="199" spans="10:13">
      <c r="J199" s="129"/>
      <c r="K199" s="129"/>
      <c r="L199" s="129"/>
      <c r="M199" s="129"/>
    </row>
    <row r="200" spans="10:13">
      <c r="J200" s="129"/>
      <c r="K200" s="129"/>
      <c r="L200" s="129"/>
      <c r="M200" s="129"/>
    </row>
    <row r="201" spans="10:13">
      <c r="J201" s="129"/>
      <c r="K201" s="129"/>
      <c r="L201" s="129"/>
      <c r="M201" s="129"/>
    </row>
    <row r="202" spans="10:13">
      <c r="J202" s="129"/>
      <c r="K202" s="129"/>
      <c r="L202" s="129"/>
      <c r="M202" s="129"/>
    </row>
    <row r="203" spans="10:13">
      <c r="J203" s="129"/>
      <c r="K203" s="129"/>
      <c r="L203" s="129"/>
      <c r="M203" s="129"/>
    </row>
    <row r="204" spans="10:13">
      <c r="J204" s="129"/>
      <c r="K204" s="129"/>
      <c r="L204" s="129"/>
      <c r="M204" s="129"/>
    </row>
    <row r="205" spans="10:13">
      <c r="J205" s="129"/>
      <c r="K205" s="129"/>
      <c r="L205" s="129"/>
      <c r="M205" s="129"/>
    </row>
    <row r="206" spans="10:13">
      <c r="J206" s="129"/>
      <c r="K206" s="129"/>
      <c r="L206" s="129"/>
      <c r="M206" s="129"/>
    </row>
    <row r="207" spans="10:13">
      <c r="J207" s="129"/>
      <c r="K207" s="129"/>
      <c r="L207" s="129"/>
      <c r="M207" s="129"/>
    </row>
    <row r="208" spans="10:13">
      <c r="J208" s="129"/>
      <c r="K208" s="129"/>
      <c r="L208" s="129"/>
      <c r="M208" s="129"/>
    </row>
    <row r="209" spans="10:13">
      <c r="J209" s="129"/>
      <c r="K209" s="129"/>
      <c r="L209" s="129"/>
      <c r="M209" s="129"/>
    </row>
    <row r="210" spans="10:13">
      <c r="J210" s="129"/>
      <c r="K210" s="129"/>
      <c r="L210" s="129"/>
      <c r="M210" s="129"/>
    </row>
    <row r="211" spans="10:13">
      <c r="J211" s="129"/>
      <c r="K211" s="129"/>
      <c r="L211" s="129"/>
      <c r="M211" s="129"/>
    </row>
    <row r="212" spans="10:13">
      <c r="J212" s="129"/>
      <c r="K212" s="129"/>
      <c r="L212" s="129"/>
      <c r="M212" s="129"/>
    </row>
    <row r="213" spans="10:13">
      <c r="J213" s="129"/>
      <c r="K213" s="129"/>
      <c r="L213" s="129"/>
      <c r="M213" s="129"/>
    </row>
    <row r="214" spans="10:13">
      <c r="J214" s="129"/>
      <c r="K214" s="129"/>
      <c r="L214" s="129"/>
      <c r="M214" s="129"/>
    </row>
    <row r="215" spans="10:13">
      <c r="J215" s="129"/>
      <c r="K215" s="129"/>
      <c r="L215" s="129"/>
      <c r="M215" s="129"/>
    </row>
    <row r="216" spans="10:13">
      <c r="J216" s="129"/>
      <c r="K216" s="129"/>
      <c r="L216" s="129"/>
      <c r="M216" s="129"/>
    </row>
    <row r="217" spans="10:13">
      <c r="J217" s="129"/>
      <c r="K217" s="129"/>
      <c r="L217" s="129"/>
      <c r="M217" s="129"/>
    </row>
    <row r="218" spans="10:13">
      <c r="J218" s="129"/>
      <c r="K218" s="129"/>
      <c r="L218" s="129"/>
      <c r="M218" s="129"/>
    </row>
    <row r="219" spans="10:13">
      <c r="J219" s="129"/>
      <c r="K219" s="129"/>
      <c r="L219" s="129"/>
      <c r="M219" s="129"/>
    </row>
    <row r="220" spans="10:13">
      <c r="J220" s="129"/>
      <c r="K220" s="129"/>
      <c r="L220" s="129"/>
      <c r="M220" s="129"/>
    </row>
    <row r="221" spans="10:13">
      <c r="J221" s="129"/>
      <c r="K221" s="129"/>
      <c r="L221" s="129"/>
      <c r="M221" s="129"/>
    </row>
    <row r="222" spans="10:13">
      <c r="J222" s="129"/>
      <c r="K222" s="129"/>
      <c r="L222" s="129"/>
      <c r="M222" s="129"/>
    </row>
    <row r="223" spans="10:13">
      <c r="J223" s="129"/>
      <c r="K223" s="129"/>
      <c r="L223" s="129"/>
      <c r="M223" s="129"/>
    </row>
    <row r="224" spans="10:13">
      <c r="J224" s="129"/>
      <c r="K224" s="129"/>
      <c r="L224" s="129"/>
      <c r="M224" s="129"/>
    </row>
    <row r="225" spans="10:13">
      <c r="J225" s="129"/>
      <c r="K225" s="129"/>
      <c r="L225" s="129"/>
      <c r="M225" s="129"/>
    </row>
    <row r="226" spans="10:13">
      <c r="J226" s="129"/>
      <c r="K226" s="129"/>
      <c r="L226" s="129"/>
      <c r="M226" s="129"/>
    </row>
    <row r="227" spans="10:13">
      <c r="J227" s="129"/>
      <c r="K227" s="129"/>
      <c r="L227" s="129"/>
      <c r="M227" s="129"/>
    </row>
    <row r="228" spans="10:13">
      <c r="J228" s="129"/>
      <c r="K228" s="129"/>
      <c r="L228" s="129"/>
      <c r="M228" s="129"/>
    </row>
    <row r="229" spans="10:13">
      <c r="J229" s="129"/>
      <c r="K229" s="129"/>
      <c r="L229" s="129"/>
      <c r="M229" s="129"/>
    </row>
    <row r="230" spans="10:13">
      <c r="J230" s="129"/>
      <c r="K230" s="129"/>
      <c r="L230" s="129"/>
      <c r="M230" s="129"/>
    </row>
    <row r="231" spans="10:13">
      <c r="J231" s="129"/>
      <c r="K231" s="129"/>
      <c r="L231" s="129"/>
      <c r="M231" s="129"/>
    </row>
    <row r="232" spans="10:13">
      <c r="J232" s="129"/>
      <c r="K232" s="129"/>
      <c r="L232" s="129"/>
      <c r="M232" s="129"/>
    </row>
    <row r="233" spans="10:13">
      <c r="J233" s="129"/>
      <c r="K233" s="129"/>
      <c r="L233" s="129"/>
      <c r="M233" s="129"/>
    </row>
    <row r="234" spans="10:13">
      <c r="J234" s="129"/>
      <c r="K234" s="129"/>
      <c r="L234" s="129"/>
      <c r="M234" s="129"/>
    </row>
    <row r="235" spans="10:13">
      <c r="J235" s="129"/>
      <c r="K235" s="129"/>
      <c r="L235" s="129"/>
      <c r="M235" s="129"/>
    </row>
    <row r="236" spans="10:13">
      <c r="J236" s="129"/>
      <c r="K236" s="129"/>
      <c r="L236" s="129"/>
      <c r="M236" s="129"/>
    </row>
    <row r="237" spans="10:13">
      <c r="J237" s="129"/>
      <c r="K237" s="129"/>
      <c r="L237" s="129"/>
      <c r="M237" s="129"/>
    </row>
    <row r="238" spans="10:13">
      <c r="J238" s="129"/>
      <c r="K238" s="129"/>
      <c r="L238" s="129"/>
      <c r="M238" s="129"/>
    </row>
    <row r="239" spans="10:13">
      <c r="J239" s="129"/>
      <c r="K239" s="129"/>
      <c r="L239" s="129"/>
      <c r="M239" s="129"/>
    </row>
    <row r="240" spans="10:13">
      <c r="J240" s="129"/>
      <c r="K240" s="129"/>
      <c r="L240" s="129"/>
      <c r="M240" s="129"/>
    </row>
    <row r="241" spans="10:13">
      <c r="J241" s="129"/>
      <c r="K241" s="129"/>
      <c r="L241" s="129"/>
      <c r="M241" s="129"/>
    </row>
    <row r="242" spans="10:13">
      <c r="J242" s="129"/>
      <c r="K242" s="129"/>
      <c r="L242" s="129"/>
      <c r="M242" s="129"/>
    </row>
    <row r="243" spans="10:13">
      <c r="J243" s="129"/>
      <c r="K243" s="129"/>
      <c r="L243" s="129"/>
      <c r="M243" s="129"/>
    </row>
    <row r="244" spans="10:13">
      <c r="J244" s="129"/>
      <c r="K244" s="129"/>
      <c r="L244" s="129"/>
      <c r="M244" s="129"/>
    </row>
    <row r="245" spans="10:13">
      <c r="J245" s="129"/>
      <c r="K245" s="129"/>
      <c r="L245" s="129"/>
      <c r="M245" s="129"/>
    </row>
    <row r="246" spans="10:13">
      <c r="J246" s="129"/>
      <c r="K246" s="129"/>
      <c r="L246" s="129"/>
      <c r="M246" s="129"/>
    </row>
    <row r="247" spans="10:13">
      <c r="J247" s="129"/>
      <c r="K247" s="129"/>
      <c r="L247" s="129"/>
      <c r="M247" s="129"/>
    </row>
    <row r="248" spans="10:13">
      <c r="J248" s="129"/>
      <c r="K248" s="129"/>
      <c r="L248" s="129"/>
      <c r="M248" s="129"/>
    </row>
    <row r="249" spans="10:13">
      <c r="J249" s="129"/>
      <c r="K249" s="129"/>
      <c r="L249" s="129"/>
      <c r="M249" s="129"/>
    </row>
    <row r="250" spans="10:13">
      <c r="J250" s="129"/>
      <c r="K250" s="129"/>
      <c r="L250" s="129"/>
      <c r="M250" s="129"/>
    </row>
    <row r="251" spans="10:13">
      <c r="J251" s="129"/>
      <c r="K251" s="129"/>
      <c r="L251" s="129"/>
      <c r="M251" s="129"/>
    </row>
    <row r="252" spans="10:13">
      <c r="J252" s="129"/>
      <c r="K252" s="129"/>
      <c r="L252" s="129"/>
      <c r="M252" s="129"/>
    </row>
    <row r="253" spans="10:13">
      <c r="J253" s="129"/>
      <c r="K253" s="129"/>
      <c r="L253" s="129"/>
      <c r="M253" s="129"/>
    </row>
    <row r="254" spans="10:13">
      <c r="J254" s="129"/>
      <c r="K254" s="129"/>
      <c r="L254" s="129"/>
      <c r="M254" s="129"/>
    </row>
    <row r="255" spans="10:13">
      <c r="J255" s="129"/>
      <c r="K255" s="129"/>
      <c r="L255" s="129"/>
      <c r="M255" s="129"/>
    </row>
    <row r="256" spans="10:13">
      <c r="J256" s="129"/>
      <c r="K256" s="129"/>
      <c r="L256" s="129"/>
      <c r="M256" s="129"/>
    </row>
    <row r="257" spans="10:13">
      <c r="J257" s="129"/>
      <c r="K257" s="129"/>
      <c r="L257" s="129"/>
      <c r="M257" s="129"/>
    </row>
    <row r="258" spans="10:13">
      <c r="J258" s="129"/>
      <c r="K258" s="129"/>
      <c r="L258" s="129"/>
      <c r="M258" s="129"/>
    </row>
    <row r="259" spans="10:13">
      <c r="J259" s="129"/>
      <c r="K259" s="129"/>
      <c r="L259" s="129"/>
      <c r="M259" s="129"/>
    </row>
    <row r="260" spans="10:13">
      <c r="J260" s="129"/>
      <c r="K260" s="129"/>
      <c r="L260" s="129"/>
      <c r="M260" s="129"/>
    </row>
    <row r="261" spans="10:13">
      <c r="J261" s="129"/>
      <c r="K261" s="129"/>
      <c r="L261" s="129"/>
      <c r="M261" s="129"/>
    </row>
    <row r="262" spans="10:13">
      <c r="J262" s="129"/>
      <c r="K262" s="129"/>
      <c r="L262" s="129"/>
      <c r="M262" s="129"/>
    </row>
    <row r="263" spans="10:13">
      <c r="J263" s="129"/>
      <c r="K263" s="129"/>
      <c r="L263" s="129"/>
      <c r="M263" s="129"/>
    </row>
    <row r="264" spans="10:13">
      <c r="J264" s="129"/>
      <c r="K264" s="129"/>
      <c r="L264" s="129"/>
      <c r="M264" s="129"/>
    </row>
    <row r="265" spans="10:13">
      <c r="J265" s="129"/>
      <c r="K265" s="129"/>
      <c r="L265" s="129"/>
      <c r="M265" s="129"/>
    </row>
    <row r="266" spans="10:13">
      <c r="J266" s="129"/>
      <c r="K266" s="129"/>
      <c r="L266" s="129"/>
      <c r="M266" s="129"/>
    </row>
    <row r="267" spans="10:13">
      <c r="J267" s="129"/>
      <c r="K267" s="129"/>
      <c r="L267" s="129"/>
      <c r="M267" s="129"/>
    </row>
  </sheetData>
  <sheetProtection selectLockedCells="1" selectUnlockedCells="1"/>
  <mergeCells count="12">
    <mergeCell ref="J9:M9"/>
    <mergeCell ref="C28:E28"/>
    <mergeCell ref="B2:I2"/>
    <mergeCell ref="B7:I7"/>
    <mergeCell ref="B9:B10"/>
    <mergeCell ref="C9:C10"/>
    <mergeCell ref="D9:D10"/>
    <mergeCell ref="E9:E10"/>
    <mergeCell ref="F9:F10"/>
    <mergeCell ref="G9:G10"/>
    <mergeCell ref="H9:I9"/>
    <mergeCell ref="C4:I4"/>
  </mergeCells>
  <printOptions horizontalCentered="1" verticalCentered="1"/>
  <pageMargins left="0.70866141732283472" right="0.70866141732283472" top="0.74803149606299213" bottom="0.74803149606299213" header="0.31496062992125984" footer="0.31496062992125984"/>
  <pageSetup scale="27"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pageSetUpPr fitToPage="1"/>
  </sheetPr>
  <dimension ref="A1:AC788"/>
  <sheetViews>
    <sheetView showGridLines="0" zoomScale="60" zoomScaleNormal="60" zoomScaleSheetLayoutView="70" workbookViewId="0">
      <selection activeCell="C4" sqref="C4"/>
    </sheetView>
  </sheetViews>
  <sheetFormatPr baseColWidth="10" defaultColWidth="11.44140625" defaultRowHeight="15"/>
  <cols>
    <col min="1" max="1" width="4.88671875" style="72" customWidth="1"/>
    <col min="2" max="2" width="14.5546875" style="74" customWidth="1"/>
    <col min="3" max="3" width="45.6640625" style="74" customWidth="1"/>
    <col min="4" max="4" width="21.21875" style="90" customWidth="1"/>
    <col min="5" max="5" width="18" style="74" bestFit="1" customWidth="1"/>
    <col min="6" max="6" width="15.88671875" style="74" bestFit="1" customWidth="1"/>
    <col min="7" max="7" width="33.33203125" style="74" customWidth="1"/>
    <col min="8" max="8" width="16" style="129" customWidth="1"/>
    <col min="9" max="9" width="24.5546875" style="129" customWidth="1"/>
    <col min="10" max="10" width="43.6640625" style="72" customWidth="1"/>
    <col min="11" max="11" width="40" style="72" customWidth="1"/>
    <col min="12" max="12" width="40.88671875" style="72" customWidth="1"/>
    <col min="13" max="13" width="40" style="72" customWidth="1"/>
    <col min="14" max="29" width="11.44140625" style="72"/>
    <col min="30" max="16384" width="11.44140625" style="74"/>
  </cols>
  <sheetData>
    <row r="1" spans="2:9" s="72" customFormat="1">
      <c r="D1" s="88"/>
      <c r="H1" s="125"/>
      <c r="I1" s="125"/>
    </row>
    <row r="2" spans="2:9" s="72" customFormat="1">
      <c r="D2" s="88"/>
      <c r="H2" s="125"/>
      <c r="I2" s="125"/>
    </row>
    <row r="3" spans="2:9" s="72" customFormat="1">
      <c r="D3" s="88"/>
      <c r="H3" s="125"/>
      <c r="I3" s="125"/>
    </row>
    <row r="4" spans="2:9" s="72" customFormat="1">
      <c r="D4" s="88"/>
      <c r="H4" s="125"/>
      <c r="I4" s="125"/>
    </row>
    <row r="5" spans="2:9" s="72" customFormat="1">
      <c r="D5" s="88"/>
      <c r="H5" s="125"/>
      <c r="I5" s="125"/>
    </row>
    <row r="6" spans="2:9" s="72" customFormat="1">
      <c r="D6" s="88"/>
      <c r="H6" s="125"/>
      <c r="I6" s="125"/>
    </row>
    <row r="7" spans="2:9" s="72" customFormat="1">
      <c r="D7" s="88"/>
      <c r="H7" s="125"/>
      <c r="I7" s="125"/>
    </row>
    <row r="8" spans="2:9" s="72" customFormat="1">
      <c r="D8" s="88"/>
      <c r="H8" s="125"/>
      <c r="I8" s="125"/>
    </row>
    <row r="9" spans="2:9" s="72" customFormat="1">
      <c r="D9" s="88"/>
      <c r="H9" s="125"/>
      <c r="I9" s="125"/>
    </row>
    <row r="10" spans="2:9" ht="15.6">
      <c r="B10" s="391" t="s">
        <v>205</v>
      </c>
      <c r="C10" s="391"/>
      <c r="D10" s="391"/>
      <c r="E10" s="391"/>
      <c r="F10" s="391"/>
      <c r="G10" s="391"/>
      <c r="H10" s="391"/>
      <c r="I10" s="391"/>
    </row>
    <row r="11" spans="2:9" s="72" customFormat="1">
      <c r="D11" s="88"/>
      <c r="H11" s="125"/>
      <c r="I11" s="125"/>
    </row>
    <row r="12" spans="2:9" ht="30.75" customHeight="1">
      <c r="B12" s="105" t="s">
        <v>122</v>
      </c>
      <c r="C12" s="399" t="s">
        <v>206</v>
      </c>
      <c r="D12" s="400"/>
      <c r="E12" s="400"/>
      <c r="F12" s="400"/>
      <c r="G12" s="400"/>
      <c r="H12" s="400"/>
      <c r="I12" s="401"/>
    </row>
    <row r="13" spans="2:9" s="72" customFormat="1">
      <c r="D13" s="88"/>
      <c r="H13" s="125"/>
      <c r="I13" s="125"/>
    </row>
    <row r="14" spans="2:9" s="72" customFormat="1">
      <c r="D14" s="88"/>
      <c r="H14" s="125"/>
      <c r="I14" s="125"/>
    </row>
    <row r="15" spans="2:9" ht="39.75" customHeight="1">
      <c r="B15" s="397" t="s">
        <v>207</v>
      </c>
      <c r="C15" s="397"/>
      <c r="D15" s="397"/>
      <c r="E15" s="397"/>
      <c r="F15" s="397"/>
      <c r="G15" s="397"/>
      <c r="H15" s="397"/>
      <c r="I15" s="397"/>
    </row>
    <row r="16" spans="2:9" s="72" customFormat="1">
      <c r="D16" s="88"/>
      <c r="H16" s="125"/>
      <c r="I16" s="125"/>
    </row>
    <row r="17" spans="1:13" ht="15.6">
      <c r="B17" s="393" t="s">
        <v>125</v>
      </c>
      <c r="C17" s="393" t="s">
        <v>112</v>
      </c>
      <c r="D17" s="398" t="s">
        <v>126</v>
      </c>
      <c r="E17" s="393" t="s">
        <v>127</v>
      </c>
      <c r="F17" s="393" t="s">
        <v>128</v>
      </c>
      <c r="G17" s="393" t="s">
        <v>129</v>
      </c>
      <c r="H17" s="387" t="s">
        <v>130</v>
      </c>
      <c r="I17" s="387"/>
      <c r="J17" s="387" t="s">
        <v>131</v>
      </c>
      <c r="K17" s="387"/>
      <c r="L17" s="387"/>
      <c r="M17" s="387"/>
    </row>
    <row r="18" spans="1:13" ht="15.6">
      <c r="B18" s="393"/>
      <c r="C18" s="393"/>
      <c r="D18" s="398"/>
      <c r="E18" s="393"/>
      <c r="F18" s="393"/>
      <c r="G18" s="393"/>
      <c r="H18" s="106" t="s">
        <v>132</v>
      </c>
      <c r="I18" s="106" t="s">
        <v>133</v>
      </c>
      <c r="J18" s="107" t="s">
        <v>134</v>
      </c>
      <c r="K18" s="107" t="s">
        <v>135</v>
      </c>
      <c r="L18" s="107" t="s">
        <v>136</v>
      </c>
      <c r="M18" s="107" t="s">
        <v>137</v>
      </c>
    </row>
    <row r="19" spans="1:13" ht="15.6">
      <c r="B19" s="108" t="s">
        <v>208</v>
      </c>
      <c r="C19" s="153" t="s">
        <v>209</v>
      </c>
      <c r="D19" s="152"/>
      <c r="E19" s="150"/>
      <c r="F19" s="150"/>
      <c r="G19" s="150"/>
      <c r="H19" s="207"/>
      <c r="I19" s="206"/>
      <c r="J19" s="150"/>
      <c r="K19" s="150"/>
      <c r="L19" s="150"/>
      <c r="M19" s="151"/>
    </row>
    <row r="20" spans="1:13" ht="90">
      <c r="A20" s="319"/>
      <c r="B20" s="223">
        <v>1</v>
      </c>
      <c r="C20" s="109" t="s">
        <v>210</v>
      </c>
      <c r="D20" s="221" t="s">
        <v>211</v>
      </c>
      <c r="E20" s="111">
        <v>46024</v>
      </c>
      <c r="F20" s="111">
        <v>46387</v>
      </c>
      <c r="G20" s="205" t="s">
        <v>212</v>
      </c>
      <c r="H20" s="119" t="s">
        <v>143</v>
      </c>
      <c r="I20" s="119" t="s">
        <v>196</v>
      </c>
      <c r="J20" s="109" t="s">
        <v>505</v>
      </c>
      <c r="K20" s="109"/>
      <c r="L20" s="109"/>
      <c r="M20" s="109"/>
    </row>
    <row r="21" spans="1:13" ht="15.6">
      <c r="B21" s="108" t="s">
        <v>213</v>
      </c>
      <c r="C21" s="153" t="s">
        <v>214</v>
      </c>
      <c r="D21" s="152"/>
      <c r="E21" s="150"/>
      <c r="F21" s="150"/>
      <c r="G21" s="150"/>
      <c r="H21" s="207"/>
      <c r="I21" s="206"/>
      <c r="J21" s="150"/>
      <c r="K21" s="150"/>
      <c r="L21" s="150"/>
      <c r="M21" s="151"/>
    </row>
    <row r="22" spans="1:13" ht="135">
      <c r="B22" s="223">
        <v>1</v>
      </c>
      <c r="C22" s="81" t="s">
        <v>215</v>
      </c>
      <c r="D22" s="221" t="s">
        <v>216</v>
      </c>
      <c r="E22" s="111">
        <v>46024</v>
      </c>
      <c r="F22" s="111">
        <v>46142</v>
      </c>
      <c r="G22" s="113" t="s">
        <v>217</v>
      </c>
      <c r="H22" s="119" t="s">
        <v>218</v>
      </c>
      <c r="I22" s="135" t="s">
        <v>219</v>
      </c>
      <c r="J22" s="109" t="s">
        <v>506</v>
      </c>
      <c r="K22" s="109"/>
      <c r="L22" s="109"/>
      <c r="M22" s="109"/>
    </row>
    <row r="23" spans="1:13" ht="113.25" customHeight="1">
      <c r="A23" s="319"/>
      <c r="B23" s="223">
        <v>2</v>
      </c>
      <c r="C23" s="109" t="s">
        <v>220</v>
      </c>
      <c r="D23" s="221" t="s">
        <v>211</v>
      </c>
      <c r="E23" s="111">
        <v>46143</v>
      </c>
      <c r="F23" s="111">
        <v>46387</v>
      </c>
      <c r="G23" s="113" t="s">
        <v>221</v>
      </c>
      <c r="H23" s="119" t="s">
        <v>218</v>
      </c>
      <c r="I23" s="119" t="s">
        <v>196</v>
      </c>
      <c r="J23" s="109" t="s">
        <v>149</v>
      </c>
      <c r="K23" s="109"/>
      <c r="L23" s="109"/>
      <c r="M23" s="109"/>
    </row>
    <row r="24" spans="1:13" ht="49.8" customHeight="1">
      <c r="B24" s="223">
        <v>3</v>
      </c>
      <c r="C24" s="109" t="s">
        <v>222</v>
      </c>
      <c r="D24" s="221" t="s">
        <v>211</v>
      </c>
      <c r="E24" s="111">
        <v>46024</v>
      </c>
      <c r="F24" s="111">
        <v>46387</v>
      </c>
      <c r="G24" s="101" t="s">
        <v>223</v>
      </c>
      <c r="H24" s="119" t="s">
        <v>143</v>
      </c>
      <c r="I24" s="119" t="s">
        <v>196</v>
      </c>
      <c r="J24" s="109" t="s">
        <v>531</v>
      </c>
      <c r="K24" s="109"/>
      <c r="L24" s="109"/>
      <c r="M24" s="109"/>
    </row>
    <row r="25" spans="1:13" ht="51.6" customHeight="1">
      <c r="B25" s="223">
        <v>4</v>
      </c>
      <c r="C25" s="109" t="s">
        <v>224</v>
      </c>
      <c r="D25" s="221" t="s">
        <v>211</v>
      </c>
      <c r="E25" s="111">
        <v>46024</v>
      </c>
      <c r="F25" s="111">
        <v>46387</v>
      </c>
      <c r="G25" s="101" t="s">
        <v>225</v>
      </c>
      <c r="H25" s="119" t="s">
        <v>143</v>
      </c>
      <c r="I25" s="119" t="s">
        <v>196</v>
      </c>
      <c r="J25" s="109" t="s">
        <v>507</v>
      </c>
      <c r="K25" s="109"/>
      <c r="L25" s="109"/>
      <c r="M25" s="109"/>
    </row>
    <row r="26" spans="1:13" ht="165" hidden="1">
      <c r="B26" s="46">
        <v>5</v>
      </c>
      <c r="C26" s="78" t="s">
        <v>226</v>
      </c>
      <c r="D26" s="221" t="s">
        <v>177</v>
      </c>
      <c r="E26" s="111">
        <v>45659</v>
      </c>
      <c r="F26" s="111">
        <v>45748</v>
      </c>
      <c r="G26" s="101" t="s">
        <v>227</v>
      </c>
      <c r="H26" s="119" t="s">
        <v>218</v>
      </c>
      <c r="I26" s="119" t="s">
        <v>228</v>
      </c>
      <c r="J26" s="109" t="s">
        <v>229</v>
      </c>
      <c r="K26" s="109" t="s">
        <v>146</v>
      </c>
      <c r="L26" s="109" t="s">
        <v>146</v>
      </c>
      <c r="M26" s="109"/>
    </row>
    <row r="27" spans="1:13" ht="45">
      <c r="B27" s="223">
        <v>6</v>
      </c>
      <c r="C27" s="78" t="s">
        <v>230</v>
      </c>
      <c r="D27" s="221" t="s">
        <v>231</v>
      </c>
      <c r="E27" s="111">
        <v>46024</v>
      </c>
      <c r="F27" s="111">
        <v>46387</v>
      </c>
      <c r="G27" s="101" t="s">
        <v>232</v>
      </c>
      <c r="H27" s="119" t="s">
        <v>218</v>
      </c>
      <c r="I27" s="119" t="s">
        <v>233</v>
      </c>
      <c r="J27" s="109" t="s">
        <v>508</v>
      </c>
      <c r="K27" s="109"/>
      <c r="L27" s="109"/>
      <c r="M27" s="109"/>
    </row>
    <row r="28" spans="1:13" ht="15.6">
      <c r="B28" s="108" t="s">
        <v>234</v>
      </c>
      <c r="C28" s="153" t="s">
        <v>235</v>
      </c>
      <c r="D28" s="152"/>
      <c r="E28" s="150"/>
      <c r="F28" s="150"/>
      <c r="G28" s="150"/>
      <c r="H28" s="207"/>
      <c r="I28" s="206"/>
      <c r="J28" s="150"/>
      <c r="K28" s="150"/>
      <c r="L28" s="150"/>
      <c r="M28" s="151"/>
    </row>
    <row r="29" spans="1:13" ht="255" hidden="1">
      <c r="B29" s="46">
        <v>1</v>
      </c>
      <c r="C29" s="109" t="s">
        <v>236</v>
      </c>
      <c r="D29" s="221" t="s">
        <v>177</v>
      </c>
      <c r="E29" s="111">
        <v>45689</v>
      </c>
      <c r="F29" s="111">
        <v>45838</v>
      </c>
      <c r="G29" s="101" t="s">
        <v>237</v>
      </c>
      <c r="H29" s="119" t="s">
        <v>143</v>
      </c>
      <c r="I29" s="119" t="s">
        <v>238</v>
      </c>
      <c r="J29" s="109" t="s">
        <v>239</v>
      </c>
      <c r="K29" s="109" t="s">
        <v>240</v>
      </c>
      <c r="L29" s="109" t="s">
        <v>241</v>
      </c>
      <c r="M29" s="109"/>
    </row>
    <row r="30" spans="1:13" ht="180" hidden="1">
      <c r="B30" s="46">
        <v>2</v>
      </c>
      <c r="C30" s="109" t="s">
        <v>242</v>
      </c>
      <c r="D30" s="221" t="s">
        <v>177</v>
      </c>
      <c r="E30" s="111">
        <v>45689</v>
      </c>
      <c r="F30" s="111">
        <v>45838</v>
      </c>
      <c r="G30" s="101" t="s">
        <v>243</v>
      </c>
      <c r="H30" s="119" t="s">
        <v>143</v>
      </c>
      <c r="I30" s="119" t="s">
        <v>244</v>
      </c>
      <c r="J30" s="109" t="s">
        <v>245</v>
      </c>
      <c r="K30" s="109" t="s">
        <v>246</v>
      </c>
      <c r="L30" s="109" t="s">
        <v>247</v>
      </c>
      <c r="M30" s="109"/>
    </row>
    <row r="31" spans="1:13" ht="210" hidden="1">
      <c r="B31" s="46">
        <v>3</v>
      </c>
      <c r="C31" s="109" t="s">
        <v>248</v>
      </c>
      <c r="D31" s="221" t="s">
        <v>177</v>
      </c>
      <c r="E31" s="111">
        <v>45839</v>
      </c>
      <c r="F31" s="111">
        <v>45900</v>
      </c>
      <c r="G31" s="101" t="s">
        <v>249</v>
      </c>
      <c r="H31" s="119" t="s">
        <v>143</v>
      </c>
      <c r="I31" s="119" t="s">
        <v>250</v>
      </c>
      <c r="J31" s="109" t="s">
        <v>149</v>
      </c>
      <c r="K31" s="109" t="s">
        <v>149</v>
      </c>
      <c r="L31" s="109" t="s">
        <v>251</v>
      </c>
      <c r="M31" s="109"/>
    </row>
    <row r="32" spans="1:13" ht="120" hidden="1">
      <c r="B32" s="48">
        <v>4</v>
      </c>
      <c r="C32" s="81" t="s">
        <v>252</v>
      </c>
      <c r="D32" s="119" t="s">
        <v>253</v>
      </c>
      <c r="E32" s="114">
        <v>45901</v>
      </c>
      <c r="F32" s="114">
        <v>45930</v>
      </c>
      <c r="G32" s="101" t="s">
        <v>254</v>
      </c>
      <c r="H32" s="119" t="s">
        <v>143</v>
      </c>
      <c r="I32" s="119" t="s">
        <v>255</v>
      </c>
      <c r="J32" s="81" t="s">
        <v>149</v>
      </c>
      <c r="K32" s="81" t="s">
        <v>149</v>
      </c>
      <c r="L32" s="81" t="s">
        <v>256</v>
      </c>
      <c r="M32" s="81"/>
    </row>
    <row r="33" spans="1:13" ht="285">
      <c r="A33" s="319"/>
      <c r="B33" s="224">
        <v>5</v>
      </c>
      <c r="C33" s="81" t="s">
        <v>257</v>
      </c>
      <c r="D33" s="119" t="s">
        <v>177</v>
      </c>
      <c r="E33" s="114">
        <v>46054</v>
      </c>
      <c r="F33" s="114">
        <v>46387</v>
      </c>
      <c r="G33" s="101" t="s">
        <v>258</v>
      </c>
      <c r="H33" s="119" t="s">
        <v>143</v>
      </c>
      <c r="I33" s="119" t="s">
        <v>250</v>
      </c>
      <c r="J33" s="109" t="s">
        <v>509</v>
      </c>
      <c r="K33" s="81"/>
      <c r="L33" s="81"/>
      <c r="M33" s="81"/>
    </row>
    <row r="34" spans="1:13" ht="75">
      <c r="B34" s="224">
        <v>6</v>
      </c>
      <c r="C34" s="81" t="s">
        <v>259</v>
      </c>
      <c r="D34" s="119" t="s">
        <v>260</v>
      </c>
      <c r="E34" s="114">
        <v>46174</v>
      </c>
      <c r="F34" s="114">
        <v>46387</v>
      </c>
      <c r="G34" s="101" t="s">
        <v>261</v>
      </c>
      <c r="H34" s="119" t="s">
        <v>143</v>
      </c>
      <c r="I34" s="119" t="s">
        <v>262</v>
      </c>
      <c r="J34" s="109" t="s">
        <v>149</v>
      </c>
      <c r="K34" s="81"/>
      <c r="L34" s="81"/>
      <c r="M34" s="81"/>
    </row>
    <row r="35" spans="1:13" s="72" customFormat="1">
      <c r="D35" s="88"/>
      <c r="H35" s="125"/>
      <c r="I35" s="125"/>
    </row>
    <row r="36" spans="1:13">
      <c r="J36" s="129"/>
      <c r="K36" s="129"/>
      <c r="L36" s="129"/>
      <c r="M36" s="129"/>
    </row>
    <row r="37" spans="1:13" ht="15.6">
      <c r="C37" s="387" t="s">
        <v>197</v>
      </c>
      <c r="D37" s="387"/>
      <c r="E37" s="387"/>
      <c r="J37" s="129"/>
      <c r="K37" s="129"/>
      <c r="L37" s="129"/>
      <c r="M37" s="129"/>
    </row>
    <row r="38" spans="1:13" ht="15.6">
      <c r="C38" s="115" t="s">
        <v>198</v>
      </c>
      <c r="D38" s="315" t="s">
        <v>199</v>
      </c>
      <c r="E38" s="107" t="s">
        <v>200</v>
      </c>
      <c r="J38" s="129"/>
      <c r="K38" s="129"/>
      <c r="L38" s="129"/>
      <c r="M38" s="129"/>
    </row>
    <row r="39" spans="1:13" ht="68.25" customHeight="1">
      <c r="C39" s="120" t="s">
        <v>263</v>
      </c>
      <c r="D39" s="91" t="s">
        <v>264</v>
      </c>
      <c r="E39" s="117">
        <v>1</v>
      </c>
      <c r="J39" s="129"/>
      <c r="K39" s="129"/>
      <c r="L39" s="129"/>
      <c r="M39" s="129"/>
    </row>
    <row r="40" spans="1:13" ht="83.25" customHeight="1">
      <c r="C40" s="101" t="s">
        <v>265</v>
      </c>
      <c r="D40" s="101" t="s">
        <v>266</v>
      </c>
      <c r="E40" s="117">
        <v>1</v>
      </c>
      <c r="J40" s="129"/>
      <c r="K40" s="129"/>
      <c r="L40" s="129"/>
      <c r="M40" s="129"/>
    </row>
    <row r="41" spans="1:13" ht="57" customHeight="1">
      <c r="C41" s="101" t="s">
        <v>267</v>
      </c>
      <c r="D41" s="101" t="s">
        <v>268</v>
      </c>
      <c r="E41" s="117">
        <v>1</v>
      </c>
      <c r="J41" s="129"/>
      <c r="K41" s="129"/>
      <c r="L41" s="129"/>
      <c r="M41" s="129"/>
    </row>
    <row r="42" spans="1:13" ht="57" customHeight="1">
      <c r="C42" s="91" t="s">
        <v>269</v>
      </c>
      <c r="D42" s="101" t="s">
        <v>270</v>
      </c>
      <c r="E42" s="116">
        <v>1</v>
      </c>
      <c r="J42" s="129"/>
      <c r="K42" s="129"/>
      <c r="L42" s="129"/>
      <c r="M42" s="129"/>
    </row>
    <row r="43" spans="1:13">
      <c r="J43" s="129"/>
      <c r="K43" s="129"/>
      <c r="L43" s="129"/>
      <c r="M43" s="129"/>
    </row>
    <row r="44" spans="1:13">
      <c r="J44" s="129"/>
      <c r="K44" s="129"/>
      <c r="L44" s="129"/>
      <c r="M44" s="129"/>
    </row>
    <row r="45" spans="1:13">
      <c r="J45" s="129"/>
      <c r="K45" s="129"/>
      <c r="L45" s="129"/>
      <c r="M45" s="129"/>
    </row>
    <row r="46" spans="1:13" s="72" customFormat="1">
      <c r="D46" s="88"/>
      <c r="H46" s="125"/>
      <c r="I46" s="125"/>
    </row>
    <row r="47" spans="1:13">
      <c r="J47" s="129"/>
      <c r="K47" s="129"/>
      <c r="L47" s="129"/>
      <c r="M47" s="129"/>
    </row>
    <row r="48" spans="1:13">
      <c r="J48" s="129"/>
      <c r="K48" s="129"/>
      <c r="L48" s="129"/>
      <c r="M48" s="129"/>
    </row>
    <row r="49" spans="3:13">
      <c r="C49" s="95"/>
      <c r="D49" s="121" t="s">
        <v>271</v>
      </c>
      <c r="E49" s="95"/>
      <c r="J49" s="129"/>
      <c r="K49" s="129"/>
      <c r="L49" s="129"/>
      <c r="M49" s="129"/>
    </row>
    <row r="50" spans="3:13">
      <c r="C50" s="95"/>
      <c r="D50" s="121" t="s">
        <v>272</v>
      </c>
      <c r="E50" s="95" t="s">
        <v>273</v>
      </c>
      <c r="J50" s="129"/>
      <c r="K50" s="129"/>
      <c r="L50" s="129"/>
      <c r="M50" s="129"/>
    </row>
    <row r="51" spans="3:13">
      <c r="C51" s="95"/>
      <c r="D51" s="95"/>
      <c r="E51" s="95" t="s">
        <v>274</v>
      </c>
      <c r="J51" s="129"/>
      <c r="K51" s="129"/>
      <c r="L51" s="129"/>
      <c r="M51" s="129"/>
    </row>
    <row r="52" spans="3:13">
      <c r="C52" s="122"/>
      <c r="D52" s="95"/>
      <c r="E52" s="123"/>
      <c r="J52" s="129"/>
      <c r="K52" s="129"/>
      <c r="L52" s="129"/>
      <c r="M52" s="129"/>
    </row>
    <row r="53" spans="3:13">
      <c r="C53" s="95"/>
      <c r="D53" s="95"/>
      <c r="E53" s="123"/>
      <c r="J53" s="129"/>
      <c r="K53" s="129"/>
      <c r="L53" s="129"/>
      <c r="M53" s="129"/>
    </row>
    <row r="54" spans="3:13">
      <c r="C54" s="95"/>
      <c r="D54" s="95"/>
      <c r="E54" s="123"/>
      <c r="J54" s="129"/>
      <c r="K54" s="129"/>
      <c r="L54" s="129"/>
      <c r="M54" s="129"/>
    </row>
    <row r="55" spans="3:13">
      <c r="J55" s="129"/>
      <c r="K55" s="129"/>
      <c r="L55" s="129"/>
      <c r="M55" s="129"/>
    </row>
    <row r="56" spans="3:13" s="72" customFormat="1">
      <c r="D56" s="88"/>
      <c r="H56" s="125"/>
      <c r="I56" s="125"/>
    </row>
    <row r="57" spans="3:13" s="72" customFormat="1">
      <c r="D57" s="88"/>
      <c r="H57" s="125"/>
      <c r="I57" s="125"/>
    </row>
    <row r="58" spans="3:13">
      <c r="J58" s="129"/>
      <c r="K58" s="129"/>
      <c r="L58" s="129"/>
      <c r="M58" s="129"/>
    </row>
    <row r="59" spans="3:13">
      <c r="J59" s="129"/>
      <c r="K59" s="129"/>
      <c r="L59" s="129"/>
      <c r="M59" s="129"/>
    </row>
    <row r="60" spans="3:13">
      <c r="J60" s="129"/>
      <c r="K60" s="129"/>
      <c r="L60" s="129"/>
      <c r="M60" s="129"/>
    </row>
    <row r="61" spans="3:13">
      <c r="J61" s="129"/>
      <c r="K61" s="129"/>
      <c r="L61" s="129"/>
      <c r="M61" s="129"/>
    </row>
    <row r="62" spans="3:13">
      <c r="J62" s="129"/>
      <c r="K62" s="129"/>
      <c r="L62" s="129"/>
      <c r="M62" s="129"/>
    </row>
    <row r="63" spans="3:13">
      <c r="J63" s="129"/>
      <c r="K63" s="129"/>
      <c r="L63" s="129"/>
      <c r="M63" s="129"/>
    </row>
    <row r="64" spans="3:13">
      <c r="J64" s="129"/>
      <c r="K64" s="129"/>
      <c r="L64" s="129"/>
      <c r="M64" s="129"/>
    </row>
    <row r="65" spans="10:13">
      <c r="J65" s="129"/>
      <c r="K65" s="129"/>
      <c r="L65" s="129"/>
      <c r="M65" s="129"/>
    </row>
    <row r="66" spans="10:13">
      <c r="J66" s="129"/>
      <c r="K66" s="129"/>
      <c r="L66" s="129"/>
      <c r="M66" s="129"/>
    </row>
    <row r="67" spans="10:13">
      <c r="J67" s="129"/>
      <c r="K67" s="129"/>
      <c r="L67" s="129"/>
      <c r="M67" s="129"/>
    </row>
    <row r="68" spans="10:13">
      <c r="J68" s="129"/>
      <c r="K68" s="129"/>
      <c r="L68" s="129"/>
      <c r="M68" s="129"/>
    </row>
    <row r="69" spans="10:13">
      <c r="J69" s="129"/>
      <c r="K69" s="129"/>
      <c r="L69" s="129"/>
      <c r="M69" s="129"/>
    </row>
    <row r="70" spans="10:13">
      <c r="J70" s="129"/>
      <c r="K70" s="129"/>
      <c r="L70" s="129"/>
      <c r="M70" s="129"/>
    </row>
    <row r="71" spans="10:13">
      <c r="J71" s="129"/>
      <c r="K71" s="129"/>
      <c r="L71" s="129"/>
      <c r="M71" s="129"/>
    </row>
    <row r="72" spans="10:13">
      <c r="J72" s="129"/>
      <c r="K72" s="129"/>
      <c r="L72" s="129"/>
      <c r="M72" s="129"/>
    </row>
    <row r="73" spans="10:13">
      <c r="J73" s="129"/>
      <c r="K73" s="129"/>
      <c r="L73" s="129"/>
      <c r="M73" s="129"/>
    </row>
    <row r="74" spans="10:13">
      <c r="J74" s="129"/>
      <c r="K74" s="129"/>
      <c r="L74" s="129"/>
      <c r="M74" s="129"/>
    </row>
    <row r="75" spans="10:13">
      <c r="J75" s="129"/>
      <c r="K75" s="129"/>
      <c r="L75" s="129"/>
      <c r="M75" s="129"/>
    </row>
    <row r="76" spans="10:13">
      <c r="J76" s="129"/>
      <c r="K76" s="129"/>
      <c r="L76" s="129"/>
      <c r="M76" s="129"/>
    </row>
    <row r="77" spans="10:13">
      <c r="J77" s="129"/>
      <c r="K77" s="129"/>
      <c r="L77" s="129"/>
      <c r="M77" s="129"/>
    </row>
    <row r="78" spans="10:13">
      <c r="J78" s="129"/>
      <c r="K78" s="129"/>
      <c r="L78" s="129"/>
      <c r="M78" s="129"/>
    </row>
    <row r="79" spans="10:13">
      <c r="J79" s="129"/>
      <c r="K79" s="129"/>
      <c r="L79" s="129"/>
      <c r="M79" s="129"/>
    </row>
    <row r="80" spans="10:13">
      <c r="J80" s="129"/>
      <c r="K80" s="129"/>
      <c r="L80" s="129"/>
      <c r="M80" s="129"/>
    </row>
    <row r="81" spans="10:13">
      <c r="J81" s="129"/>
      <c r="K81" s="129"/>
      <c r="L81" s="129"/>
      <c r="M81" s="129"/>
    </row>
    <row r="82" spans="10:13">
      <c r="J82" s="129"/>
      <c r="K82" s="129"/>
      <c r="L82" s="129"/>
      <c r="M82" s="129"/>
    </row>
    <row r="83" spans="10:13">
      <c r="J83" s="129"/>
      <c r="K83" s="129"/>
      <c r="L83" s="129"/>
      <c r="M83" s="129"/>
    </row>
    <row r="84" spans="10:13">
      <c r="J84" s="129"/>
      <c r="K84" s="129"/>
      <c r="L84" s="129"/>
      <c r="M84" s="129"/>
    </row>
    <row r="85" spans="10:13">
      <c r="J85" s="129"/>
      <c r="K85" s="129"/>
      <c r="L85" s="129"/>
      <c r="M85" s="129"/>
    </row>
    <row r="86" spans="10:13">
      <c r="J86" s="129"/>
      <c r="K86" s="129"/>
      <c r="L86" s="129"/>
      <c r="M86" s="129"/>
    </row>
    <row r="87" spans="10:13">
      <c r="J87" s="129"/>
      <c r="K87" s="129"/>
      <c r="L87" s="129"/>
      <c r="M87" s="129"/>
    </row>
    <row r="88" spans="10:13">
      <c r="J88" s="129"/>
      <c r="K88" s="129"/>
      <c r="L88" s="129"/>
      <c r="M88" s="129"/>
    </row>
    <row r="89" spans="10:13">
      <c r="J89" s="129"/>
      <c r="K89" s="129"/>
      <c r="L89" s="129"/>
      <c r="M89" s="129"/>
    </row>
    <row r="90" spans="10:13">
      <c r="J90" s="129"/>
      <c r="K90" s="129"/>
      <c r="L90" s="129"/>
      <c r="M90" s="129"/>
    </row>
    <row r="91" spans="10:13">
      <c r="J91" s="129"/>
      <c r="K91" s="129"/>
      <c r="L91" s="129"/>
      <c r="M91" s="129"/>
    </row>
    <row r="92" spans="10:13">
      <c r="J92" s="129"/>
      <c r="K92" s="129"/>
      <c r="L92" s="129"/>
      <c r="M92" s="129"/>
    </row>
    <row r="93" spans="10:13">
      <c r="J93" s="129"/>
      <c r="K93" s="129"/>
      <c r="L93" s="129"/>
      <c r="M93" s="129"/>
    </row>
    <row r="94" spans="10:13">
      <c r="J94" s="129"/>
      <c r="K94" s="129"/>
      <c r="L94" s="129"/>
      <c r="M94" s="129"/>
    </row>
    <row r="95" spans="10:13">
      <c r="J95" s="129"/>
      <c r="K95" s="129"/>
      <c r="L95" s="129"/>
      <c r="M95" s="129"/>
    </row>
    <row r="96" spans="10:13">
      <c r="J96" s="129"/>
      <c r="K96" s="129"/>
      <c r="L96" s="129"/>
      <c r="M96" s="129"/>
    </row>
    <row r="97" spans="10:13">
      <c r="J97" s="129"/>
      <c r="K97" s="129"/>
      <c r="L97" s="129"/>
      <c r="M97" s="129"/>
    </row>
    <row r="98" spans="10:13">
      <c r="J98" s="129"/>
      <c r="K98" s="129"/>
      <c r="L98" s="129"/>
      <c r="M98" s="129"/>
    </row>
    <row r="99" spans="10:13">
      <c r="J99" s="129"/>
      <c r="K99" s="129"/>
      <c r="L99" s="129"/>
      <c r="M99" s="129"/>
    </row>
    <row r="100" spans="10:13">
      <c r="J100" s="129"/>
      <c r="K100" s="129"/>
      <c r="L100" s="129"/>
      <c r="M100" s="129"/>
    </row>
    <row r="101" spans="10:13">
      <c r="J101" s="129"/>
      <c r="K101" s="129"/>
      <c r="L101" s="129"/>
      <c r="M101" s="129"/>
    </row>
    <row r="102" spans="10:13">
      <c r="J102" s="129"/>
      <c r="K102" s="129"/>
      <c r="L102" s="129"/>
      <c r="M102" s="129"/>
    </row>
    <row r="103" spans="10:13">
      <c r="J103" s="129"/>
      <c r="K103" s="129"/>
      <c r="L103" s="129"/>
      <c r="M103" s="129"/>
    </row>
    <row r="104" spans="10:13">
      <c r="J104" s="129"/>
      <c r="K104" s="129"/>
      <c r="L104" s="129"/>
      <c r="M104" s="129"/>
    </row>
    <row r="105" spans="10:13">
      <c r="J105" s="129"/>
      <c r="K105" s="129"/>
      <c r="L105" s="129"/>
      <c r="M105" s="129"/>
    </row>
    <row r="106" spans="10:13">
      <c r="J106" s="129"/>
      <c r="K106" s="129"/>
      <c r="L106" s="129"/>
      <c r="M106" s="129"/>
    </row>
    <row r="107" spans="10:13">
      <c r="J107" s="129"/>
      <c r="K107" s="129"/>
      <c r="L107" s="129"/>
      <c r="M107" s="129"/>
    </row>
    <row r="108" spans="10:13">
      <c r="J108" s="129"/>
      <c r="K108" s="129"/>
      <c r="L108" s="129"/>
      <c r="M108" s="129"/>
    </row>
    <row r="109" spans="10:13">
      <c r="J109" s="129"/>
      <c r="K109" s="129"/>
      <c r="L109" s="129"/>
      <c r="M109" s="129"/>
    </row>
    <row r="110" spans="10:13">
      <c r="J110" s="129"/>
      <c r="K110" s="129"/>
      <c r="L110" s="129"/>
      <c r="M110" s="129"/>
    </row>
    <row r="111" spans="10:13">
      <c r="J111" s="129"/>
      <c r="K111" s="129"/>
      <c r="L111" s="129"/>
      <c r="M111" s="129"/>
    </row>
    <row r="112" spans="10:13">
      <c r="J112" s="129"/>
      <c r="K112" s="129"/>
      <c r="L112" s="129"/>
      <c r="M112" s="129"/>
    </row>
    <row r="113" spans="10:13">
      <c r="J113" s="129"/>
      <c r="K113" s="129"/>
      <c r="L113" s="129"/>
      <c r="M113" s="129"/>
    </row>
    <row r="114" spans="10:13">
      <c r="J114" s="129"/>
      <c r="K114" s="129"/>
      <c r="L114" s="129"/>
      <c r="M114" s="129"/>
    </row>
    <row r="115" spans="10:13">
      <c r="J115" s="129"/>
      <c r="K115" s="129"/>
      <c r="L115" s="129"/>
      <c r="M115" s="129"/>
    </row>
    <row r="116" spans="10:13">
      <c r="J116" s="129"/>
      <c r="K116" s="129"/>
      <c r="L116" s="129"/>
      <c r="M116" s="129"/>
    </row>
    <row r="117" spans="10:13">
      <c r="J117" s="129"/>
      <c r="K117" s="129"/>
      <c r="L117" s="129"/>
      <c r="M117" s="129"/>
    </row>
    <row r="118" spans="10:13">
      <c r="J118" s="129"/>
      <c r="K118" s="129"/>
      <c r="L118" s="129"/>
      <c r="M118" s="129"/>
    </row>
    <row r="119" spans="10:13">
      <c r="J119" s="129"/>
      <c r="K119" s="129"/>
      <c r="L119" s="129"/>
      <c r="M119" s="129"/>
    </row>
    <row r="120" spans="10:13">
      <c r="J120" s="129"/>
      <c r="K120" s="129"/>
      <c r="L120" s="129"/>
      <c r="M120" s="129"/>
    </row>
    <row r="121" spans="10:13">
      <c r="J121" s="129"/>
      <c r="K121" s="129"/>
      <c r="L121" s="129"/>
      <c r="M121" s="129"/>
    </row>
    <row r="122" spans="10:13">
      <c r="J122" s="129"/>
      <c r="K122" s="129"/>
      <c r="L122" s="129"/>
      <c r="M122" s="129"/>
    </row>
    <row r="123" spans="10:13">
      <c r="J123" s="129"/>
      <c r="K123" s="129"/>
      <c r="L123" s="129"/>
      <c r="M123" s="129"/>
    </row>
    <row r="124" spans="10:13">
      <c r="J124" s="129"/>
      <c r="K124" s="129"/>
      <c r="L124" s="129"/>
      <c r="M124" s="129"/>
    </row>
    <row r="125" spans="10:13">
      <c r="J125" s="129"/>
      <c r="K125" s="129"/>
      <c r="L125" s="129"/>
      <c r="M125" s="129"/>
    </row>
    <row r="126" spans="10:13">
      <c r="J126" s="129"/>
      <c r="K126" s="129"/>
      <c r="L126" s="129"/>
      <c r="M126" s="129"/>
    </row>
    <row r="127" spans="10:13">
      <c r="J127" s="129"/>
      <c r="K127" s="129"/>
      <c r="L127" s="129"/>
      <c r="M127" s="129"/>
    </row>
    <row r="128" spans="10:13">
      <c r="J128" s="129"/>
      <c r="K128" s="129"/>
      <c r="L128" s="129"/>
      <c r="M128" s="129"/>
    </row>
    <row r="129" spans="10:13">
      <c r="J129" s="129"/>
      <c r="K129" s="129"/>
      <c r="L129" s="129"/>
      <c r="M129" s="129"/>
    </row>
    <row r="130" spans="10:13">
      <c r="J130" s="129"/>
      <c r="K130" s="129"/>
      <c r="L130" s="129"/>
      <c r="M130" s="129"/>
    </row>
    <row r="131" spans="10:13">
      <c r="J131" s="129"/>
      <c r="K131" s="129"/>
      <c r="L131" s="129"/>
      <c r="M131" s="129"/>
    </row>
    <row r="132" spans="10:13">
      <c r="J132" s="129"/>
      <c r="K132" s="129"/>
      <c r="L132" s="129"/>
      <c r="M132" s="129"/>
    </row>
    <row r="133" spans="10:13">
      <c r="J133" s="129"/>
      <c r="K133" s="129"/>
      <c r="L133" s="129"/>
      <c r="M133" s="129"/>
    </row>
    <row r="134" spans="10:13">
      <c r="J134" s="129"/>
      <c r="K134" s="129"/>
      <c r="L134" s="129"/>
      <c r="M134" s="129"/>
    </row>
    <row r="135" spans="10:13">
      <c r="J135" s="129"/>
      <c r="K135" s="129"/>
      <c r="L135" s="129"/>
      <c r="M135" s="129"/>
    </row>
    <row r="136" spans="10:13">
      <c r="J136" s="129"/>
      <c r="K136" s="129"/>
      <c r="L136" s="129"/>
      <c r="M136" s="129"/>
    </row>
    <row r="137" spans="10:13">
      <c r="J137" s="129"/>
      <c r="K137" s="129"/>
      <c r="L137" s="129"/>
      <c r="M137" s="129"/>
    </row>
    <row r="138" spans="10:13">
      <c r="J138" s="129"/>
      <c r="K138" s="129"/>
      <c r="L138" s="129"/>
      <c r="M138" s="129"/>
    </row>
    <row r="139" spans="10:13">
      <c r="J139" s="129"/>
      <c r="K139" s="129"/>
      <c r="L139" s="129"/>
      <c r="M139" s="129"/>
    </row>
    <row r="140" spans="10:13">
      <c r="J140" s="129"/>
      <c r="K140" s="129"/>
      <c r="L140" s="129"/>
      <c r="M140" s="129"/>
    </row>
    <row r="141" spans="10:13">
      <c r="J141" s="129"/>
      <c r="K141" s="129"/>
      <c r="L141" s="129"/>
      <c r="M141" s="129"/>
    </row>
    <row r="142" spans="10:13">
      <c r="J142" s="129"/>
      <c r="K142" s="129"/>
      <c r="L142" s="129"/>
      <c r="M142" s="129"/>
    </row>
    <row r="143" spans="10:13">
      <c r="J143" s="129"/>
      <c r="K143" s="129"/>
      <c r="L143" s="129"/>
      <c r="M143" s="129"/>
    </row>
    <row r="144" spans="10:13">
      <c r="J144" s="129"/>
      <c r="K144" s="129"/>
      <c r="L144" s="129"/>
      <c r="M144" s="129"/>
    </row>
    <row r="145" spans="10:13">
      <c r="J145" s="129"/>
      <c r="K145" s="129"/>
      <c r="L145" s="129"/>
      <c r="M145" s="129"/>
    </row>
    <row r="146" spans="10:13">
      <c r="J146" s="129"/>
      <c r="K146" s="129"/>
      <c r="L146" s="129"/>
      <c r="M146" s="129"/>
    </row>
    <row r="147" spans="10:13">
      <c r="J147" s="129"/>
      <c r="K147" s="129"/>
      <c r="L147" s="129"/>
      <c r="M147" s="129"/>
    </row>
    <row r="148" spans="10:13">
      <c r="J148" s="129"/>
      <c r="K148" s="129"/>
      <c r="L148" s="129"/>
      <c r="M148" s="129"/>
    </row>
    <row r="149" spans="10:13">
      <c r="J149" s="129"/>
      <c r="K149" s="129"/>
      <c r="L149" s="129"/>
      <c r="M149" s="129"/>
    </row>
    <row r="150" spans="10:13">
      <c r="J150" s="129"/>
      <c r="K150" s="129"/>
      <c r="L150" s="129"/>
      <c r="M150" s="129"/>
    </row>
    <row r="151" spans="10:13">
      <c r="J151" s="129"/>
      <c r="K151" s="129"/>
      <c r="L151" s="129"/>
      <c r="M151" s="129"/>
    </row>
    <row r="152" spans="10:13">
      <c r="J152" s="129"/>
      <c r="K152" s="129"/>
      <c r="L152" s="129"/>
      <c r="M152" s="129"/>
    </row>
    <row r="153" spans="10:13">
      <c r="J153" s="129"/>
      <c r="K153" s="129"/>
      <c r="L153" s="129"/>
      <c r="M153" s="129"/>
    </row>
    <row r="154" spans="10:13">
      <c r="J154" s="129"/>
      <c r="K154" s="129"/>
      <c r="L154" s="129"/>
      <c r="M154" s="129"/>
    </row>
    <row r="155" spans="10:13">
      <c r="J155" s="129"/>
      <c r="K155" s="129"/>
      <c r="L155" s="129"/>
      <c r="M155" s="129"/>
    </row>
    <row r="156" spans="10:13">
      <c r="J156" s="129"/>
      <c r="K156" s="129"/>
      <c r="L156" s="129"/>
      <c r="M156" s="129"/>
    </row>
    <row r="157" spans="10:13">
      <c r="J157" s="129"/>
      <c r="K157" s="129"/>
      <c r="L157" s="129"/>
      <c r="M157" s="129"/>
    </row>
    <row r="158" spans="10:13">
      <c r="J158" s="129"/>
      <c r="K158" s="129"/>
      <c r="L158" s="129"/>
      <c r="M158" s="129"/>
    </row>
    <row r="159" spans="10:13">
      <c r="J159" s="129"/>
      <c r="K159" s="129"/>
      <c r="L159" s="129"/>
      <c r="M159" s="129"/>
    </row>
    <row r="160" spans="10:13">
      <c r="J160" s="129"/>
      <c r="K160" s="129"/>
      <c r="L160" s="129"/>
      <c r="M160" s="129"/>
    </row>
    <row r="161" spans="10:13">
      <c r="J161" s="129"/>
      <c r="K161" s="129"/>
      <c r="L161" s="129"/>
      <c r="M161" s="129"/>
    </row>
    <row r="162" spans="10:13">
      <c r="J162" s="129"/>
      <c r="K162" s="129"/>
      <c r="L162" s="129"/>
      <c r="M162" s="129"/>
    </row>
    <row r="163" spans="10:13">
      <c r="J163" s="129"/>
      <c r="K163" s="129"/>
      <c r="L163" s="129"/>
      <c r="M163" s="129"/>
    </row>
    <row r="164" spans="10:13">
      <c r="J164" s="129"/>
      <c r="K164" s="129"/>
      <c r="L164" s="129"/>
      <c r="M164" s="129"/>
    </row>
    <row r="165" spans="10:13">
      <c r="J165" s="129"/>
      <c r="K165" s="129"/>
      <c r="L165" s="129"/>
      <c r="M165" s="129"/>
    </row>
    <row r="166" spans="10:13">
      <c r="J166" s="129"/>
      <c r="K166" s="129"/>
      <c r="L166" s="129"/>
      <c r="M166" s="129"/>
    </row>
    <row r="167" spans="10:13">
      <c r="J167" s="129"/>
      <c r="K167" s="129"/>
      <c r="L167" s="129"/>
      <c r="M167" s="129"/>
    </row>
    <row r="168" spans="10:13">
      <c r="J168" s="129"/>
      <c r="K168" s="129"/>
      <c r="L168" s="129"/>
      <c r="M168" s="129"/>
    </row>
    <row r="169" spans="10:13">
      <c r="J169" s="129"/>
      <c r="K169" s="129"/>
      <c r="L169" s="129"/>
      <c r="M169" s="129"/>
    </row>
    <row r="170" spans="10:13">
      <c r="J170" s="129"/>
      <c r="K170" s="129"/>
      <c r="L170" s="129"/>
      <c r="M170" s="129"/>
    </row>
    <row r="171" spans="10:13">
      <c r="J171" s="129"/>
      <c r="K171" s="129"/>
      <c r="L171" s="129"/>
      <c r="M171" s="129"/>
    </row>
    <row r="172" spans="10:13">
      <c r="J172" s="129"/>
      <c r="K172" s="129"/>
      <c r="L172" s="129"/>
      <c r="M172" s="129"/>
    </row>
    <row r="173" spans="10:13">
      <c r="J173" s="129"/>
      <c r="K173" s="129"/>
      <c r="L173" s="129"/>
      <c r="M173" s="129"/>
    </row>
    <row r="174" spans="10:13">
      <c r="J174" s="129"/>
      <c r="K174" s="129"/>
      <c r="L174" s="129"/>
      <c r="M174" s="129"/>
    </row>
    <row r="175" spans="10:13">
      <c r="J175" s="129"/>
      <c r="K175" s="129"/>
      <c r="L175" s="129"/>
      <c r="M175" s="129"/>
    </row>
    <row r="176" spans="10:13">
      <c r="J176" s="129"/>
      <c r="K176" s="129"/>
      <c r="L176" s="129"/>
      <c r="M176" s="129"/>
    </row>
    <row r="177" spans="10:13">
      <c r="J177" s="129"/>
      <c r="K177" s="129"/>
      <c r="L177" s="129"/>
      <c r="M177" s="129"/>
    </row>
    <row r="178" spans="10:13">
      <c r="J178" s="129"/>
      <c r="K178" s="129"/>
      <c r="L178" s="129"/>
      <c r="M178" s="129"/>
    </row>
    <row r="179" spans="10:13">
      <c r="J179" s="129"/>
      <c r="K179" s="129"/>
      <c r="L179" s="129"/>
      <c r="M179" s="129"/>
    </row>
    <row r="180" spans="10:13">
      <c r="J180" s="129"/>
      <c r="K180" s="129"/>
      <c r="L180" s="129"/>
      <c r="M180" s="129"/>
    </row>
    <row r="181" spans="10:13">
      <c r="J181" s="129"/>
      <c r="K181" s="129"/>
      <c r="L181" s="129"/>
      <c r="M181" s="129"/>
    </row>
    <row r="182" spans="10:13">
      <c r="J182" s="129"/>
      <c r="K182" s="129"/>
      <c r="L182" s="129"/>
      <c r="M182" s="129"/>
    </row>
    <row r="183" spans="10:13">
      <c r="J183" s="129"/>
      <c r="K183" s="129"/>
      <c r="L183" s="129"/>
      <c r="M183" s="129"/>
    </row>
    <row r="184" spans="10:13">
      <c r="J184" s="129"/>
      <c r="K184" s="129"/>
      <c r="L184" s="129"/>
      <c r="M184" s="129"/>
    </row>
    <row r="185" spans="10:13">
      <c r="J185" s="129"/>
      <c r="K185" s="129"/>
      <c r="L185" s="129"/>
      <c r="M185" s="129"/>
    </row>
    <row r="186" spans="10:13">
      <c r="J186" s="129"/>
      <c r="K186" s="129"/>
      <c r="L186" s="129"/>
      <c r="M186" s="129"/>
    </row>
    <row r="187" spans="10:13">
      <c r="J187" s="129"/>
      <c r="K187" s="129"/>
      <c r="L187" s="129"/>
      <c r="M187" s="129"/>
    </row>
    <row r="188" spans="10:13">
      <c r="J188" s="129"/>
      <c r="K188" s="129"/>
      <c r="L188" s="129"/>
      <c r="M188" s="129"/>
    </row>
    <row r="189" spans="10:13">
      <c r="J189" s="129"/>
      <c r="K189" s="129"/>
      <c r="L189" s="129"/>
      <c r="M189" s="129"/>
    </row>
    <row r="190" spans="10:13">
      <c r="J190" s="129"/>
      <c r="K190" s="129"/>
      <c r="L190" s="129"/>
      <c r="M190" s="129"/>
    </row>
    <row r="191" spans="10:13">
      <c r="J191" s="129"/>
      <c r="K191" s="129"/>
      <c r="L191" s="129"/>
      <c r="M191" s="129"/>
    </row>
    <row r="192" spans="10:13">
      <c r="J192" s="129"/>
      <c r="K192" s="129"/>
      <c r="L192" s="129"/>
      <c r="M192" s="129"/>
    </row>
    <row r="193" spans="10:13">
      <c r="J193" s="129"/>
      <c r="K193" s="129"/>
      <c r="L193" s="129"/>
      <c r="M193" s="129"/>
    </row>
    <row r="194" spans="10:13">
      <c r="J194" s="129"/>
      <c r="K194" s="129"/>
      <c r="L194" s="129"/>
      <c r="M194" s="129"/>
    </row>
    <row r="195" spans="10:13">
      <c r="J195" s="129"/>
      <c r="K195" s="129"/>
      <c r="L195" s="129"/>
      <c r="M195" s="129"/>
    </row>
    <row r="196" spans="10:13">
      <c r="J196" s="129"/>
      <c r="K196" s="129"/>
      <c r="L196" s="129"/>
      <c r="M196" s="129"/>
    </row>
    <row r="197" spans="10:13">
      <c r="J197" s="129"/>
      <c r="K197" s="129"/>
      <c r="L197" s="129"/>
      <c r="M197" s="129"/>
    </row>
    <row r="198" spans="10:13">
      <c r="J198" s="129"/>
      <c r="K198" s="129"/>
      <c r="L198" s="129"/>
      <c r="M198" s="129"/>
    </row>
    <row r="199" spans="10:13">
      <c r="J199" s="129"/>
      <c r="K199" s="129"/>
      <c r="L199" s="129"/>
      <c r="M199" s="129"/>
    </row>
    <row r="200" spans="10:13">
      <c r="J200" s="129"/>
      <c r="K200" s="129"/>
      <c r="L200" s="129"/>
      <c r="M200" s="129"/>
    </row>
    <row r="201" spans="10:13">
      <c r="J201" s="129"/>
      <c r="K201" s="129"/>
      <c r="L201" s="129"/>
      <c r="M201" s="129"/>
    </row>
    <row r="202" spans="10:13">
      <c r="J202" s="129"/>
      <c r="K202" s="129"/>
      <c r="L202" s="129"/>
      <c r="M202" s="129"/>
    </row>
    <row r="203" spans="10:13">
      <c r="J203" s="129"/>
      <c r="K203" s="129"/>
      <c r="L203" s="129"/>
      <c r="M203" s="129"/>
    </row>
    <row r="204" spans="10:13">
      <c r="J204" s="129"/>
      <c r="K204" s="129"/>
      <c r="L204" s="129"/>
      <c r="M204" s="129"/>
    </row>
    <row r="205" spans="10:13">
      <c r="J205" s="129"/>
      <c r="K205" s="129"/>
      <c r="L205" s="129"/>
      <c r="M205" s="129"/>
    </row>
    <row r="206" spans="10:13">
      <c r="J206" s="129"/>
      <c r="K206" s="129"/>
      <c r="L206" s="129"/>
      <c r="M206" s="129"/>
    </row>
    <row r="207" spans="10:13">
      <c r="J207" s="129"/>
      <c r="K207" s="129"/>
      <c r="L207" s="129"/>
      <c r="M207" s="129"/>
    </row>
    <row r="208" spans="10:13">
      <c r="J208" s="129"/>
      <c r="K208" s="129"/>
      <c r="L208" s="129"/>
      <c r="M208" s="129"/>
    </row>
    <row r="209" spans="10:13">
      <c r="J209" s="129"/>
      <c r="K209" s="129"/>
      <c r="L209" s="129"/>
      <c r="M209" s="129"/>
    </row>
    <row r="210" spans="10:13">
      <c r="J210" s="129"/>
      <c r="K210" s="129"/>
      <c r="L210" s="129"/>
      <c r="M210" s="129"/>
    </row>
    <row r="211" spans="10:13">
      <c r="J211" s="129"/>
      <c r="K211" s="129"/>
      <c r="L211" s="129"/>
      <c r="M211" s="129"/>
    </row>
    <row r="212" spans="10:13">
      <c r="J212" s="129"/>
      <c r="K212" s="129"/>
      <c r="L212" s="129"/>
      <c r="M212" s="129"/>
    </row>
    <row r="213" spans="10:13">
      <c r="J213" s="129"/>
      <c r="K213" s="129"/>
      <c r="L213" s="129"/>
      <c r="M213" s="129"/>
    </row>
    <row r="214" spans="10:13">
      <c r="J214" s="129"/>
      <c r="K214" s="129"/>
      <c r="L214" s="129"/>
      <c r="M214" s="129"/>
    </row>
    <row r="215" spans="10:13">
      <c r="J215" s="129"/>
      <c r="K215" s="129"/>
      <c r="L215" s="129"/>
      <c r="M215" s="129"/>
    </row>
    <row r="216" spans="10:13">
      <c r="J216" s="129"/>
      <c r="K216" s="129"/>
      <c r="L216" s="129"/>
      <c r="M216" s="129"/>
    </row>
    <row r="217" spans="10:13">
      <c r="J217" s="129"/>
      <c r="K217" s="129"/>
      <c r="L217" s="129"/>
      <c r="M217" s="129"/>
    </row>
    <row r="218" spans="10:13">
      <c r="J218" s="129"/>
      <c r="K218" s="129"/>
      <c r="L218" s="129"/>
      <c r="M218" s="129"/>
    </row>
    <row r="219" spans="10:13">
      <c r="J219" s="129"/>
      <c r="K219" s="129"/>
      <c r="L219" s="129"/>
      <c r="M219" s="129"/>
    </row>
    <row r="220" spans="10:13">
      <c r="J220" s="129"/>
      <c r="K220" s="129"/>
      <c r="L220" s="129"/>
      <c r="M220" s="129"/>
    </row>
    <row r="221" spans="10:13">
      <c r="J221" s="129"/>
      <c r="K221" s="129"/>
      <c r="L221" s="129"/>
      <c r="M221" s="129"/>
    </row>
    <row r="222" spans="10:13">
      <c r="J222" s="129"/>
      <c r="K222" s="129"/>
      <c r="L222" s="129"/>
      <c r="M222" s="129"/>
    </row>
    <row r="223" spans="10:13">
      <c r="J223" s="129"/>
      <c r="K223" s="129"/>
      <c r="L223" s="129"/>
      <c r="M223" s="129"/>
    </row>
    <row r="224" spans="10:13">
      <c r="J224" s="129"/>
      <c r="K224" s="129"/>
      <c r="L224" s="129"/>
      <c r="M224" s="129"/>
    </row>
    <row r="225" spans="10:13">
      <c r="J225" s="129"/>
      <c r="K225" s="129"/>
      <c r="L225" s="129"/>
      <c r="M225" s="129"/>
    </row>
    <row r="226" spans="10:13">
      <c r="J226" s="129"/>
      <c r="K226" s="129"/>
      <c r="L226" s="129"/>
      <c r="M226" s="129"/>
    </row>
    <row r="227" spans="10:13">
      <c r="J227" s="129"/>
      <c r="K227" s="129"/>
      <c r="L227" s="129"/>
      <c r="M227" s="129"/>
    </row>
    <row r="228" spans="10:13">
      <c r="J228" s="129"/>
      <c r="K228" s="129"/>
      <c r="L228" s="129"/>
      <c r="M228" s="129"/>
    </row>
    <row r="229" spans="10:13">
      <c r="J229" s="129"/>
      <c r="K229" s="129"/>
      <c r="L229" s="129"/>
      <c r="M229" s="129"/>
    </row>
    <row r="230" spans="10:13">
      <c r="J230" s="129"/>
      <c r="K230" s="129"/>
      <c r="L230" s="129"/>
      <c r="M230" s="129"/>
    </row>
    <row r="231" spans="10:13">
      <c r="J231" s="129"/>
      <c r="K231" s="129"/>
      <c r="L231" s="129"/>
      <c r="M231" s="129"/>
    </row>
    <row r="232" spans="10:13">
      <c r="J232" s="129"/>
      <c r="K232" s="129"/>
      <c r="L232" s="129"/>
      <c r="M232" s="129"/>
    </row>
    <row r="233" spans="10:13">
      <c r="J233" s="129"/>
      <c r="K233" s="129"/>
      <c r="L233" s="129"/>
      <c r="M233" s="129"/>
    </row>
    <row r="234" spans="10:13">
      <c r="J234" s="129"/>
      <c r="K234" s="129"/>
      <c r="L234" s="129"/>
      <c r="M234" s="129"/>
    </row>
    <row r="235" spans="10:13">
      <c r="J235" s="129"/>
      <c r="K235" s="129"/>
      <c r="L235" s="129"/>
      <c r="M235" s="129"/>
    </row>
    <row r="236" spans="10:13">
      <c r="J236" s="129"/>
      <c r="K236" s="129"/>
      <c r="L236" s="129"/>
      <c r="M236" s="129"/>
    </row>
    <row r="237" spans="10:13">
      <c r="J237" s="129"/>
      <c r="K237" s="129"/>
      <c r="L237" s="129"/>
      <c r="M237" s="129"/>
    </row>
    <row r="238" spans="10:13">
      <c r="J238" s="129"/>
      <c r="K238" s="129"/>
      <c r="L238" s="129"/>
      <c r="M238" s="129"/>
    </row>
    <row r="239" spans="10:13">
      <c r="J239" s="129"/>
      <c r="K239" s="129"/>
      <c r="L239" s="129"/>
      <c r="M239" s="129"/>
    </row>
    <row r="240" spans="10:13">
      <c r="J240" s="129"/>
      <c r="K240" s="129"/>
      <c r="L240" s="129"/>
      <c r="M240" s="129"/>
    </row>
    <row r="241" spans="10:13">
      <c r="J241" s="129"/>
      <c r="K241" s="129"/>
      <c r="L241" s="129"/>
      <c r="M241" s="129"/>
    </row>
    <row r="242" spans="10:13">
      <c r="J242" s="129"/>
      <c r="K242" s="129"/>
      <c r="L242" s="129"/>
      <c r="M242" s="129"/>
    </row>
    <row r="243" spans="10:13">
      <c r="J243" s="129"/>
      <c r="K243" s="129"/>
      <c r="L243" s="129"/>
      <c r="M243" s="129"/>
    </row>
    <row r="244" spans="10:13">
      <c r="J244" s="129"/>
      <c r="K244" s="129"/>
      <c r="L244" s="129"/>
      <c r="M244" s="129"/>
    </row>
    <row r="245" spans="10:13">
      <c r="J245" s="129"/>
      <c r="K245" s="129"/>
      <c r="L245" s="129"/>
      <c r="M245" s="129"/>
    </row>
    <row r="246" spans="10:13">
      <c r="J246" s="129"/>
      <c r="K246" s="129"/>
      <c r="L246" s="129"/>
      <c r="M246" s="129"/>
    </row>
    <row r="247" spans="10:13">
      <c r="J247" s="129"/>
      <c r="K247" s="129"/>
      <c r="L247" s="129"/>
      <c r="M247" s="129"/>
    </row>
    <row r="248" spans="10:13">
      <c r="J248" s="129"/>
      <c r="K248" s="129"/>
      <c r="L248" s="129"/>
      <c r="M248" s="129"/>
    </row>
    <row r="249" spans="10:13">
      <c r="J249" s="129"/>
      <c r="K249" s="129"/>
      <c r="L249" s="129"/>
      <c r="M249" s="129"/>
    </row>
    <row r="250" spans="10:13">
      <c r="J250" s="129"/>
      <c r="K250" s="129"/>
      <c r="L250" s="129"/>
      <c r="M250" s="129"/>
    </row>
    <row r="251" spans="10:13">
      <c r="J251" s="129"/>
      <c r="K251" s="129"/>
      <c r="L251" s="129"/>
      <c r="M251" s="129"/>
    </row>
    <row r="252" spans="10:13">
      <c r="J252" s="129"/>
      <c r="K252" s="129"/>
      <c r="L252" s="129"/>
      <c r="M252" s="129"/>
    </row>
    <row r="253" spans="10:13">
      <c r="J253" s="129"/>
      <c r="K253" s="129"/>
      <c r="L253" s="129"/>
      <c r="M253" s="129"/>
    </row>
    <row r="254" spans="10:13">
      <c r="J254" s="129"/>
      <c r="K254" s="129"/>
      <c r="L254" s="129"/>
      <c r="M254" s="129"/>
    </row>
    <row r="255" spans="10:13">
      <c r="J255" s="129"/>
      <c r="K255" s="129"/>
      <c r="L255" s="129"/>
      <c r="M255" s="129"/>
    </row>
    <row r="256" spans="10:13">
      <c r="J256" s="129"/>
      <c r="K256" s="129"/>
      <c r="L256" s="129"/>
      <c r="M256" s="129"/>
    </row>
    <row r="257" spans="10:13">
      <c r="J257" s="129"/>
      <c r="K257" s="129"/>
      <c r="L257" s="129"/>
      <c r="M257" s="129"/>
    </row>
    <row r="258" spans="10:13">
      <c r="J258" s="129"/>
      <c r="K258" s="129"/>
      <c r="L258" s="129"/>
      <c r="M258" s="129"/>
    </row>
    <row r="259" spans="10:13">
      <c r="J259" s="129"/>
      <c r="K259" s="129"/>
      <c r="L259" s="129"/>
      <c r="M259" s="129"/>
    </row>
    <row r="260" spans="10:13">
      <c r="J260" s="129"/>
      <c r="K260" s="129"/>
      <c r="L260" s="129"/>
      <c r="M260" s="129"/>
    </row>
    <row r="261" spans="10:13">
      <c r="J261" s="129"/>
      <c r="K261" s="129"/>
      <c r="L261" s="129"/>
      <c r="M261" s="129"/>
    </row>
    <row r="262" spans="10:13">
      <c r="J262" s="129"/>
      <c r="K262" s="129"/>
      <c r="L262" s="129"/>
      <c r="M262" s="129"/>
    </row>
    <row r="263" spans="10:13">
      <c r="J263" s="129"/>
      <c r="K263" s="129"/>
      <c r="L263" s="129"/>
      <c r="M263" s="129"/>
    </row>
    <row r="264" spans="10:13">
      <c r="J264" s="129"/>
      <c r="K264" s="129"/>
      <c r="L264" s="129"/>
      <c r="M264" s="129"/>
    </row>
    <row r="265" spans="10:13">
      <c r="J265" s="129"/>
      <c r="K265" s="129"/>
      <c r="L265" s="129"/>
      <c r="M265" s="129"/>
    </row>
    <row r="266" spans="10:13">
      <c r="J266" s="129"/>
      <c r="K266" s="129"/>
      <c r="L266" s="129"/>
      <c r="M266" s="129"/>
    </row>
    <row r="267" spans="10:13">
      <c r="J267" s="129"/>
      <c r="K267" s="129"/>
      <c r="L267" s="129"/>
      <c r="M267" s="129"/>
    </row>
    <row r="268" spans="10:13">
      <c r="J268" s="129"/>
      <c r="K268" s="129"/>
      <c r="L268" s="129"/>
      <c r="M268" s="129"/>
    </row>
    <row r="269" spans="10:13">
      <c r="J269" s="129"/>
      <c r="K269" s="129"/>
      <c r="L269" s="129"/>
      <c r="M269" s="129"/>
    </row>
    <row r="270" spans="10:13">
      <c r="J270" s="129"/>
      <c r="K270" s="129"/>
      <c r="L270" s="129"/>
      <c r="M270" s="129"/>
    </row>
    <row r="271" spans="10:13">
      <c r="J271" s="129"/>
      <c r="K271" s="129"/>
      <c r="L271" s="129"/>
      <c r="M271" s="129"/>
    </row>
    <row r="272" spans="10:13">
      <c r="J272" s="129"/>
      <c r="K272" s="129"/>
      <c r="L272" s="129"/>
      <c r="M272" s="129"/>
    </row>
    <row r="273" spans="10:13">
      <c r="J273" s="129"/>
      <c r="K273" s="129"/>
      <c r="L273" s="129"/>
      <c r="M273" s="129"/>
    </row>
    <row r="274" spans="10:13">
      <c r="J274" s="129"/>
      <c r="K274" s="129"/>
      <c r="L274" s="129"/>
      <c r="M274" s="129"/>
    </row>
    <row r="275" spans="10:13">
      <c r="J275" s="129"/>
      <c r="K275" s="129"/>
      <c r="L275" s="129"/>
      <c r="M275" s="129"/>
    </row>
    <row r="276" spans="10:13">
      <c r="J276" s="129"/>
      <c r="K276" s="129"/>
      <c r="L276" s="129"/>
      <c r="M276" s="129"/>
    </row>
    <row r="277" spans="10:13">
      <c r="J277" s="129"/>
      <c r="K277" s="129"/>
      <c r="L277" s="129"/>
      <c r="M277" s="129"/>
    </row>
    <row r="278" spans="10:13">
      <c r="J278" s="129"/>
      <c r="K278" s="129"/>
      <c r="L278" s="129"/>
      <c r="M278" s="129"/>
    </row>
    <row r="279" spans="10:13">
      <c r="J279" s="129"/>
      <c r="K279" s="129"/>
      <c r="L279" s="129"/>
      <c r="M279" s="129"/>
    </row>
    <row r="280" spans="10:13">
      <c r="J280" s="129"/>
      <c r="K280" s="129"/>
      <c r="L280" s="129"/>
      <c r="M280" s="129"/>
    </row>
    <row r="281" spans="10:13">
      <c r="J281" s="129"/>
      <c r="K281" s="129"/>
      <c r="L281" s="129"/>
      <c r="M281" s="129"/>
    </row>
    <row r="282" spans="10:13">
      <c r="J282" s="129"/>
      <c r="K282" s="129"/>
      <c r="L282" s="129"/>
      <c r="M282" s="129"/>
    </row>
    <row r="283" spans="10:13">
      <c r="J283" s="129"/>
      <c r="K283" s="129"/>
      <c r="L283" s="129"/>
      <c r="M283" s="129"/>
    </row>
    <row r="284" spans="10:13">
      <c r="J284" s="129"/>
      <c r="K284" s="129"/>
      <c r="L284" s="129"/>
      <c r="M284" s="129"/>
    </row>
    <row r="285" spans="10:13">
      <c r="J285" s="129"/>
      <c r="K285" s="129"/>
      <c r="L285" s="129"/>
      <c r="M285" s="129"/>
    </row>
    <row r="286" spans="10:13">
      <c r="J286" s="129"/>
      <c r="K286" s="129"/>
      <c r="L286" s="129"/>
      <c r="M286" s="129"/>
    </row>
    <row r="287" spans="10:13">
      <c r="J287" s="129"/>
      <c r="K287" s="129"/>
      <c r="L287" s="129"/>
      <c r="M287" s="129"/>
    </row>
    <row r="288" spans="10:13">
      <c r="J288" s="129"/>
      <c r="K288" s="129"/>
      <c r="L288" s="129"/>
      <c r="M288" s="129"/>
    </row>
    <row r="289" spans="10:13">
      <c r="J289" s="129"/>
      <c r="K289" s="129"/>
      <c r="L289" s="129"/>
      <c r="M289" s="129"/>
    </row>
    <row r="290" spans="10:13">
      <c r="J290" s="129"/>
      <c r="K290" s="129"/>
      <c r="L290" s="129"/>
      <c r="M290" s="129"/>
    </row>
    <row r="291" spans="10:13">
      <c r="J291" s="129"/>
      <c r="K291" s="129"/>
      <c r="L291" s="129"/>
      <c r="M291" s="129"/>
    </row>
    <row r="292" spans="10:13">
      <c r="J292" s="129"/>
      <c r="K292" s="129"/>
      <c r="L292" s="129"/>
      <c r="M292" s="129"/>
    </row>
    <row r="293" spans="10:13">
      <c r="J293" s="129"/>
      <c r="K293" s="129"/>
      <c r="L293" s="129"/>
      <c r="M293" s="129"/>
    </row>
    <row r="294" spans="10:13">
      <c r="J294" s="129"/>
      <c r="K294" s="129"/>
      <c r="L294" s="129"/>
      <c r="M294" s="129"/>
    </row>
    <row r="295" spans="10:13">
      <c r="J295" s="129"/>
      <c r="K295" s="129"/>
      <c r="L295" s="129"/>
      <c r="M295" s="129"/>
    </row>
    <row r="296" spans="10:13">
      <c r="J296" s="129"/>
      <c r="K296" s="129"/>
      <c r="L296" s="129"/>
      <c r="M296" s="129"/>
    </row>
    <row r="297" spans="10:13">
      <c r="J297" s="129"/>
      <c r="K297" s="129"/>
      <c r="L297" s="129"/>
      <c r="M297" s="129"/>
    </row>
    <row r="298" spans="10:13">
      <c r="J298" s="129"/>
      <c r="K298" s="129"/>
      <c r="L298" s="129"/>
      <c r="M298" s="129"/>
    </row>
    <row r="299" spans="10:13">
      <c r="J299" s="129"/>
      <c r="K299" s="129"/>
      <c r="L299" s="129"/>
      <c r="M299" s="129"/>
    </row>
    <row r="300" spans="10:13">
      <c r="J300" s="129"/>
      <c r="K300" s="129"/>
      <c r="L300" s="129"/>
      <c r="M300" s="129"/>
    </row>
    <row r="301" spans="10:13">
      <c r="J301" s="129"/>
      <c r="K301" s="129"/>
      <c r="L301" s="129"/>
      <c r="M301" s="129"/>
    </row>
    <row r="302" spans="10:13">
      <c r="J302" s="129"/>
      <c r="K302" s="129"/>
      <c r="L302" s="129"/>
      <c r="M302" s="129"/>
    </row>
    <row r="303" spans="10:13">
      <c r="J303" s="129"/>
      <c r="K303" s="129"/>
      <c r="L303" s="129"/>
      <c r="M303" s="129"/>
    </row>
    <row r="304" spans="10:13">
      <c r="J304" s="129"/>
      <c r="K304" s="129"/>
      <c r="L304" s="129"/>
      <c r="M304" s="129"/>
    </row>
    <row r="305" spans="10:13">
      <c r="J305" s="129"/>
      <c r="K305" s="129"/>
      <c r="L305" s="129"/>
      <c r="M305" s="129"/>
    </row>
    <row r="306" spans="10:13">
      <c r="J306" s="129"/>
      <c r="K306" s="129"/>
      <c r="L306" s="129"/>
      <c r="M306" s="129"/>
    </row>
    <row r="307" spans="10:13">
      <c r="J307" s="129"/>
      <c r="K307" s="129"/>
      <c r="L307" s="129"/>
      <c r="M307" s="129"/>
    </row>
    <row r="308" spans="10:13">
      <c r="J308" s="129"/>
      <c r="K308" s="129"/>
      <c r="L308" s="129"/>
      <c r="M308" s="129"/>
    </row>
    <row r="309" spans="10:13">
      <c r="J309" s="129"/>
      <c r="K309" s="129"/>
      <c r="L309" s="129"/>
      <c r="M309" s="129"/>
    </row>
    <row r="310" spans="10:13">
      <c r="J310" s="129"/>
      <c r="K310" s="129"/>
      <c r="L310" s="129"/>
      <c r="M310" s="129"/>
    </row>
    <row r="311" spans="10:13">
      <c r="J311" s="129"/>
      <c r="K311" s="129"/>
      <c r="L311" s="129"/>
      <c r="M311" s="129"/>
    </row>
    <row r="312" spans="10:13">
      <c r="J312" s="129"/>
      <c r="K312" s="129"/>
      <c r="L312" s="129"/>
      <c r="M312" s="129"/>
    </row>
    <row r="313" spans="10:13">
      <c r="J313" s="129"/>
      <c r="K313" s="129"/>
      <c r="L313" s="129"/>
      <c r="M313" s="129"/>
    </row>
    <row r="314" spans="10:13">
      <c r="J314" s="129"/>
      <c r="K314" s="129"/>
      <c r="L314" s="129"/>
      <c r="M314" s="129"/>
    </row>
    <row r="315" spans="10:13">
      <c r="J315" s="129"/>
      <c r="K315" s="129"/>
      <c r="L315" s="129"/>
      <c r="M315" s="129"/>
    </row>
    <row r="316" spans="10:13">
      <c r="J316" s="129"/>
      <c r="K316" s="129"/>
      <c r="L316" s="129"/>
      <c r="M316" s="129"/>
    </row>
    <row r="317" spans="10:13">
      <c r="J317" s="129"/>
      <c r="K317" s="129"/>
      <c r="L317" s="129"/>
      <c r="M317" s="129"/>
    </row>
    <row r="318" spans="10:13">
      <c r="J318" s="129"/>
      <c r="K318" s="129"/>
      <c r="L318" s="129"/>
      <c r="M318" s="129"/>
    </row>
    <row r="319" spans="10:13">
      <c r="J319" s="129"/>
      <c r="K319" s="129"/>
      <c r="L319" s="129"/>
      <c r="M319" s="129"/>
    </row>
    <row r="320" spans="10:13">
      <c r="J320" s="129"/>
      <c r="K320" s="129"/>
      <c r="L320" s="129"/>
      <c r="M320" s="129"/>
    </row>
    <row r="321" spans="10:13">
      <c r="J321" s="129"/>
      <c r="K321" s="129"/>
      <c r="L321" s="129"/>
      <c r="M321" s="129"/>
    </row>
    <row r="322" spans="10:13">
      <c r="J322" s="129"/>
      <c r="K322" s="129"/>
      <c r="L322" s="129"/>
      <c r="M322" s="129"/>
    </row>
    <row r="323" spans="10:13">
      <c r="J323" s="129"/>
      <c r="K323" s="129"/>
      <c r="L323" s="129"/>
      <c r="M323" s="129"/>
    </row>
    <row r="324" spans="10:13">
      <c r="J324" s="129"/>
      <c r="K324" s="129"/>
      <c r="L324" s="129"/>
      <c r="M324" s="129"/>
    </row>
    <row r="325" spans="10:13">
      <c r="J325" s="129"/>
      <c r="K325" s="129"/>
      <c r="L325" s="129"/>
      <c r="M325" s="129"/>
    </row>
    <row r="326" spans="10:13">
      <c r="J326" s="129"/>
      <c r="K326" s="129"/>
      <c r="L326" s="129"/>
      <c r="M326" s="129"/>
    </row>
    <row r="327" spans="10:13">
      <c r="J327" s="129"/>
      <c r="K327" s="129"/>
      <c r="L327" s="129"/>
      <c r="M327" s="129"/>
    </row>
    <row r="328" spans="10:13">
      <c r="J328" s="129"/>
      <c r="K328" s="129"/>
      <c r="L328" s="129"/>
      <c r="M328" s="129"/>
    </row>
    <row r="329" spans="10:13">
      <c r="J329" s="129"/>
      <c r="K329" s="129"/>
      <c r="L329" s="129"/>
      <c r="M329" s="129"/>
    </row>
    <row r="330" spans="10:13">
      <c r="J330" s="129"/>
      <c r="K330" s="129"/>
      <c r="L330" s="129"/>
      <c r="M330" s="129"/>
    </row>
    <row r="331" spans="10:13">
      <c r="J331" s="129"/>
      <c r="K331" s="129"/>
      <c r="L331" s="129"/>
      <c r="M331" s="129"/>
    </row>
    <row r="332" spans="10:13">
      <c r="J332" s="129"/>
      <c r="K332" s="129"/>
      <c r="L332" s="129"/>
      <c r="M332" s="129"/>
    </row>
    <row r="333" spans="10:13">
      <c r="J333" s="129"/>
      <c r="K333" s="129"/>
      <c r="L333" s="129"/>
      <c r="M333" s="129"/>
    </row>
    <row r="334" spans="10:13">
      <c r="J334" s="129"/>
      <c r="K334" s="129"/>
      <c r="L334" s="129"/>
      <c r="M334" s="129"/>
    </row>
    <row r="335" spans="10:13">
      <c r="J335" s="129"/>
      <c r="K335" s="129"/>
      <c r="L335" s="129"/>
      <c r="M335" s="129"/>
    </row>
    <row r="336" spans="10:13">
      <c r="J336" s="129"/>
      <c r="K336" s="129"/>
      <c r="L336" s="129"/>
      <c r="M336" s="129"/>
    </row>
    <row r="337" spans="10:13">
      <c r="J337" s="129"/>
      <c r="K337" s="129"/>
      <c r="L337" s="129"/>
      <c r="M337" s="129"/>
    </row>
    <row r="338" spans="10:13">
      <c r="J338" s="129"/>
      <c r="K338" s="129"/>
      <c r="L338" s="129"/>
      <c r="M338" s="129"/>
    </row>
    <row r="339" spans="10:13">
      <c r="J339" s="129"/>
      <c r="K339" s="129"/>
      <c r="L339" s="129"/>
      <c r="M339" s="129"/>
    </row>
    <row r="340" spans="10:13">
      <c r="J340" s="129"/>
      <c r="K340" s="129"/>
      <c r="L340" s="129"/>
      <c r="M340" s="129"/>
    </row>
    <row r="341" spans="10:13">
      <c r="J341" s="129"/>
      <c r="K341" s="129"/>
      <c r="L341" s="129"/>
      <c r="M341" s="129"/>
    </row>
    <row r="342" spans="10:13">
      <c r="J342" s="129"/>
      <c r="K342" s="129"/>
      <c r="L342" s="129"/>
      <c r="M342" s="129"/>
    </row>
    <row r="343" spans="10:13">
      <c r="J343" s="129"/>
      <c r="K343" s="129"/>
      <c r="L343" s="129"/>
      <c r="M343" s="129"/>
    </row>
    <row r="344" spans="10:13">
      <c r="J344" s="129"/>
      <c r="K344" s="129"/>
      <c r="L344" s="129"/>
      <c r="M344" s="129"/>
    </row>
    <row r="345" spans="10:13">
      <c r="J345" s="129"/>
      <c r="K345" s="129"/>
      <c r="L345" s="129"/>
      <c r="M345" s="129"/>
    </row>
    <row r="346" spans="10:13">
      <c r="J346" s="129"/>
      <c r="K346" s="129"/>
      <c r="L346" s="129"/>
      <c r="M346" s="129"/>
    </row>
    <row r="347" spans="10:13">
      <c r="J347" s="129"/>
      <c r="K347" s="129"/>
      <c r="L347" s="129"/>
      <c r="M347" s="129"/>
    </row>
    <row r="348" spans="10:13">
      <c r="J348" s="129"/>
      <c r="K348" s="129"/>
      <c r="L348" s="129"/>
      <c r="M348" s="129"/>
    </row>
    <row r="349" spans="10:13">
      <c r="J349" s="129"/>
      <c r="K349" s="129"/>
      <c r="L349" s="129"/>
      <c r="M349" s="129"/>
    </row>
    <row r="350" spans="10:13">
      <c r="J350" s="129"/>
      <c r="K350" s="129"/>
      <c r="L350" s="129"/>
      <c r="M350" s="129"/>
    </row>
    <row r="351" spans="10:13">
      <c r="J351" s="129"/>
      <c r="K351" s="129"/>
      <c r="L351" s="129"/>
      <c r="M351" s="129"/>
    </row>
    <row r="352" spans="10:13">
      <c r="J352" s="129"/>
      <c r="K352" s="129"/>
      <c r="L352" s="129"/>
      <c r="M352" s="129"/>
    </row>
    <row r="353" spans="10:13">
      <c r="J353" s="129"/>
      <c r="K353" s="129"/>
      <c r="L353" s="129"/>
      <c r="M353" s="129"/>
    </row>
    <row r="354" spans="10:13">
      <c r="J354" s="129"/>
      <c r="K354" s="129"/>
      <c r="L354" s="129"/>
      <c r="M354" s="129"/>
    </row>
    <row r="355" spans="10:13">
      <c r="J355" s="129"/>
      <c r="K355" s="129"/>
      <c r="L355" s="129"/>
      <c r="M355" s="129"/>
    </row>
    <row r="356" spans="10:13">
      <c r="J356" s="129"/>
      <c r="K356" s="129"/>
      <c r="L356" s="129"/>
      <c r="M356" s="129"/>
    </row>
    <row r="357" spans="10:13">
      <c r="J357" s="129"/>
      <c r="K357" s="129"/>
      <c r="L357" s="129"/>
      <c r="M357" s="129"/>
    </row>
    <row r="358" spans="10:13">
      <c r="J358" s="129"/>
      <c r="K358" s="129"/>
      <c r="L358" s="129"/>
      <c r="M358" s="129"/>
    </row>
    <row r="359" spans="10:13">
      <c r="J359" s="129"/>
      <c r="K359" s="129"/>
      <c r="L359" s="129"/>
      <c r="M359" s="129"/>
    </row>
    <row r="360" spans="10:13">
      <c r="J360" s="129"/>
      <c r="K360" s="129"/>
      <c r="L360" s="129"/>
      <c r="M360" s="129"/>
    </row>
    <row r="361" spans="10:13">
      <c r="J361" s="129"/>
      <c r="K361" s="129"/>
      <c r="L361" s="129"/>
      <c r="M361" s="129"/>
    </row>
    <row r="362" spans="10:13">
      <c r="J362" s="129"/>
      <c r="K362" s="129"/>
      <c r="L362" s="129"/>
      <c r="M362" s="129"/>
    </row>
    <row r="363" spans="10:13">
      <c r="J363" s="129"/>
      <c r="K363" s="129"/>
      <c r="L363" s="129"/>
      <c r="M363" s="129"/>
    </row>
    <row r="364" spans="10:13">
      <c r="J364" s="129"/>
      <c r="K364" s="129"/>
      <c r="L364" s="129"/>
      <c r="M364" s="129"/>
    </row>
    <row r="365" spans="10:13">
      <c r="J365" s="129"/>
      <c r="K365" s="129"/>
      <c r="L365" s="129"/>
      <c r="M365" s="129"/>
    </row>
    <row r="366" spans="10:13">
      <c r="J366" s="129"/>
      <c r="K366" s="129"/>
      <c r="L366" s="129"/>
      <c r="M366" s="129"/>
    </row>
    <row r="367" spans="10:13">
      <c r="J367" s="129"/>
      <c r="K367" s="129"/>
      <c r="L367" s="129"/>
      <c r="M367" s="129"/>
    </row>
    <row r="368" spans="10:13">
      <c r="J368" s="129"/>
      <c r="K368" s="129"/>
      <c r="L368" s="129"/>
      <c r="M368" s="129"/>
    </row>
    <row r="369" spans="10:13">
      <c r="J369" s="129"/>
      <c r="K369" s="129"/>
      <c r="L369" s="129"/>
      <c r="M369" s="129"/>
    </row>
    <row r="370" spans="10:13">
      <c r="J370" s="129"/>
      <c r="K370" s="129"/>
      <c r="L370" s="129"/>
      <c r="M370" s="129"/>
    </row>
    <row r="371" spans="10:13">
      <c r="J371" s="129"/>
      <c r="K371" s="129"/>
      <c r="L371" s="129"/>
      <c r="M371" s="129"/>
    </row>
    <row r="372" spans="10:13">
      <c r="J372" s="129"/>
      <c r="K372" s="129"/>
      <c r="L372" s="129"/>
      <c r="M372" s="129"/>
    </row>
    <row r="373" spans="10:13">
      <c r="J373" s="129"/>
      <c r="K373" s="129"/>
      <c r="L373" s="129"/>
      <c r="M373" s="129"/>
    </row>
    <row r="374" spans="10:13">
      <c r="J374" s="129"/>
      <c r="K374" s="129"/>
      <c r="L374" s="129"/>
      <c r="M374" s="129"/>
    </row>
    <row r="375" spans="10:13">
      <c r="J375" s="129"/>
      <c r="K375" s="129"/>
      <c r="L375" s="129"/>
      <c r="M375" s="129"/>
    </row>
    <row r="376" spans="10:13">
      <c r="J376" s="129"/>
      <c r="K376" s="129"/>
      <c r="L376" s="129"/>
      <c r="M376" s="129"/>
    </row>
    <row r="377" spans="10:13">
      <c r="J377" s="129"/>
      <c r="K377" s="129"/>
      <c r="L377" s="129"/>
      <c r="M377" s="129"/>
    </row>
    <row r="378" spans="10:13">
      <c r="J378" s="129"/>
      <c r="K378" s="129"/>
      <c r="L378" s="129"/>
      <c r="M378" s="129"/>
    </row>
    <row r="379" spans="10:13">
      <c r="J379" s="129"/>
      <c r="K379" s="129"/>
      <c r="L379" s="129"/>
      <c r="M379" s="129"/>
    </row>
    <row r="380" spans="10:13">
      <c r="J380" s="129"/>
      <c r="K380" s="129"/>
      <c r="L380" s="129"/>
      <c r="M380" s="129"/>
    </row>
    <row r="381" spans="10:13">
      <c r="J381" s="129"/>
      <c r="K381" s="129"/>
      <c r="L381" s="129"/>
      <c r="M381" s="129"/>
    </row>
    <row r="382" spans="10:13">
      <c r="J382" s="129"/>
      <c r="K382" s="129"/>
      <c r="L382" s="129"/>
      <c r="M382" s="129"/>
    </row>
    <row r="383" spans="10:13">
      <c r="J383" s="129"/>
      <c r="K383" s="129"/>
      <c r="L383" s="129"/>
      <c r="M383" s="129"/>
    </row>
    <row r="384" spans="10:13">
      <c r="J384" s="129"/>
      <c r="K384" s="129"/>
      <c r="L384" s="129"/>
      <c r="M384" s="129"/>
    </row>
    <row r="385" spans="10:13">
      <c r="J385" s="129"/>
      <c r="K385" s="129"/>
      <c r="L385" s="129"/>
      <c r="M385" s="129"/>
    </row>
    <row r="386" spans="10:13">
      <c r="J386" s="129"/>
      <c r="K386" s="129"/>
      <c r="L386" s="129"/>
      <c r="M386" s="129"/>
    </row>
    <row r="387" spans="10:13">
      <c r="J387" s="129"/>
      <c r="K387" s="129"/>
      <c r="L387" s="129"/>
      <c r="M387" s="129"/>
    </row>
    <row r="388" spans="10:13">
      <c r="J388" s="129"/>
      <c r="K388" s="129"/>
      <c r="L388" s="129"/>
      <c r="M388" s="129"/>
    </row>
    <row r="389" spans="10:13">
      <c r="J389" s="129"/>
      <c r="K389" s="129"/>
      <c r="L389" s="129"/>
      <c r="M389" s="129"/>
    </row>
    <row r="390" spans="10:13">
      <c r="J390" s="129"/>
      <c r="K390" s="129"/>
      <c r="L390" s="129"/>
      <c r="M390" s="129"/>
    </row>
    <row r="391" spans="10:13">
      <c r="J391" s="129"/>
      <c r="K391" s="129"/>
      <c r="L391" s="129"/>
      <c r="M391" s="129"/>
    </row>
    <row r="392" spans="10:13">
      <c r="J392" s="129"/>
      <c r="K392" s="129"/>
      <c r="L392" s="129"/>
      <c r="M392" s="129"/>
    </row>
    <row r="393" spans="10:13">
      <c r="J393" s="129"/>
      <c r="K393" s="129"/>
      <c r="L393" s="129"/>
      <c r="M393" s="129"/>
    </row>
    <row r="394" spans="10:13">
      <c r="J394" s="129"/>
      <c r="K394" s="129"/>
      <c r="L394" s="129"/>
      <c r="M394" s="129"/>
    </row>
    <row r="395" spans="10:13">
      <c r="J395" s="129"/>
      <c r="K395" s="129"/>
      <c r="L395" s="129"/>
      <c r="M395" s="129"/>
    </row>
    <row r="396" spans="10:13">
      <c r="J396" s="129"/>
      <c r="K396" s="129"/>
      <c r="L396" s="129"/>
      <c r="M396" s="129"/>
    </row>
    <row r="397" spans="10:13">
      <c r="J397" s="129"/>
      <c r="K397" s="129"/>
      <c r="L397" s="129"/>
      <c r="M397" s="129"/>
    </row>
    <row r="398" spans="10:13">
      <c r="J398" s="129"/>
      <c r="K398" s="129"/>
      <c r="L398" s="129"/>
      <c r="M398" s="129"/>
    </row>
    <row r="399" spans="10:13">
      <c r="J399" s="129"/>
      <c r="K399" s="129"/>
      <c r="L399" s="129"/>
      <c r="M399" s="129"/>
    </row>
    <row r="400" spans="10:13">
      <c r="J400" s="129"/>
      <c r="K400" s="129"/>
      <c r="L400" s="129"/>
      <c r="M400" s="129"/>
    </row>
    <row r="401" spans="10:13">
      <c r="J401" s="129"/>
      <c r="K401" s="129"/>
      <c r="L401" s="129"/>
      <c r="M401" s="129"/>
    </row>
    <row r="402" spans="10:13">
      <c r="J402" s="129"/>
      <c r="K402" s="129"/>
      <c r="L402" s="129"/>
      <c r="M402" s="129"/>
    </row>
    <row r="403" spans="10:13">
      <c r="J403" s="129"/>
      <c r="K403" s="129"/>
      <c r="L403" s="129"/>
      <c r="M403" s="129"/>
    </row>
    <row r="404" spans="10:13">
      <c r="J404" s="129"/>
      <c r="K404" s="129"/>
      <c r="L404" s="129"/>
      <c r="M404" s="129"/>
    </row>
    <row r="405" spans="10:13">
      <c r="J405" s="129"/>
      <c r="K405" s="129"/>
      <c r="L405" s="129"/>
      <c r="M405" s="129"/>
    </row>
    <row r="406" spans="10:13">
      <c r="J406" s="129"/>
      <c r="K406" s="129"/>
      <c r="L406" s="129"/>
      <c r="M406" s="129"/>
    </row>
    <row r="407" spans="10:13">
      <c r="J407" s="129"/>
      <c r="K407" s="129"/>
      <c r="L407" s="129"/>
      <c r="M407" s="129"/>
    </row>
    <row r="408" spans="10:13">
      <c r="J408" s="129"/>
      <c r="K408" s="129"/>
      <c r="L408" s="129"/>
      <c r="M408" s="129"/>
    </row>
    <row r="409" spans="10:13">
      <c r="J409" s="129"/>
      <c r="K409" s="129"/>
      <c r="L409" s="129"/>
      <c r="M409" s="129"/>
    </row>
    <row r="410" spans="10:13">
      <c r="J410" s="129"/>
      <c r="K410" s="129"/>
      <c r="L410" s="129"/>
      <c r="M410" s="129"/>
    </row>
    <row r="411" spans="10:13">
      <c r="J411" s="129"/>
      <c r="K411" s="129"/>
      <c r="L411" s="129"/>
      <c r="M411" s="129"/>
    </row>
    <row r="412" spans="10:13">
      <c r="J412" s="129"/>
      <c r="K412" s="129"/>
      <c r="L412" s="129"/>
      <c r="M412" s="129"/>
    </row>
    <row r="413" spans="10:13">
      <c r="J413" s="129"/>
      <c r="K413" s="129"/>
      <c r="L413" s="129"/>
      <c r="M413" s="129"/>
    </row>
    <row r="414" spans="10:13">
      <c r="J414" s="129"/>
      <c r="K414" s="129"/>
      <c r="L414" s="129"/>
      <c r="M414" s="129"/>
    </row>
    <row r="415" spans="10:13">
      <c r="J415" s="129"/>
      <c r="K415" s="129"/>
      <c r="L415" s="129"/>
      <c r="M415" s="129"/>
    </row>
    <row r="416" spans="10:13">
      <c r="J416" s="129"/>
      <c r="K416" s="129"/>
      <c r="L416" s="129"/>
      <c r="M416" s="129"/>
    </row>
    <row r="417" spans="10:13">
      <c r="J417" s="129"/>
      <c r="K417" s="129"/>
      <c r="L417" s="129"/>
      <c r="M417" s="129"/>
    </row>
    <row r="418" spans="10:13">
      <c r="J418" s="129"/>
      <c r="K418" s="129"/>
      <c r="L418" s="129"/>
      <c r="M418" s="129"/>
    </row>
    <row r="419" spans="10:13">
      <c r="J419" s="129"/>
      <c r="K419" s="129"/>
      <c r="L419" s="129"/>
      <c r="M419" s="129"/>
    </row>
    <row r="420" spans="10:13">
      <c r="J420" s="129"/>
      <c r="K420" s="129"/>
      <c r="L420" s="129"/>
      <c r="M420" s="129"/>
    </row>
    <row r="421" spans="10:13">
      <c r="J421" s="129"/>
      <c r="K421" s="129"/>
      <c r="L421" s="129"/>
      <c r="M421" s="129"/>
    </row>
    <row r="422" spans="10:13">
      <c r="J422" s="129"/>
      <c r="K422" s="129"/>
      <c r="L422" s="129"/>
      <c r="M422" s="129"/>
    </row>
    <row r="423" spans="10:13">
      <c r="J423" s="129"/>
      <c r="K423" s="129"/>
      <c r="L423" s="129"/>
      <c r="M423" s="129"/>
    </row>
    <row r="424" spans="10:13">
      <c r="J424" s="129"/>
      <c r="K424" s="129"/>
      <c r="L424" s="129"/>
      <c r="M424" s="129"/>
    </row>
    <row r="425" spans="10:13">
      <c r="J425" s="129"/>
      <c r="K425" s="129"/>
      <c r="L425" s="129"/>
      <c r="M425" s="129"/>
    </row>
    <row r="426" spans="10:13">
      <c r="J426" s="129"/>
      <c r="K426" s="129"/>
      <c r="L426" s="129"/>
      <c r="M426" s="129"/>
    </row>
    <row r="427" spans="10:13">
      <c r="J427" s="129"/>
      <c r="K427" s="129"/>
      <c r="L427" s="129"/>
      <c r="M427" s="129"/>
    </row>
    <row r="428" spans="10:13">
      <c r="J428" s="129"/>
      <c r="K428" s="129"/>
      <c r="L428" s="129"/>
      <c r="M428" s="129"/>
    </row>
    <row r="429" spans="10:13">
      <c r="J429" s="129"/>
      <c r="K429" s="129"/>
      <c r="L429" s="129"/>
      <c r="M429" s="129"/>
    </row>
    <row r="430" spans="10:13">
      <c r="J430" s="129"/>
      <c r="K430" s="129"/>
      <c r="L430" s="129"/>
      <c r="M430" s="129"/>
    </row>
    <row r="431" spans="10:13">
      <c r="J431" s="129"/>
      <c r="K431" s="129"/>
      <c r="L431" s="129"/>
      <c r="M431" s="129"/>
    </row>
    <row r="432" spans="10:13">
      <c r="J432" s="129"/>
      <c r="K432" s="129"/>
      <c r="L432" s="129"/>
      <c r="M432" s="129"/>
    </row>
    <row r="433" spans="10:13">
      <c r="J433" s="129"/>
      <c r="K433" s="129"/>
      <c r="L433" s="129"/>
      <c r="M433" s="129"/>
    </row>
    <row r="434" spans="10:13">
      <c r="J434" s="129"/>
      <c r="K434" s="129"/>
      <c r="L434" s="129"/>
      <c r="M434" s="129"/>
    </row>
    <row r="435" spans="10:13">
      <c r="J435" s="129"/>
      <c r="K435" s="129"/>
      <c r="L435" s="129"/>
      <c r="M435" s="129"/>
    </row>
    <row r="436" spans="10:13">
      <c r="J436" s="129"/>
      <c r="K436" s="129"/>
      <c r="L436" s="129"/>
      <c r="M436" s="129"/>
    </row>
    <row r="437" spans="10:13">
      <c r="J437" s="129"/>
      <c r="K437" s="129"/>
      <c r="L437" s="129"/>
      <c r="M437" s="129"/>
    </row>
    <row r="438" spans="10:13">
      <c r="J438" s="129"/>
      <c r="K438" s="129"/>
      <c r="L438" s="129"/>
      <c r="M438" s="129"/>
    </row>
    <row r="439" spans="10:13">
      <c r="J439" s="129"/>
      <c r="K439" s="129"/>
      <c r="L439" s="129"/>
      <c r="M439" s="129"/>
    </row>
    <row r="440" spans="10:13">
      <c r="J440" s="129"/>
      <c r="K440" s="129"/>
      <c r="L440" s="129"/>
      <c r="M440" s="129"/>
    </row>
    <row r="441" spans="10:13">
      <c r="J441" s="129"/>
      <c r="K441" s="129"/>
      <c r="L441" s="129"/>
      <c r="M441" s="129"/>
    </row>
    <row r="442" spans="10:13">
      <c r="J442" s="129"/>
      <c r="K442" s="129"/>
      <c r="L442" s="129"/>
      <c r="M442" s="129"/>
    </row>
    <row r="443" spans="10:13">
      <c r="J443" s="129"/>
      <c r="K443" s="129"/>
      <c r="L443" s="129"/>
      <c r="M443" s="129"/>
    </row>
    <row r="444" spans="10:13">
      <c r="J444" s="129"/>
      <c r="K444" s="129"/>
      <c r="L444" s="129"/>
      <c r="M444" s="129"/>
    </row>
    <row r="445" spans="10:13">
      <c r="J445" s="129"/>
      <c r="K445" s="129"/>
      <c r="L445" s="129"/>
      <c r="M445" s="129"/>
    </row>
    <row r="446" spans="10:13">
      <c r="J446" s="129"/>
      <c r="K446" s="129"/>
      <c r="L446" s="129"/>
      <c r="M446" s="129"/>
    </row>
    <row r="447" spans="10:13">
      <c r="J447" s="129"/>
      <c r="K447" s="129"/>
      <c r="L447" s="129"/>
      <c r="M447" s="129"/>
    </row>
    <row r="448" spans="10:13">
      <c r="J448" s="129"/>
      <c r="K448" s="129"/>
      <c r="L448" s="129"/>
      <c r="M448" s="129"/>
    </row>
    <row r="449" spans="10:13">
      <c r="J449" s="129"/>
      <c r="K449" s="129"/>
      <c r="L449" s="129"/>
      <c r="M449" s="129"/>
    </row>
    <row r="450" spans="10:13">
      <c r="J450" s="129"/>
      <c r="K450" s="129"/>
      <c r="L450" s="129"/>
      <c r="M450" s="129"/>
    </row>
    <row r="451" spans="10:13">
      <c r="J451" s="129"/>
      <c r="K451" s="129"/>
      <c r="L451" s="129"/>
      <c r="M451" s="129"/>
    </row>
    <row r="452" spans="10:13">
      <c r="J452" s="129"/>
      <c r="K452" s="129"/>
      <c r="L452" s="129"/>
      <c r="M452" s="129"/>
    </row>
    <row r="453" spans="10:13">
      <c r="J453" s="129"/>
      <c r="K453" s="129"/>
      <c r="L453" s="129"/>
      <c r="M453" s="129"/>
    </row>
    <row r="454" spans="10:13">
      <c r="J454" s="129"/>
      <c r="K454" s="129"/>
      <c r="L454" s="129"/>
      <c r="M454" s="129"/>
    </row>
    <row r="455" spans="10:13">
      <c r="J455" s="129"/>
      <c r="K455" s="129"/>
      <c r="L455" s="129"/>
      <c r="M455" s="129"/>
    </row>
    <row r="456" spans="10:13">
      <c r="J456" s="129"/>
      <c r="K456" s="129"/>
      <c r="L456" s="129"/>
      <c r="M456" s="129"/>
    </row>
    <row r="457" spans="10:13">
      <c r="J457" s="129"/>
      <c r="K457" s="129"/>
      <c r="L457" s="129"/>
      <c r="M457" s="129"/>
    </row>
    <row r="458" spans="10:13">
      <c r="J458" s="129"/>
      <c r="K458" s="129"/>
      <c r="L458" s="129"/>
      <c r="M458" s="129"/>
    </row>
    <row r="459" spans="10:13">
      <c r="J459" s="129"/>
      <c r="K459" s="129"/>
      <c r="L459" s="129"/>
      <c r="M459" s="129"/>
    </row>
    <row r="460" spans="10:13">
      <c r="J460" s="129"/>
      <c r="K460" s="129"/>
      <c r="L460" s="129"/>
      <c r="M460" s="129"/>
    </row>
    <row r="461" spans="10:13">
      <c r="J461" s="129"/>
      <c r="K461" s="129"/>
      <c r="L461" s="129"/>
      <c r="M461" s="129"/>
    </row>
    <row r="462" spans="10:13">
      <c r="J462" s="129"/>
      <c r="K462" s="129"/>
      <c r="L462" s="129"/>
      <c r="M462" s="129"/>
    </row>
    <row r="463" spans="10:13">
      <c r="J463" s="129"/>
      <c r="K463" s="129"/>
      <c r="L463" s="129"/>
      <c r="M463" s="129"/>
    </row>
    <row r="464" spans="10:13">
      <c r="J464" s="129"/>
      <c r="K464" s="129"/>
      <c r="L464" s="129"/>
      <c r="M464" s="129"/>
    </row>
    <row r="465" spans="10:13">
      <c r="J465" s="129"/>
      <c r="K465" s="129"/>
      <c r="L465" s="129"/>
      <c r="M465" s="129"/>
    </row>
    <row r="466" spans="10:13">
      <c r="J466" s="129"/>
      <c r="K466" s="129"/>
      <c r="L466" s="129"/>
      <c r="M466" s="129"/>
    </row>
    <row r="467" spans="10:13">
      <c r="J467" s="129"/>
      <c r="K467" s="129"/>
      <c r="L467" s="129"/>
      <c r="M467" s="129"/>
    </row>
    <row r="468" spans="10:13">
      <c r="J468" s="129"/>
      <c r="K468" s="129"/>
      <c r="L468" s="129"/>
      <c r="M468" s="129"/>
    </row>
    <row r="469" spans="10:13">
      <c r="J469" s="129"/>
      <c r="K469" s="129"/>
      <c r="L469" s="129"/>
      <c r="M469" s="129"/>
    </row>
    <row r="470" spans="10:13">
      <c r="J470" s="129"/>
      <c r="K470" s="129"/>
      <c r="L470" s="129"/>
      <c r="M470" s="129"/>
    </row>
    <row r="471" spans="10:13">
      <c r="J471" s="129"/>
      <c r="K471" s="129"/>
      <c r="L471" s="129"/>
      <c r="M471" s="129"/>
    </row>
    <row r="472" spans="10:13">
      <c r="J472" s="129"/>
      <c r="K472" s="129"/>
      <c r="L472" s="129"/>
      <c r="M472" s="129"/>
    </row>
    <row r="473" spans="10:13">
      <c r="J473" s="129"/>
      <c r="K473" s="129"/>
      <c r="L473" s="129"/>
      <c r="M473" s="129"/>
    </row>
    <row r="474" spans="10:13">
      <c r="J474" s="129"/>
      <c r="K474" s="129"/>
      <c r="L474" s="129"/>
      <c r="M474" s="129"/>
    </row>
    <row r="475" spans="10:13">
      <c r="J475" s="129"/>
      <c r="K475" s="129"/>
      <c r="L475" s="129"/>
      <c r="M475" s="129"/>
    </row>
    <row r="476" spans="10:13">
      <c r="J476" s="129"/>
      <c r="K476" s="129"/>
      <c r="L476" s="129"/>
      <c r="M476" s="129"/>
    </row>
    <row r="477" spans="10:13">
      <c r="J477" s="129"/>
      <c r="K477" s="129"/>
      <c r="L477" s="129"/>
      <c r="M477" s="129"/>
    </row>
    <row r="478" spans="10:13">
      <c r="J478" s="129"/>
      <c r="K478" s="129"/>
      <c r="L478" s="129"/>
      <c r="M478" s="129"/>
    </row>
    <row r="479" spans="10:13">
      <c r="J479" s="129"/>
      <c r="K479" s="129"/>
      <c r="L479" s="129"/>
      <c r="M479" s="129"/>
    </row>
    <row r="480" spans="10:13">
      <c r="J480" s="129"/>
      <c r="K480" s="129"/>
      <c r="L480" s="129"/>
      <c r="M480" s="129"/>
    </row>
    <row r="481" spans="10:13">
      <c r="J481" s="129"/>
      <c r="K481" s="129"/>
      <c r="L481" s="129"/>
      <c r="M481" s="129"/>
    </row>
    <row r="482" spans="10:13">
      <c r="J482" s="129"/>
      <c r="K482" s="129"/>
      <c r="L482" s="129"/>
      <c r="M482" s="129"/>
    </row>
    <row r="483" spans="10:13">
      <c r="J483" s="129"/>
      <c r="K483" s="129"/>
      <c r="L483" s="129"/>
      <c r="M483" s="129"/>
    </row>
    <row r="484" spans="10:13">
      <c r="J484" s="129"/>
      <c r="K484" s="129"/>
      <c r="L484" s="129"/>
      <c r="M484" s="129"/>
    </row>
    <row r="485" spans="10:13">
      <c r="J485" s="129"/>
      <c r="K485" s="129"/>
      <c r="L485" s="129"/>
      <c r="M485" s="129"/>
    </row>
    <row r="486" spans="10:13">
      <c r="J486" s="129"/>
      <c r="K486" s="129"/>
      <c r="L486" s="129"/>
      <c r="M486" s="129"/>
    </row>
    <row r="487" spans="10:13">
      <c r="J487" s="129"/>
      <c r="K487" s="129"/>
      <c r="L487" s="129"/>
      <c r="M487" s="129"/>
    </row>
    <row r="488" spans="10:13">
      <c r="J488" s="129"/>
      <c r="K488" s="129"/>
      <c r="L488" s="129"/>
      <c r="M488" s="129"/>
    </row>
    <row r="489" spans="10:13">
      <c r="J489" s="129"/>
      <c r="K489" s="129"/>
      <c r="L489" s="129"/>
      <c r="M489" s="129"/>
    </row>
    <row r="490" spans="10:13">
      <c r="J490" s="129"/>
      <c r="K490" s="129"/>
      <c r="L490" s="129"/>
      <c r="M490" s="129"/>
    </row>
    <row r="491" spans="10:13">
      <c r="J491" s="129"/>
      <c r="K491" s="129"/>
      <c r="L491" s="129"/>
      <c r="M491" s="129"/>
    </row>
    <row r="492" spans="10:13">
      <c r="J492" s="129"/>
      <c r="K492" s="129"/>
      <c r="L492" s="129"/>
      <c r="M492" s="129"/>
    </row>
    <row r="493" spans="10:13">
      <c r="J493" s="129"/>
      <c r="K493" s="129"/>
      <c r="L493" s="129"/>
      <c r="M493" s="129"/>
    </row>
    <row r="494" spans="10:13">
      <c r="J494" s="129"/>
      <c r="K494" s="129"/>
      <c r="L494" s="129"/>
      <c r="M494" s="129"/>
    </row>
    <row r="495" spans="10:13">
      <c r="J495" s="129"/>
      <c r="K495" s="129"/>
      <c r="L495" s="129"/>
      <c r="M495" s="129"/>
    </row>
    <row r="496" spans="10:13">
      <c r="J496" s="129"/>
      <c r="K496" s="129"/>
      <c r="L496" s="129"/>
      <c r="M496" s="129"/>
    </row>
    <row r="497" spans="10:13">
      <c r="J497" s="129"/>
      <c r="K497" s="129"/>
      <c r="L497" s="129"/>
      <c r="M497" s="129"/>
    </row>
    <row r="498" spans="10:13">
      <c r="J498" s="129"/>
      <c r="K498" s="129"/>
      <c r="L498" s="129"/>
      <c r="M498" s="129"/>
    </row>
    <row r="499" spans="10:13">
      <c r="J499" s="129"/>
      <c r="K499" s="129"/>
      <c r="L499" s="129"/>
      <c r="M499" s="129"/>
    </row>
    <row r="500" spans="10:13">
      <c r="J500" s="129"/>
      <c r="K500" s="129"/>
      <c r="L500" s="129"/>
      <c r="M500" s="129"/>
    </row>
    <row r="501" spans="10:13">
      <c r="J501" s="129"/>
      <c r="K501" s="129"/>
      <c r="L501" s="129"/>
      <c r="M501" s="129"/>
    </row>
    <row r="502" spans="10:13">
      <c r="J502" s="129"/>
      <c r="K502" s="129"/>
      <c r="L502" s="129"/>
      <c r="M502" s="129"/>
    </row>
    <row r="503" spans="10:13">
      <c r="J503" s="129"/>
      <c r="K503" s="129"/>
      <c r="L503" s="129"/>
      <c r="M503" s="129"/>
    </row>
    <row r="504" spans="10:13">
      <c r="J504" s="129"/>
      <c r="K504" s="129"/>
      <c r="L504" s="129"/>
      <c r="M504" s="129"/>
    </row>
    <row r="505" spans="10:13">
      <c r="J505" s="129"/>
      <c r="K505" s="129"/>
      <c r="L505" s="129"/>
      <c r="M505" s="129"/>
    </row>
    <row r="506" spans="10:13">
      <c r="J506" s="129"/>
      <c r="K506" s="129"/>
      <c r="L506" s="129"/>
      <c r="M506" s="129"/>
    </row>
    <row r="507" spans="10:13">
      <c r="J507" s="129"/>
      <c r="K507" s="129"/>
      <c r="L507" s="129"/>
      <c r="M507" s="129"/>
    </row>
    <row r="508" spans="10:13">
      <c r="J508" s="129"/>
      <c r="K508" s="129"/>
      <c r="L508" s="129"/>
      <c r="M508" s="129"/>
    </row>
    <row r="509" spans="10:13">
      <c r="J509" s="129"/>
      <c r="K509" s="129"/>
      <c r="L509" s="129"/>
      <c r="M509" s="129"/>
    </row>
    <row r="510" spans="10:13">
      <c r="J510" s="129"/>
      <c r="K510" s="129"/>
      <c r="L510" s="129"/>
      <c r="M510" s="129"/>
    </row>
    <row r="511" spans="10:13">
      <c r="J511" s="129"/>
      <c r="K511" s="129"/>
      <c r="L511" s="129"/>
      <c r="M511" s="129"/>
    </row>
    <row r="512" spans="10:13">
      <c r="J512" s="129"/>
      <c r="K512" s="129"/>
      <c r="L512" s="129"/>
      <c r="M512" s="129"/>
    </row>
    <row r="513" spans="10:13">
      <c r="J513" s="129"/>
      <c r="K513" s="129"/>
      <c r="L513" s="129"/>
      <c r="M513" s="129"/>
    </row>
    <row r="514" spans="10:13">
      <c r="J514" s="129"/>
      <c r="K514" s="129"/>
      <c r="L514" s="129"/>
      <c r="M514" s="129"/>
    </row>
    <row r="515" spans="10:13">
      <c r="J515" s="129"/>
      <c r="K515" s="129"/>
      <c r="L515" s="129"/>
      <c r="M515" s="129"/>
    </row>
    <row r="516" spans="10:13">
      <c r="J516" s="129"/>
      <c r="K516" s="129"/>
      <c r="L516" s="129"/>
      <c r="M516" s="129"/>
    </row>
    <row r="517" spans="10:13">
      <c r="J517" s="129"/>
      <c r="K517" s="129"/>
      <c r="L517" s="129"/>
      <c r="M517" s="129"/>
    </row>
    <row r="518" spans="10:13">
      <c r="J518" s="129"/>
      <c r="K518" s="129"/>
      <c r="L518" s="129"/>
      <c r="M518" s="129"/>
    </row>
    <row r="519" spans="10:13">
      <c r="J519" s="129"/>
      <c r="K519" s="129"/>
      <c r="L519" s="129"/>
      <c r="M519" s="129"/>
    </row>
    <row r="520" spans="10:13">
      <c r="J520" s="129"/>
      <c r="K520" s="129"/>
      <c r="L520" s="129"/>
      <c r="M520" s="129"/>
    </row>
    <row r="521" spans="10:13">
      <c r="J521" s="129"/>
      <c r="K521" s="129"/>
      <c r="L521" s="129"/>
      <c r="M521" s="129"/>
    </row>
    <row r="522" spans="10:13">
      <c r="J522" s="129"/>
      <c r="K522" s="129"/>
      <c r="L522" s="129"/>
      <c r="M522" s="129"/>
    </row>
    <row r="523" spans="10:13">
      <c r="J523" s="129"/>
      <c r="K523" s="129"/>
      <c r="L523" s="129"/>
      <c r="M523" s="129"/>
    </row>
    <row r="524" spans="10:13">
      <c r="J524" s="129"/>
      <c r="K524" s="129"/>
      <c r="L524" s="129"/>
      <c r="M524" s="129"/>
    </row>
    <row r="525" spans="10:13">
      <c r="J525" s="129"/>
      <c r="K525" s="129"/>
      <c r="L525" s="129"/>
      <c r="M525" s="129"/>
    </row>
    <row r="526" spans="10:13">
      <c r="J526" s="129"/>
      <c r="K526" s="129"/>
      <c r="L526" s="129"/>
      <c r="M526" s="129"/>
    </row>
    <row r="527" spans="10:13">
      <c r="J527" s="129"/>
      <c r="K527" s="129"/>
      <c r="L527" s="129"/>
      <c r="M527" s="129"/>
    </row>
    <row r="528" spans="10:13">
      <c r="J528" s="129"/>
      <c r="K528" s="129"/>
      <c r="L528" s="129"/>
      <c r="M528" s="129"/>
    </row>
    <row r="529" spans="10:13">
      <c r="J529" s="129"/>
      <c r="K529" s="129"/>
      <c r="L529" s="129"/>
      <c r="M529" s="129"/>
    </row>
    <row r="530" spans="10:13">
      <c r="J530" s="129"/>
      <c r="K530" s="129"/>
      <c r="L530" s="129"/>
      <c r="M530" s="129"/>
    </row>
    <row r="531" spans="10:13">
      <c r="J531" s="129"/>
      <c r="K531" s="129"/>
      <c r="L531" s="129"/>
      <c r="M531" s="129"/>
    </row>
    <row r="532" spans="10:13">
      <c r="J532" s="129"/>
      <c r="K532" s="129"/>
      <c r="L532" s="129"/>
      <c r="M532" s="129"/>
    </row>
    <row r="533" spans="10:13">
      <c r="J533" s="129"/>
      <c r="K533" s="129"/>
      <c r="L533" s="129"/>
      <c r="M533" s="129"/>
    </row>
    <row r="534" spans="10:13">
      <c r="J534" s="129"/>
      <c r="K534" s="129"/>
      <c r="L534" s="129"/>
      <c r="M534" s="129"/>
    </row>
    <row r="535" spans="10:13">
      <c r="J535" s="129"/>
      <c r="K535" s="129"/>
      <c r="L535" s="129"/>
      <c r="M535" s="129"/>
    </row>
    <row r="536" spans="10:13">
      <c r="J536" s="129"/>
      <c r="K536" s="129"/>
      <c r="L536" s="129"/>
      <c r="M536" s="129"/>
    </row>
    <row r="537" spans="10:13">
      <c r="J537" s="129"/>
      <c r="K537" s="129"/>
      <c r="L537" s="129"/>
      <c r="M537" s="129"/>
    </row>
    <row r="538" spans="10:13">
      <c r="J538" s="129"/>
      <c r="K538" s="129"/>
      <c r="L538" s="129"/>
      <c r="M538" s="129"/>
    </row>
    <row r="539" spans="10:13">
      <c r="J539" s="129"/>
      <c r="K539" s="129"/>
      <c r="L539" s="129"/>
      <c r="M539" s="129"/>
    </row>
    <row r="540" spans="10:13">
      <c r="J540" s="129"/>
      <c r="K540" s="129"/>
      <c r="L540" s="129"/>
      <c r="M540" s="129"/>
    </row>
    <row r="541" spans="10:13">
      <c r="J541" s="129"/>
      <c r="K541" s="129"/>
      <c r="L541" s="129"/>
      <c r="M541" s="129"/>
    </row>
    <row r="542" spans="10:13">
      <c r="J542" s="129"/>
      <c r="K542" s="129"/>
      <c r="L542" s="129"/>
      <c r="M542" s="129"/>
    </row>
    <row r="543" spans="10:13">
      <c r="J543" s="129"/>
      <c r="K543" s="129"/>
      <c r="L543" s="129"/>
      <c r="M543" s="129"/>
    </row>
    <row r="544" spans="10:13">
      <c r="J544" s="129"/>
      <c r="K544" s="129"/>
      <c r="L544" s="129"/>
      <c r="M544" s="129"/>
    </row>
    <row r="545" spans="10:13">
      <c r="J545" s="129"/>
      <c r="K545" s="129"/>
      <c r="L545" s="129"/>
      <c r="M545" s="129"/>
    </row>
    <row r="546" spans="10:13">
      <c r="J546" s="129"/>
      <c r="K546" s="129"/>
      <c r="L546" s="129"/>
      <c r="M546" s="129"/>
    </row>
    <row r="547" spans="10:13">
      <c r="J547" s="129"/>
      <c r="K547" s="129"/>
      <c r="L547" s="129"/>
      <c r="M547" s="129"/>
    </row>
    <row r="548" spans="10:13">
      <c r="J548" s="129"/>
      <c r="K548" s="129"/>
      <c r="L548" s="129"/>
      <c r="M548" s="129"/>
    </row>
    <row r="549" spans="10:13">
      <c r="J549" s="129"/>
      <c r="K549" s="129"/>
      <c r="L549" s="129"/>
      <c r="M549" s="129"/>
    </row>
    <row r="550" spans="10:13">
      <c r="J550" s="129"/>
      <c r="K550" s="129"/>
      <c r="L550" s="129"/>
      <c r="M550" s="129"/>
    </row>
    <row r="551" spans="10:13">
      <c r="J551" s="129"/>
      <c r="K551" s="129"/>
      <c r="L551" s="129"/>
      <c r="M551" s="129"/>
    </row>
    <row r="552" spans="10:13">
      <c r="J552" s="129"/>
      <c r="K552" s="129"/>
      <c r="L552" s="129"/>
      <c r="M552" s="129"/>
    </row>
    <row r="553" spans="10:13">
      <c r="J553" s="129"/>
      <c r="K553" s="129"/>
      <c r="L553" s="129"/>
      <c r="M553" s="129"/>
    </row>
    <row r="554" spans="10:13">
      <c r="J554" s="129"/>
      <c r="K554" s="129"/>
      <c r="L554" s="129"/>
      <c r="M554" s="129"/>
    </row>
    <row r="555" spans="10:13">
      <c r="J555" s="129"/>
      <c r="K555" s="129"/>
      <c r="L555" s="129"/>
      <c r="M555" s="129"/>
    </row>
    <row r="556" spans="10:13">
      <c r="J556" s="129"/>
      <c r="K556" s="129"/>
      <c r="L556" s="129"/>
      <c r="M556" s="129"/>
    </row>
    <row r="557" spans="10:13">
      <c r="J557" s="129"/>
      <c r="K557" s="129"/>
      <c r="L557" s="129"/>
      <c r="M557" s="129"/>
    </row>
    <row r="558" spans="10:13">
      <c r="J558" s="129"/>
      <c r="K558" s="129"/>
      <c r="L558" s="129"/>
      <c r="M558" s="129"/>
    </row>
    <row r="559" spans="10:13">
      <c r="J559" s="129"/>
      <c r="K559" s="129"/>
      <c r="L559" s="129"/>
      <c r="M559" s="129"/>
    </row>
    <row r="560" spans="10:13">
      <c r="J560" s="129"/>
      <c r="K560" s="129"/>
      <c r="L560" s="129"/>
      <c r="M560" s="129"/>
    </row>
    <row r="561" spans="10:13">
      <c r="J561" s="129"/>
      <c r="K561" s="129"/>
      <c r="L561" s="129"/>
      <c r="M561" s="129"/>
    </row>
    <row r="562" spans="10:13">
      <c r="J562" s="129"/>
      <c r="K562" s="129"/>
      <c r="L562" s="129"/>
      <c r="M562" s="129"/>
    </row>
    <row r="563" spans="10:13">
      <c r="J563" s="129"/>
      <c r="K563" s="129"/>
      <c r="L563" s="129"/>
      <c r="M563" s="129"/>
    </row>
    <row r="564" spans="10:13">
      <c r="J564" s="129"/>
      <c r="K564" s="129"/>
      <c r="L564" s="129"/>
      <c r="M564" s="129"/>
    </row>
    <row r="565" spans="10:13">
      <c r="J565" s="129"/>
      <c r="K565" s="129"/>
      <c r="L565" s="129"/>
      <c r="M565" s="129"/>
    </row>
    <row r="566" spans="10:13">
      <c r="J566" s="129"/>
      <c r="K566" s="129"/>
      <c r="L566" s="129"/>
      <c r="M566" s="129"/>
    </row>
    <row r="567" spans="10:13">
      <c r="J567" s="129"/>
      <c r="K567" s="129"/>
      <c r="L567" s="129"/>
      <c r="M567" s="129"/>
    </row>
    <row r="568" spans="10:13">
      <c r="J568" s="129"/>
      <c r="K568" s="129"/>
      <c r="L568" s="129"/>
      <c r="M568" s="129"/>
    </row>
    <row r="569" spans="10:13">
      <c r="J569" s="129"/>
      <c r="K569" s="129"/>
      <c r="L569" s="129"/>
      <c r="M569" s="129"/>
    </row>
    <row r="570" spans="10:13">
      <c r="J570" s="129"/>
      <c r="K570" s="129"/>
      <c r="L570" s="129"/>
      <c r="M570" s="129"/>
    </row>
    <row r="571" spans="10:13">
      <c r="J571" s="129"/>
      <c r="K571" s="129"/>
      <c r="L571" s="129"/>
      <c r="M571" s="129"/>
    </row>
    <row r="572" spans="10:13">
      <c r="J572" s="129"/>
      <c r="K572" s="129"/>
      <c r="L572" s="129"/>
      <c r="M572" s="129"/>
    </row>
    <row r="573" spans="10:13">
      <c r="J573" s="129"/>
      <c r="K573" s="129"/>
      <c r="L573" s="129"/>
      <c r="M573" s="129"/>
    </row>
    <row r="574" spans="10:13">
      <c r="J574" s="129"/>
      <c r="K574" s="129"/>
      <c r="L574" s="129"/>
      <c r="M574" s="129"/>
    </row>
    <row r="575" spans="10:13">
      <c r="J575" s="129"/>
      <c r="K575" s="129"/>
      <c r="L575" s="129"/>
      <c r="M575" s="129"/>
    </row>
    <row r="576" spans="10:13">
      <c r="J576" s="129"/>
      <c r="K576" s="129"/>
      <c r="L576" s="129"/>
      <c r="M576" s="129"/>
    </row>
    <row r="577" spans="10:13">
      <c r="J577" s="129"/>
      <c r="K577" s="129"/>
      <c r="L577" s="129"/>
      <c r="M577" s="129"/>
    </row>
    <row r="578" spans="10:13">
      <c r="J578" s="129"/>
      <c r="K578" s="129"/>
      <c r="L578" s="129"/>
      <c r="M578" s="129"/>
    </row>
    <row r="579" spans="10:13">
      <c r="J579" s="129"/>
      <c r="K579" s="129"/>
      <c r="L579" s="129"/>
      <c r="M579" s="129"/>
    </row>
    <row r="580" spans="10:13">
      <c r="J580" s="129"/>
      <c r="K580" s="129"/>
      <c r="L580" s="129"/>
      <c r="M580" s="129"/>
    </row>
    <row r="581" spans="10:13">
      <c r="J581" s="129"/>
      <c r="K581" s="129"/>
      <c r="L581" s="129"/>
      <c r="M581" s="129"/>
    </row>
    <row r="582" spans="10:13">
      <c r="J582" s="129"/>
      <c r="K582" s="129"/>
      <c r="L582" s="129"/>
      <c r="M582" s="129"/>
    </row>
    <row r="583" spans="10:13">
      <c r="J583" s="129"/>
      <c r="K583" s="129"/>
      <c r="L583" s="129"/>
      <c r="M583" s="129"/>
    </row>
    <row r="584" spans="10:13">
      <c r="J584" s="129"/>
      <c r="K584" s="129"/>
      <c r="L584" s="129"/>
      <c r="M584" s="129"/>
    </row>
    <row r="585" spans="10:13">
      <c r="J585" s="129"/>
      <c r="K585" s="129"/>
      <c r="L585" s="129"/>
      <c r="M585" s="129"/>
    </row>
    <row r="586" spans="10:13">
      <c r="J586" s="129"/>
      <c r="K586" s="129"/>
      <c r="L586" s="129"/>
      <c r="M586" s="129"/>
    </row>
    <row r="587" spans="10:13">
      <c r="J587" s="129"/>
      <c r="K587" s="129"/>
      <c r="L587" s="129"/>
      <c r="M587" s="129"/>
    </row>
    <row r="588" spans="10:13">
      <c r="J588" s="129"/>
      <c r="K588" s="129"/>
      <c r="L588" s="129"/>
      <c r="M588" s="129"/>
    </row>
    <row r="589" spans="10:13">
      <c r="J589" s="129"/>
      <c r="K589" s="129"/>
      <c r="L589" s="129"/>
      <c r="M589" s="129"/>
    </row>
    <row r="590" spans="10:13">
      <c r="J590" s="129"/>
      <c r="K590" s="129"/>
      <c r="L590" s="129"/>
      <c r="M590" s="129"/>
    </row>
    <row r="591" spans="10:13">
      <c r="J591" s="129"/>
      <c r="K591" s="129"/>
      <c r="L591" s="129"/>
      <c r="M591" s="129"/>
    </row>
    <row r="592" spans="10:13">
      <c r="J592" s="129"/>
      <c r="K592" s="129"/>
      <c r="L592" s="129"/>
      <c r="M592" s="129"/>
    </row>
    <row r="593" spans="10:13">
      <c r="J593" s="129"/>
      <c r="K593" s="129"/>
      <c r="L593" s="129"/>
      <c r="M593" s="129"/>
    </row>
    <row r="594" spans="10:13">
      <c r="J594" s="129"/>
      <c r="K594" s="129"/>
      <c r="L594" s="129"/>
      <c r="M594" s="129"/>
    </row>
    <row r="595" spans="10:13">
      <c r="J595" s="129"/>
      <c r="K595" s="129"/>
      <c r="L595" s="129"/>
      <c r="M595" s="129"/>
    </row>
    <row r="596" spans="10:13">
      <c r="J596" s="129"/>
      <c r="K596" s="129"/>
      <c r="L596" s="129"/>
      <c r="M596" s="129"/>
    </row>
    <row r="597" spans="10:13">
      <c r="J597" s="129"/>
      <c r="K597" s="129"/>
      <c r="L597" s="129"/>
      <c r="M597" s="129"/>
    </row>
    <row r="598" spans="10:13">
      <c r="J598" s="129"/>
      <c r="K598" s="129"/>
      <c r="L598" s="129"/>
      <c r="M598" s="129"/>
    </row>
    <row r="599" spans="10:13">
      <c r="J599" s="129"/>
      <c r="K599" s="129"/>
      <c r="L599" s="129"/>
      <c r="M599" s="129"/>
    </row>
    <row r="600" spans="10:13">
      <c r="J600" s="129"/>
      <c r="K600" s="129"/>
      <c r="L600" s="129"/>
      <c r="M600" s="129"/>
    </row>
    <row r="601" spans="10:13">
      <c r="J601" s="129"/>
      <c r="K601" s="129"/>
      <c r="L601" s="129"/>
      <c r="M601" s="129"/>
    </row>
    <row r="602" spans="10:13">
      <c r="J602" s="129"/>
      <c r="K602" s="129"/>
      <c r="L602" s="129"/>
      <c r="M602" s="129"/>
    </row>
    <row r="603" spans="10:13">
      <c r="J603" s="129"/>
      <c r="K603" s="129"/>
      <c r="L603" s="129"/>
      <c r="M603" s="129"/>
    </row>
    <row r="604" spans="10:13">
      <c r="J604" s="129"/>
      <c r="K604" s="129"/>
      <c r="L604" s="129"/>
      <c r="M604" s="129"/>
    </row>
    <row r="605" spans="10:13">
      <c r="J605" s="129"/>
      <c r="K605" s="129"/>
      <c r="L605" s="129"/>
      <c r="M605" s="129"/>
    </row>
    <row r="606" spans="10:13">
      <c r="J606" s="129"/>
      <c r="K606" s="129"/>
      <c r="L606" s="129"/>
      <c r="M606" s="129"/>
    </row>
    <row r="607" spans="10:13">
      <c r="J607" s="129"/>
      <c r="K607" s="129"/>
      <c r="L607" s="129"/>
      <c r="M607" s="129"/>
    </row>
    <row r="608" spans="10:13">
      <c r="J608" s="129"/>
      <c r="K608" s="129"/>
      <c r="L608" s="129"/>
      <c r="M608" s="129"/>
    </row>
    <row r="609" spans="10:13">
      <c r="J609" s="129"/>
      <c r="K609" s="129"/>
      <c r="L609" s="129"/>
      <c r="M609" s="129"/>
    </row>
    <row r="610" spans="10:13">
      <c r="J610" s="129"/>
      <c r="K610" s="129"/>
      <c r="L610" s="129"/>
      <c r="M610" s="129"/>
    </row>
    <row r="611" spans="10:13">
      <c r="J611" s="129"/>
      <c r="K611" s="129"/>
      <c r="L611" s="129"/>
      <c r="M611" s="129"/>
    </row>
    <row r="612" spans="10:13">
      <c r="J612" s="129"/>
      <c r="K612" s="129"/>
      <c r="L612" s="129"/>
      <c r="M612" s="129"/>
    </row>
    <row r="613" spans="10:13">
      <c r="J613" s="129"/>
      <c r="K613" s="129"/>
      <c r="L613" s="129"/>
      <c r="M613" s="129"/>
    </row>
    <row r="614" spans="10:13">
      <c r="J614" s="129"/>
      <c r="K614" s="129"/>
      <c r="L614" s="129"/>
      <c r="M614" s="129"/>
    </row>
    <row r="615" spans="10:13">
      <c r="J615" s="129"/>
      <c r="K615" s="129"/>
      <c r="L615" s="129"/>
      <c r="M615" s="129"/>
    </row>
    <row r="616" spans="10:13">
      <c r="J616" s="129"/>
      <c r="K616" s="129"/>
      <c r="L616" s="129"/>
      <c r="M616" s="129"/>
    </row>
    <row r="617" spans="10:13">
      <c r="J617" s="129"/>
      <c r="K617" s="129"/>
      <c r="L617" s="129"/>
      <c r="M617" s="129"/>
    </row>
    <row r="618" spans="10:13">
      <c r="J618" s="129"/>
      <c r="K618" s="129"/>
      <c r="L618" s="129"/>
      <c r="M618" s="129"/>
    </row>
    <row r="619" spans="10:13">
      <c r="J619" s="129"/>
      <c r="K619" s="129"/>
      <c r="L619" s="129"/>
      <c r="M619" s="129"/>
    </row>
    <row r="620" spans="10:13">
      <c r="J620" s="129"/>
      <c r="K620" s="129"/>
      <c r="L620" s="129"/>
      <c r="M620" s="129"/>
    </row>
    <row r="621" spans="10:13">
      <c r="J621" s="129"/>
      <c r="K621" s="129"/>
      <c r="L621" s="129"/>
      <c r="M621" s="129"/>
    </row>
    <row r="622" spans="10:13">
      <c r="J622" s="129"/>
      <c r="K622" s="129"/>
      <c r="L622" s="129"/>
      <c r="M622" s="129"/>
    </row>
    <row r="623" spans="10:13">
      <c r="J623" s="129"/>
      <c r="K623" s="129"/>
      <c r="L623" s="129"/>
      <c r="M623" s="129"/>
    </row>
    <row r="624" spans="10:13">
      <c r="J624" s="129"/>
      <c r="K624" s="129"/>
      <c r="L624" s="129"/>
      <c r="M624" s="129"/>
    </row>
    <row r="625" spans="10:13">
      <c r="J625" s="129"/>
      <c r="K625" s="129"/>
      <c r="L625" s="129"/>
      <c r="M625" s="129"/>
    </row>
    <row r="626" spans="10:13">
      <c r="J626" s="129"/>
      <c r="K626" s="129"/>
      <c r="L626" s="129"/>
      <c r="M626" s="129"/>
    </row>
    <row r="627" spans="10:13">
      <c r="J627" s="129"/>
      <c r="K627" s="129"/>
      <c r="L627" s="129"/>
      <c r="M627" s="129"/>
    </row>
    <row r="628" spans="10:13">
      <c r="J628" s="129"/>
      <c r="K628" s="129"/>
      <c r="L628" s="129"/>
      <c r="M628" s="129"/>
    </row>
    <row r="629" spans="10:13">
      <c r="J629" s="129"/>
      <c r="K629" s="129"/>
      <c r="L629" s="129"/>
      <c r="M629" s="129"/>
    </row>
    <row r="630" spans="10:13">
      <c r="J630" s="129"/>
      <c r="K630" s="129"/>
      <c r="L630" s="129"/>
      <c r="M630" s="129"/>
    </row>
    <row r="631" spans="10:13">
      <c r="J631" s="129"/>
      <c r="K631" s="129"/>
      <c r="L631" s="129"/>
      <c r="M631" s="129"/>
    </row>
    <row r="632" spans="10:13">
      <c r="J632" s="129"/>
      <c r="K632" s="129"/>
      <c r="L632" s="129"/>
      <c r="M632" s="129"/>
    </row>
    <row r="633" spans="10:13">
      <c r="J633" s="129"/>
      <c r="K633" s="129"/>
      <c r="L633" s="129"/>
      <c r="M633" s="129"/>
    </row>
    <row r="634" spans="10:13">
      <c r="J634" s="129"/>
      <c r="K634" s="129"/>
      <c r="L634" s="129"/>
      <c r="M634" s="129"/>
    </row>
    <row r="635" spans="10:13">
      <c r="J635" s="129"/>
      <c r="K635" s="129"/>
      <c r="L635" s="129"/>
      <c r="M635" s="129"/>
    </row>
    <row r="636" spans="10:13">
      <c r="J636" s="129"/>
      <c r="K636" s="129"/>
      <c r="L636" s="129"/>
      <c r="M636" s="129"/>
    </row>
    <row r="637" spans="10:13">
      <c r="J637" s="129"/>
      <c r="K637" s="129"/>
      <c r="L637" s="129"/>
      <c r="M637" s="129"/>
    </row>
    <row r="638" spans="10:13">
      <c r="J638" s="129"/>
      <c r="K638" s="129"/>
      <c r="L638" s="129"/>
      <c r="M638" s="129"/>
    </row>
    <row r="639" spans="10:13">
      <c r="J639" s="129"/>
      <c r="K639" s="129"/>
      <c r="L639" s="129"/>
      <c r="M639" s="129"/>
    </row>
    <row r="640" spans="10:13">
      <c r="J640" s="129"/>
      <c r="K640" s="129"/>
      <c r="L640" s="129"/>
      <c r="M640" s="129"/>
    </row>
    <row r="641" spans="10:13">
      <c r="J641" s="129"/>
      <c r="K641" s="129"/>
      <c r="L641" s="129"/>
      <c r="M641" s="129"/>
    </row>
    <row r="642" spans="10:13">
      <c r="J642" s="129"/>
      <c r="K642" s="129"/>
      <c r="L642" s="129"/>
      <c r="M642" s="129"/>
    </row>
    <row r="643" spans="10:13">
      <c r="J643" s="129"/>
      <c r="K643" s="129"/>
      <c r="L643" s="129"/>
      <c r="M643" s="129"/>
    </row>
    <row r="644" spans="10:13">
      <c r="J644" s="129"/>
      <c r="K644" s="129"/>
      <c r="L644" s="129"/>
      <c r="M644" s="129"/>
    </row>
    <row r="645" spans="10:13">
      <c r="J645" s="129"/>
      <c r="K645" s="129"/>
      <c r="L645" s="129"/>
      <c r="M645" s="129"/>
    </row>
    <row r="646" spans="10:13">
      <c r="J646" s="129"/>
      <c r="K646" s="129"/>
      <c r="L646" s="129"/>
      <c r="M646" s="129"/>
    </row>
    <row r="647" spans="10:13">
      <c r="J647" s="129"/>
      <c r="K647" s="129"/>
      <c r="L647" s="129"/>
      <c r="M647" s="129"/>
    </row>
    <row r="648" spans="10:13">
      <c r="J648" s="129"/>
      <c r="K648" s="129"/>
      <c r="L648" s="129"/>
      <c r="M648" s="129"/>
    </row>
    <row r="649" spans="10:13">
      <c r="J649" s="129"/>
      <c r="K649" s="129"/>
      <c r="L649" s="129"/>
      <c r="M649" s="129"/>
    </row>
    <row r="650" spans="10:13">
      <c r="J650" s="129"/>
      <c r="K650" s="129"/>
      <c r="L650" s="129"/>
      <c r="M650" s="129"/>
    </row>
    <row r="651" spans="10:13">
      <c r="J651" s="129"/>
      <c r="K651" s="129"/>
      <c r="L651" s="129"/>
      <c r="M651" s="129"/>
    </row>
    <row r="652" spans="10:13">
      <c r="J652" s="129"/>
      <c r="K652" s="129"/>
      <c r="L652" s="129"/>
      <c r="M652" s="129"/>
    </row>
    <row r="653" spans="10:13">
      <c r="J653" s="129"/>
      <c r="K653" s="129"/>
      <c r="L653" s="129"/>
      <c r="M653" s="129"/>
    </row>
    <row r="654" spans="10:13">
      <c r="J654" s="129"/>
      <c r="K654" s="129"/>
      <c r="L654" s="129"/>
      <c r="M654" s="129"/>
    </row>
    <row r="655" spans="10:13">
      <c r="J655" s="129"/>
      <c r="K655" s="129"/>
      <c r="L655" s="129"/>
      <c r="M655" s="129"/>
    </row>
    <row r="656" spans="10:13">
      <c r="J656" s="129"/>
      <c r="K656" s="129"/>
      <c r="L656" s="129"/>
      <c r="M656" s="129"/>
    </row>
    <row r="657" spans="10:13">
      <c r="J657" s="129"/>
      <c r="K657" s="129"/>
      <c r="L657" s="129"/>
      <c r="M657" s="129"/>
    </row>
    <row r="658" spans="10:13">
      <c r="J658" s="129"/>
      <c r="K658" s="129"/>
      <c r="L658" s="129"/>
      <c r="M658" s="129"/>
    </row>
    <row r="659" spans="10:13">
      <c r="J659" s="129"/>
      <c r="K659" s="129"/>
      <c r="L659" s="129"/>
      <c r="M659" s="129"/>
    </row>
    <row r="660" spans="10:13">
      <c r="J660" s="129"/>
      <c r="K660" s="129"/>
      <c r="L660" s="129"/>
      <c r="M660" s="129"/>
    </row>
    <row r="661" spans="10:13">
      <c r="J661" s="129"/>
      <c r="K661" s="129"/>
      <c r="L661" s="129"/>
      <c r="M661" s="129"/>
    </row>
    <row r="662" spans="10:13">
      <c r="J662" s="129"/>
      <c r="K662" s="129"/>
      <c r="L662" s="129"/>
      <c r="M662" s="129"/>
    </row>
    <row r="663" spans="10:13">
      <c r="J663" s="129"/>
      <c r="K663" s="129"/>
      <c r="L663" s="129"/>
      <c r="M663" s="129"/>
    </row>
    <row r="664" spans="10:13">
      <c r="J664" s="129"/>
      <c r="K664" s="129"/>
      <c r="L664" s="129"/>
      <c r="M664" s="129"/>
    </row>
    <row r="665" spans="10:13">
      <c r="J665" s="129"/>
      <c r="K665" s="129"/>
      <c r="L665" s="129"/>
      <c r="M665" s="129"/>
    </row>
    <row r="666" spans="10:13">
      <c r="J666" s="129"/>
      <c r="K666" s="129"/>
      <c r="L666" s="129"/>
      <c r="M666" s="129"/>
    </row>
    <row r="667" spans="10:13">
      <c r="J667" s="129"/>
      <c r="K667" s="129"/>
      <c r="L667" s="129"/>
      <c r="M667" s="129"/>
    </row>
    <row r="668" spans="10:13">
      <c r="J668" s="129"/>
      <c r="K668" s="129"/>
      <c r="L668" s="129"/>
      <c r="M668" s="129"/>
    </row>
    <row r="669" spans="10:13">
      <c r="J669" s="129"/>
      <c r="K669" s="129"/>
      <c r="L669" s="129"/>
      <c r="M669" s="129"/>
    </row>
    <row r="670" spans="10:13">
      <c r="J670" s="129"/>
      <c r="K670" s="129"/>
      <c r="L670" s="129"/>
      <c r="M670" s="129"/>
    </row>
    <row r="671" spans="10:13">
      <c r="J671" s="129"/>
      <c r="K671" s="129"/>
      <c r="L671" s="129"/>
      <c r="M671" s="129"/>
    </row>
    <row r="672" spans="10:13">
      <c r="J672" s="129"/>
      <c r="K672" s="129"/>
      <c r="L672" s="129"/>
      <c r="M672" s="129"/>
    </row>
    <row r="673" spans="10:13">
      <c r="J673" s="129"/>
      <c r="K673" s="129"/>
      <c r="L673" s="129"/>
      <c r="M673" s="129"/>
    </row>
    <row r="674" spans="10:13">
      <c r="J674" s="129"/>
      <c r="K674" s="129"/>
      <c r="L674" s="129"/>
      <c r="M674" s="129"/>
    </row>
    <row r="675" spans="10:13">
      <c r="J675" s="129"/>
      <c r="K675" s="129"/>
      <c r="L675" s="129"/>
      <c r="M675" s="129"/>
    </row>
    <row r="676" spans="10:13">
      <c r="J676" s="129"/>
      <c r="K676" s="129"/>
      <c r="L676" s="129"/>
      <c r="M676" s="129"/>
    </row>
    <row r="677" spans="10:13">
      <c r="J677" s="129"/>
      <c r="K677" s="129"/>
      <c r="L677" s="129"/>
      <c r="M677" s="129"/>
    </row>
    <row r="678" spans="10:13">
      <c r="J678" s="129"/>
      <c r="K678" s="129"/>
      <c r="L678" s="129"/>
      <c r="M678" s="129"/>
    </row>
    <row r="679" spans="10:13">
      <c r="J679" s="129"/>
      <c r="K679" s="129"/>
      <c r="L679" s="129"/>
      <c r="M679" s="129"/>
    </row>
    <row r="680" spans="10:13">
      <c r="J680" s="129"/>
      <c r="K680" s="129"/>
      <c r="L680" s="129"/>
      <c r="M680" s="129"/>
    </row>
    <row r="681" spans="10:13">
      <c r="J681" s="129"/>
      <c r="K681" s="129"/>
      <c r="L681" s="129"/>
      <c r="M681" s="129"/>
    </row>
    <row r="682" spans="10:13">
      <c r="J682" s="129"/>
      <c r="K682" s="129"/>
      <c r="L682" s="129"/>
      <c r="M682" s="129"/>
    </row>
    <row r="683" spans="10:13">
      <c r="J683" s="129"/>
      <c r="K683" s="129"/>
      <c r="L683" s="129"/>
      <c r="M683" s="129"/>
    </row>
    <row r="684" spans="10:13">
      <c r="J684" s="129"/>
      <c r="K684" s="129"/>
      <c r="L684" s="129"/>
      <c r="M684" s="129"/>
    </row>
    <row r="685" spans="10:13">
      <c r="J685" s="129"/>
      <c r="K685" s="129"/>
      <c r="L685" s="129"/>
      <c r="M685" s="129"/>
    </row>
    <row r="686" spans="10:13">
      <c r="J686" s="129"/>
      <c r="K686" s="129"/>
      <c r="L686" s="129"/>
      <c r="M686" s="129"/>
    </row>
    <row r="687" spans="10:13">
      <c r="J687" s="129"/>
      <c r="K687" s="129"/>
      <c r="L687" s="129"/>
      <c r="M687" s="129"/>
    </row>
    <row r="688" spans="10:13">
      <c r="J688" s="129"/>
      <c r="K688" s="129"/>
      <c r="L688" s="129"/>
      <c r="M688" s="129"/>
    </row>
    <row r="689" spans="10:13">
      <c r="J689" s="129"/>
      <c r="K689" s="129"/>
      <c r="L689" s="129"/>
      <c r="M689" s="129"/>
    </row>
    <row r="690" spans="10:13">
      <c r="J690" s="129"/>
      <c r="K690" s="129"/>
      <c r="L690" s="129"/>
      <c r="M690" s="129"/>
    </row>
    <row r="691" spans="10:13">
      <c r="J691" s="129"/>
      <c r="K691" s="129"/>
      <c r="L691" s="129"/>
      <c r="M691" s="129"/>
    </row>
    <row r="692" spans="10:13">
      <c r="J692" s="129"/>
      <c r="K692" s="129"/>
      <c r="L692" s="129"/>
      <c r="M692" s="129"/>
    </row>
    <row r="693" spans="10:13">
      <c r="J693" s="129"/>
      <c r="K693" s="129"/>
      <c r="L693" s="129"/>
      <c r="M693" s="129"/>
    </row>
    <row r="694" spans="10:13">
      <c r="J694" s="129"/>
      <c r="K694" s="129"/>
      <c r="L694" s="129"/>
      <c r="M694" s="129"/>
    </row>
    <row r="695" spans="10:13">
      <c r="J695" s="129"/>
      <c r="K695" s="129"/>
      <c r="L695" s="129"/>
      <c r="M695" s="129"/>
    </row>
    <row r="696" spans="10:13">
      <c r="J696" s="129"/>
      <c r="K696" s="129"/>
      <c r="L696" s="129"/>
      <c r="M696" s="129"/>
    </row>
    <row r="697" spans="10:13">
      <c r="J697" s="129"/>
      <c r="K697" s="129"/>
      <c r="L697" s="129"/>
      <c r="M697" s="129"/>
    </row>
    <row r="698" spans="10:13">
      <c r="J698" s="129"/>
      <c r="K698" s="129"/>
      <c r="L698" s="129"/>
      <c r="M698" s="129"/>
    </row>
    <row r="699" spans="10:13">
      <c r="J699" s="129"/>
      <c r="K699" s="129"/>
      <c r="L699" s="129"/>
      <c r="M699" s="129"/>
    </row>
    <row r="700" spans="10:13">
      <c r="J700" s="129"/>
      <c r="K700" s="129"/>
      <c r="L700" s="129"/>
      <c r="M700" s="129"/>
    </row>
    <row r="701" spans="10:13">
      <c r="J701" s="129"/>
      <c r="K701" s="129"/>
      <c r="L701" s="129"/>
      <c r="M701" s="129"/>
    </row>
    <row r="702" spans="10:13">
      <c r="J702" s="129"/>
      <c r="K702" s="129"/>
      <c r="L702" s="129"/>
      <c r="M702" s="129"/>
    </row>
    <row r="703" spans="10:13">
      <c r="J703" s="129"/>
      <c r="K703" s="129"/>
      <c r="L703" s="129"/>
      <c r="M703" s="129"/>
    </row>
    <row r="704" spans="10:13">
      <c r="J704" s="129"/>
      <c r="K704" s="129"/>
      <c r="L704" s="129"/>
      <c r="M704" s="129"/>
    </row>
    <row r="705" spans="10:13">
      <c r="J705" s="129"/>
      <c r="K705" s="129"/>
      <c r="L705" s="129"/>
      <c r="M705" s="129"/>
    </row>
    <row r="706" spans="10:13">
      <c r="J706" s="129"/>
      <c r="K706" s="129"/>
      <c r="L706" s="129"/>
      <c r="M706" s="129"/>
    </row>
    <row r="707" spans="10:13">
      <c r="J707" s="129"/>
      <c r="K707" s="129"/>
      <c r="L707" s="129"/>
      <c r="M707" s="129"/>
    </row>
    <row r="708" spans="10:13">
      <c r="J708" s="129"/>
      <c r="K708" s="129"/>
      <c r="L708" s="129"/>
      <c r="M708" s="129"/>
    </row>
    <row r="709" spans="10:13">
      <c r="J709" s="129"/>
      <c r="K709" s="129"/>
      <c r="L709" s="129"/>
      <c r="M709" s="129"/>
    </row>
    <row r="710" spans="10:13">
      <c r="J710" s="129"/>
      <c r="K710" s="129"/>
      <c r="L710" s="129"/>
      <c r="M710" s="129"/>
    </row>
    <row r="711" spans="10:13">
      <c r="J711" s="129"/>
      <c r="K711" s="129"/>
      <c r="L711" s="129"/>
      <c r="M711" s="129"/>
    </row>
    <row r="712" spans="10:13">
      <c r="J712" s="129"/>
      <c r="K712" s="129"/>
      <c r="L712" s="129"/>
      <c r="M712" s="129"/>
    </row>
    <row r="713" spans="10:13">
      <c r="J713" s="129"/>
      <c r="K713" s="129"/>
      <c r="L713" s="129"/>
      <c r="M713" s="129"/>
    </row>
    <row r="714" spans="10:13">
      <c r="J714" s="129"/>
      <c r="K714" s="129"/>
      <c r="L714" s="129"/>
      <c r="M714" s="129"/>
    </row>
    <row r="715" spans="10:13">
      <c r="J715" s="129"/>
      <c r="K715" s="129"/>
      <c r="L715" s="129"/>
      <c r="M715" s="129"/>
    </row>
    <row r="716" spans="10:13">
      <c r="J716" s="129"/>
      <c r="K716" s="129"/>
      <c r="L716" s="129"/>
      <c r="M716" s="129"/>
    </row>
    <row r="717" spans="10:13">
      <c r="J717" s="129"/>
      <c r="K717" s="129"/>
      <c r="L717" s="129"/>
      <c r="M717" s="129"/>
    </row>
    <row r="718" spans="10:13">
      <c r="J718" s="129"/>
      <c r="K718" s="129"/>
      <c r="L718" s="129"/>
      <c r="M718" s="129"/>
    </row>
    <row r="719" spans="10:13">
      <c r="J719" s="129"/>
      <c r="K719" s="129"/>
      <c r="L719" s="129"/>
      <c r="M719" s="129"/>
    </row>
    <row r="720" spans="10:13">
      <c r="J720" s="129"/>
      <c r="K720" s="129"/>
      <c r="L720" s="129"/>
      <c r="M720" s="129"/>
    </row>
    <row r="721" spans="10:13">
      <c r="J721" s="129"/>
      <c r="K721" s="129"/>
      <c r="L721" s="129"/>
      <c r="M721" s="129"/>
    </row>
    <row r="722" spans="10:13">
      <c r="J722" s="129"/>
      <c r="K722" s="129"/>
      <c r="L722" s="129"/>
      <c r="M722" s="129"/>
    </row>
    <row r="723" spans="10:13">
      <c r="J723" s="129"/>
      <c r="K723" s="129"/>
      <c r="L723" s="129"/>
      <c r="M723" s="129"/>
    </row>
    <row r="724" spans="10:13">
      <c r="J724" s="129"/>
      <c r="K724" s="129"/>
      <c r="L724" s="129"/>
      <c r="M724" s="129"/>
    </row>
    <row r="725" spans="10:13">
      <c r="J725" s="129"/>
      <c r="K725" s="129"/>
      <c r="L725" s="129"/>
      <c r="M725" s="129"/>
    </row>
    <row r="726" spans="10:13">
      <c r="J726" s="129"/>
      <c r="K726" s="129"/>
      <c r="L726" s="129"/>
      <c r="M726" s="129"/>
    </row>
    <row r="727" spans="10:13">
      <c r="J727" s="129"/>
      <c r="K727" s="129"/>
      <c r="L727" s="129"/>
      <c r="M727" s="129"/>
    </row>
    <row r="728" spans="10:13">
      <c r="J728" s="129"/>
      <c r="K728" s="129"/>
      <c r="L728" s="129"/>
      <c r="M728" s="129"/>
    </row>
    <row r="729" spans="10:13">
      <c r="J729" s="129"/>
      <c r="K729" s="129"/>
      <c r="L729" s="129"/>
      <c r="M729" s="129"/>
    </row>
    <row r="730" spans="10:13">
      <c r="J730" s="129"/>
      <c r="K730" s="129"/>
      <c r="L730" s="129"/>
      <c r="M730" s="129"/>
    </row>
    <row r="731" spans="10:13">
      <c r="J731" s="129"/>
      <c r="K731" s="129"/>
      <c r="L731" s="129"/>
      <c r="M731" s="129"/>
    </row>
    <row r="732" spans="10:13">
      <c r="J732" s="129"/>
      <c r="K732" s="129"/>
      <c r="L732" s="129"/>
      <c r="M732" s="129"/>
    </row>
    <row r="733" spans="10:13">
      <c r="J733" s="129"/>
      <c r="K733" s="129"/>
      <c r="L733" s="129"/>
      <c r="M733" s="129"/>
    </row>
    <row r="734" spans="10:13">
      <c r="J734" s="129"/>
      <c r="K734" s="129"/>
      <c r="L734" s="129"/>
      <c r="M734" s="129"/>
    </row>
    <row r="735" spans="10:13">
      <c r="J735" s="129"/>
      <c r="K735" s="129"/>
      <c r="L735" s="129"/>
      <c r="M735" s="129"/>
    </row>
    <row r="736" spans="10:13">
      <c r="J736" s="129"/>
      <c r="K736" s="129"/>
      <c r="L736" s="129"/>
      <c r="M736" s="129"/>
    </row>
    <row r="737" spans="10:13">
      <c r="J737" s="129"/>
      <c r="K737" s="129"/>
      <c r="L737" s="129"/>
      <c r="M737" s="129"/>
    </row>
    <row r="738" spans="10:13">
      <c r="J738" s="129"/>
      <c r="K738" s="129"/>
      <c r="L738" s="129"/>
      <c r="M738" s="129"/>
    </row>
    <row r="739" spans="10:13">
      <c r="J739" s="129"/>
      <c r="K739" s="129"/>
      <c r="L739" s="129"/>
      <c r="M739" s="129"/>
    </row>
    <row r="740" spans="10:13">
      <c r="J740" s="129"/>
      <c r="K740" s="129"/>
      <c r="L740" s="129"/>
      <c r="M740" s="129"/>
    </row>
    <row r="741" spans="10:13">
      <c r="J741" s="129"/>
      <c r="K741" s="129"/>
      <c r="L741" s="129"/>
      <c r="M741" s="129"/>
    </row>
    <row r="742" spans="10:13">
      <c r="J742" s="129"/>
      <c r="K742" s="129"/>
      <c r="L742" s="129"/>
      <c r="M742" s="129"/>
    </row>
    <row r="743" spans="10:13">
      <c r="J743" s="129"/>
      <c r="K743" s="129"/>
      <c r="L743" s="129"/>
      <c r="M743" s="129"/>
    </row>
    <row r="744" spans="10:13">
      <c r="J744" s="129"/>
      <c r="K744" s="129"/>
      <c r="L744" s="129"/>
      <c r="M744" s="129"/>
    </row>
    <row r="745" spans="10:13">
      <c r="J745" s="129"/>
      <c r="K745" s="129"/>
      <c r="L745" s="129"/>
      <c r="M745" s="129"/>
    </row>
    <row r="746" spans="10:13">
      <c r="J746" s="129"/>
      <c r="K746" s="129"/>
      <c r="L746" s="129"/>
      <c r="M746" s="129"/>
    </row>
    <row r="747" spans="10:13">
      <c r="J747" s="129"/>
      <c r="K747" s="129"/>
      <c r="L747" s="129"/>
      <c r="M747" s="129"/>
    </row>
    <row r="748" spans="10:13">
      <c r="J748" s="129"/>
      <c r="K748" s="129"/>
      <c r="L748" s="129"/>
      <c r="M748" s="129"/>
    </row>
    <row r="749" spans="10:13">
      <c r="J749" s="129"/>
      <c r="K749" s="129"/>
      <c r="L749" s="129"/>
      <c r="M749" s="129"/>
    </row>
    <row r="750" spans="10:13">
      <c r="J750" s="129"/>
      <c r="K750" s="129"/>
      <c r="L750" s="129"/>
      <c r="M750" s="129"/>
    </row>
    <row r="751" spans="10:13">
      <c r="J751" s="129"/>
      <c r="K751" s="129"/>
      <c r="L751" s="129"/>
      <c r="M751" s="129"/>
    </row>
    <row r="752" spans="10:13">
      <c r="J752" s="129"/>
      <c r="K752" s="129"/>
      <c r="L752" s="129"/>
      <c r="M752" s="129"/>
    </row>
    <row r="753" spans="10:13">
      <c r="J753" s="129"/>
      <c r="K753" s="129"/>
      <c r="L753" s="129"/>
      <c r="M753" s="129"/>
    </row>
    <row r="754" spans="10:13">
      <c r="J754" s="129"/>
      <c r="K754" s="129"/>
      <c r="L754" s="129"/>
      <c r="M754" s="129"/>
    </row>
    <row r="755" spans="10:13">
      <c r="J755" s="129"/>
      <c r="K755" s="129"/>
      <c r="L755" s="129"/>
      <c r="M755" s="129"/>
    </row>
    <row r="756" spans="10:13">
      <c r="J756" s="129"/>
      <c r="K756" s="129"/>
      <c r="L756" s="129"/>
      <c r="M756" s="129"/>
    </row>
    <row r="757" spans="10:13">
      <c r="J757" s="129"/>
      <c r="K757" s="129"/>
      <c r="L757" s="129"/>
      <c r="M757" s="129"/>
    </row>
    <row r="758" spans="10:13">
      <c r="J758" s="129"/>
      <c r="K758" s="129"/>
      <c r="L758" s="129"/>
      <c r="M758" s="129"/>
    </row>
    <row r="759" spans="10:13">
      <c r="J759" s="129"/>
      <c r="K759" s="129"/>
      <c r="L759" s="129"/>
      <c r="M759" s="129"/>
    </row>
    <row r="760" spans="10:13">
      <c r="J760" s="129"/>
      <c r="K760" s="129"/>
      <c r="L760" s="129"/>
      <c r="M760" s="129"/>
    </row>
    <row r="761" spans="10:13">
      <c r="J761" s="129"/>
      <c r="K761" s="129"/>
      <c r="L761" s="129"/>
      <c r="M761" s="129"/>
    </row>
    <row r="762" spans="10:13">
      <c r="J762" s="129"/>
      <c r="K762" s="129"/>
      <c r="L762" s="129"/>
      <c r="M762" s="129"/>
    </row>
    <row r="763" spans="10:13">
      <c r="J763" s="129"/>
      <c r="K763" s="129"/>
      <c r="L763" s="129"/>
      <c r="M763" s="129"/>
    </row>
    <row r="764" spans="10:13">
      <c r="J764" s="129"/>
      <c r="K764" s="129"/>
      <c r="L764" s="129"/>
      <c r="M764" s="129"/>
    </row>
    <row r="765" spans="10:13">
      <c r="J765" s="129"/>
      <c r="K765" s="129"/>
      <c r="L765" s="129"/>
      <c r="M765" s="129"/>
    </row>
    <row r="766" spans="10:13">
      <c r="J766" s="129"/>
      <c r="K766" s="129"/>
      <c r="L766" s="129"/>
      <c r="M766" s="129"/>
    </row>
    <row r="767" spans="10:13">
      <c r="J767" s="129"/>
      <c r="K767" s="129"/>
      <c r="L767" s="129"/>
      <c r="M767" s="129"/>
    </row>
    <row r="768" spans="10:13">
      <c r="J768" s="129"/>
      <c r="K768" s="129"/>
      <c r="L768" s="129"/>
      <c r="M768" s="129"/>
    </row>
    <row r="769" spans="10:13">
      <c r="J769" s="129"/>
      <c r="K769" s="129"/>
      <c r="L769" s="129"/>
      <c r="M769" s="129"/>
    </row>
    <row r="770" spans="10:13">
      <c r="J770" s="129"/>
      <c r="K770" s="129"/>
      <c r="L770" s="129"/>
      <c r="M770" s="129"/>
    </row>
    <row r="771" spans="10:13">
      <c r="J771" s="129"/>
      <c r="K771" s="129"/>
      <c r="L771" s="129"/>
      <c r="M771" s="129"/>
    </row>
    <row r="772" spans="10:13">
      <c r="J772" s="129"/>
      <c r="K772" s="129"/>
      <c r="L772" s="129"/>
      <c r="M772" s="129"/>
    </row>
    <row r="773" spans="10:13">
      <c r="J773" s="129"/>
      <c r="K773" s="129"/>
      <c r="L773" s="129"/>
      <c r="M773" s="129"/>
    </row>
    <row r="774" spans="10:13">
      <c r="J774" s="129"/>
      <c r="K774" s="129"/>
      <c r="L774" s="129"/>
      <c r="M774" s="129"/>
    </row>
    <row r="775" spans="10:13">
      <c r="J775" s="129"/>
      <c r="K775" s="129"/>
      <c r="L775" s="129"/>
      <c r="M775" s="129"/>
    </row>
    <row r="776" spans="10:13">
      <c r="J776" s="129"/>
      <c r="K776" s="129"/>
      <c r="L776" s="129"/>
      <c r="M776" s="129"/>
    </row>
    <row r="777" spans="10:13">
      <c r="J777" s="129"/>
      <c r="K777" s="129"/>
      <c r="L777" s="129"/>
      <c r="M777" s="129"/>
    </row>
    <row r="778" spans="10:13">
      <c r="J778" s="129"/>
      <c r="K778" s="129"/>
      <c r="L778" s="129"/>
      <c r="M778" s="129"/>
    </row>
    <row r="779" spans="10:13">
      <c r="J779" s="129"/>
      <c r="K779" s="129"/>
      <c r="L779" s="129"/>
      <c r="M779" s="129"/>
    </row>
    <row r="780" spans="10:13">
      <c r="J780" s="129"/>
      <c r="K780" s="129"/>
      <c r="L780" s="129"/>
      <c r="M780" s="129"/>
    </row>
    <row r="781" spans="10:13">
      <c r="J781" s="129"/>
      <c r="K781" s="129"/>
      <c r="L781" s="129"/>
      <c r="M781" s="129"/>
    </row>
    <row r="782" spans="10:13">
      <c r="J782" s="129"/>
      <c r="K782" s="129"/>
      <c r="L782" s="129"/>
      <c r="M782" s="129"/>
    </row>
    <row r="783" spans="10:13">
      <c r="J783" s="129"/>
      <c r="K783" s="129"/>
      <c r="L783" s="129"/>
      <c r="M783" s="129"/>
    </row>
    <row r="784" spans="10:13">
      <c r="J784" s="129"/>
      <c r="K784" s="129"/>
      <c r="L784" s="129"/>
      <c r="M784" s="129"/>
    </row>
    <row r="785" spans="10:13">
      <c r="J785" s="129"/>
      <c r="K785" s="129"/>
      <c r="L785" s="129"/>
      <c r="M785" s="129"/>
    </row>
    <row r="786" spans="10:13">
      <c r="J786" s="129"/>
      <c r="K786" s="129"/>
      <c r="L786" s="129"/>
      <c r="M786" s="129"/>
    </row>
    <row r="787" spans="10:13">
      <c r="J787" s="129"/>
      <c r="K787" s="129"/>
      <c r="L787" s="129"/>
      <c r="M787" s="129"/>
    </row>
    <row r="788" spans="10:13">
      <c r="J788" s="129"/>
      <c r="K788" s="129"/>
      <c r="L788" s="129"/>
      <c r="M788" s="129"/>
    </row>
  </sheetData>
  <sheetProtection selectLockedCells="1" selectUnlockedCells="1"/>
  <mergeCells count="12">
    <mergeCell ref="J17:M17"/>
    <mergeCell ref="C37:E37"/>
    <mergeCell ref="B10:I10"/>
    <mergeCell ref="B15:I15"/>
    <mergeCell ref="B17:B18"/>
    <mergeCell ref="C17:C18"/>
    <mergeCell ref="D17:D18"/>
    <mergeCell ref="E17:E18"/>
    <mergeCell ref="F17:F18"/>
    <mergeCell ref="G17:G18"/>
    <mergeCell ref="C12:I12"/>
    <mergeCell ref="H17:I17"/>
  </mergeCells>
  <printOptions horizontalCentered="1" verticalCentered="1"/>
  <pageMargins left="0.70866141732283472" right="0.70866141732283472" top="0.74803149606299213" bottom="0.74803149606299213" header="0.31496062992125984" footer="0.31496062992125984"/>
  <pageSetup scale="24"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916497d-c142-440f-b679-e05846529a78">
      <Terms xmlns="http://schemas.microsoft.com/office/infopath/2007/PartnerControls"/>
    </lcf76f155ced4ddcb4097134ff3c332f>
    <TaxCatchAll xmlns="3fec4968-e996-477a-9613-faa7bebea31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C542E7E6E717D438023589AE003741F" ma:contentTypeVersion="13" ma:contentTypeDescription="Crear nuevo documento." ma:contentTypeScope="" ma:versionID="c966812472446a58339f97a47a156f17">
  <xsd:schema xmlns:xsd="http://www.w3.org/2001/XMLSchema" xmlns:xs="http://www.w3.org/2001/XMLSchema" xmlns:p="http://schemas.microsoft.com/office/2006/metadata/properties" xmlns:ns2="9916497d-c142-440f-b679-e05846529a78" xmlns:ns3="3fec4968-e996-477a-9613-faa7bebea31c" targetNamespace="http://schemas.microsoft.com/office/2006/metadata/properties" ma:root="true" ma:fieldsID="acdc4946b8af399755e72914b0f7979d" ns2:_="" ns3:_="">
    <xsd:import namespace="9916497d-c142-440f-b679-e05846529a78"/>
    <xsd:import namespace="3fec4968-e996-477a-9613-faa7bebea31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16497d-c142-440f-b679-e05846529a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e9abf263-b4e3-4425-8647-6b83a887c9c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ec4968-e996-477a-9613-faa7bebea31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61252ca-6400-4d3c-ac08-50dd65e63830}" ma:internalName="TaxCatchAll" ma:showField="CatchAllData" ma:web="3fec4968-e996-477a-9613-faa7bebea3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D28896-0FA4-46EC-ACFF-5EBF825C7333}">
  <ds:schemaRefs>
    <ds:schemaRef ds:uri="http://schemas.microsoft.com/office/2006/metadata/properties"/>
    <ds:schemaRef ds:uri="http://schemas.microsoft.com/office/infopath/2007/PartnerControls"/>
    <ds:schemaRef ds:uri="9916497d-c142-440f-b679-e05846529a78"/>
    <ds:schemaRef ds:uri="3fec4968-e996-477a-9613-faa7bebea31c"/>
  </ds:schemaRefs>
</ds:datastoreItem>
</file>

<file path=customXml/itemProps2.xml><?xml version="1.0" encoding="utf-8"?>
<ds:datastoreItem xmlns:ds="http://schemas.openxmlformats.org/officeDocument/2006/customXml" ds:itemID="{4B04BB11-DB82-40D7-819B-F3318DA35D8C}">
  <ds:schemaRefs>
    <ds:schemaRef ds:uri="http://schemas.microsoft.com/sharepoint/v3/contenttype/forms"/>
  </ds:schemaRefs>
</ds:datastoreItem>
</file>

<file path=customXml/itemProps3.xml><?xml version="1.0" encoding="utf-8"?>
<ds:datastoreItem xmlns:ds="http://schemas.openxmlformats.org/officeDocument/2006/customXml" ds:itemID="{4651122B-8FDB-4BFB-BBFD-4CB8B9E308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16497d-c142-440f-b679-e05846529a78"/>
    <ds:schemaRef ds:uri="3fec4968-e996-477a-9613-faa7bebea3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16</vt:i4>
      </vt:variant>
    </vt:vector>
  </HeadingPairs>
  <TitlesOfParts>
    <vt:vector size="32" baseType="lpstr">
      <vt:lpstr>INIDICE</vt:lpstr>
      <vt:lpstr>IDEN ASPECTOS CRÍTICOS</vt:lpstr>
      <vt:lpstr>PRIORI ASPECTOS CRÍTICOS</vt:lpstr>
      <vt:lpstr>SUMATORIA Y ORDEN PRIORIZACIÓN</vt:lpstr>
      <vt:lpstr>SEMAFORIZACIÓN_EJES</vt:lpstr>
      <vt:lpstr>OBJETIVOS</vt:lpstr>
      <vt:lpstr>MAPA DE RUTA PINAR</vt:lpstr>
      <vt:lpstr>PO-01</vt:lpstr>
      <vt:lpstr>PO-02</vt:lpstr>
      <vt:lpstr>PO-03</vt:lpstr>
      <vt:lpstr>PO-04</vt:lpstr>
      <vt:lpstr>PO-05</vt:lpstr>
      <vt:lpstr>PO-06</vt:lpstr>
      <vt:lpstr>PO-07</vt:lpstr>
      <vt:lpstr>PO-08</vt:lpstr>
      <vt:lpstr>HERRAMIENTA DE SEGUIMIENTO</vt:lpstr>
      <vt:lpstr>'HERRAMIENTA DE SEGUIMIENTO'!Área_de_impresión</vt:lpstr>
      <vt:lpstr>'IDEN ASPECTOS CRÍTICOS'!Área_de_impresión</vt:lpstr>
      <vt:lpstr>'MAPA DE RUTA PINAR'!Área_de_impresión</vt:lpstr>
      <vt:lpstr>OBJETIVOS!Área_de_impresión</vt:lpstr>
      <vt:lpstr>'PO-01'!Área_de_impresión</vt:lpstr>
      <vt:lpstr>'PO-02'!Área_de_impresión</vt:lpstr>
      <vt:lpstr>'PO-03'!Área_de_impresión</vt:lpstr>
      <vt:lpstr>'PO-04'!Área_de_impresión</vt:lpstr>
      <vt:lpstr>'PO-05'!Área_de_impresión</vt:lpstr>
      <vt:lpstr>'PO-06'!Área_de_impresión</vt:lpstr>
      <vt:lpstr>'PO-07'!Área_de_impresión</vt:lpstr>
      <vt:lpstr>'PO-08'!Área_de_impresión</vt:lpstr>
      <vt:lpstr>'PRIORI ASPECTOS CRÍTICOS'!Área_de_impresión</vt:lpstr>
      <vt:lpstr>'SUMATORIA Y ORDEN PRIORIZACIÓN'!Área_de_impresión</vt:lpstr>
      <vt:lpstr>'HERRAMIENTA DE SEGUIMIENTO'!Títulos_a_imprimir</vt:lpstr>
      <vt:lpstr>'PRIORI ASPECTOS CRÍTICOS'!Títulos_a_imprimir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PINAR 2019</dc:title>
  <dc:subject/>
  <dc:creator>Jenny Patricia Rojas Sánchez</dc:creator>
  <cp:keywords/>
  <dc:description/>
  <cp:lastModifiedBy>Helen Giovanna Briceño Saldivar</cp:lastModifiedBy>
  <cp:revision/>
  <dcterms:created xsi:type="dcterms:W3CDTF">2016-07-19T13:16:49Z</dcterms:created>
  <dcterms:modified xsi:type="dcterms:W3CDTF">2026-04-30T20:41:05Z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0x010100FC542E7E6E717D438023589AE003741F</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Dependencia">
    <vt:lpwstr>222.300 Subdirección de Gestión Documental</vt:lpwstr>
  </property>
  <property fmtid="{D5CDD505-2E9C-101B-9397-08002B2CF9AE}" pid="7" name="T. Doc. 85.25.1">
    <vt:lpwstr>Plan</vt:lpwstr>
  </property>
  <property fmtid="{D5CDD505-2E9C-101B-9397-08002B2CF9AE}" pid="8" name="Año de Vigencia">
    <vt:lpwstr>2019</vt:lpwstr>
  </property>
  <property fmtid="{D5CDD505-2E9C-101B-9397-08002B2CF9AE}" pid="9" name="SharedWithUsers">
    <vt:lpwstr>133;#Juan Guillermo Acosta Rada;#28;#Ana Gabriela Moreno Cadena;#141;#Liliana Zambrano Ayala;#422;#Camilo Andres Castillo Castellanos</vt:lpwstr>
  </property>
  <property fmtid="{D5CDD505-2E9C-101B-9397-08002B2CF9AE}" pid="10" name="MediaServiceImageTags">
    <vt:lpwstr/>
  </property>
  <property fmtid="{D5CDD505-2E9C-101B-9397-08002B2CF9AE}" pid="11" name="_ExtendedDescription">
    <vt:lpwstr/>
  </property>
  <property fmtid="{D5CDD505-2E9C-101B-9397-08002B2CF9AE}" pid="12" name="TriggerFlowInfo">
    <vt:lpwstr/>
  </property>
  <property fmtid="{D5CDD505-2E9C-101B-9397-08002B2CF9AE}" pid="13" name="xd_Signature">
    <vt:bool>false</vt:bool>
  </property>
  <property fmtid="{D5CDD505-2E9C-101B-9397-08002B2CF9AE}" pid="14" name="Order">
    <vt:r8>6914900</vt:r8>
  </property>
</Properties>
</file>