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charts/chart19.xml" ContentType="application/vnd.openxmlformats-officedocument.drawingml.chart+xml"/>
  <Override PartName="/xl/charts/style19.xml" ContentType="application/vnd.ms-office.chartstyle+xml"/>
  <Override PartName="/xl/charts/colors19.xml" ContentType="application/vnd.ms-office.chartcolorstyle+xml"/>
  <Override PartName="/xl/charts/chart20.xml" ContentType="application/vnd.openxmlformats-officedocument.drawingml.chart+xml"/>
  <Override PartName="/xl/charts/style20.xml" ContentType="application/vnd.ms-office.chartstyle+xml"/>
  <Override PartName="/xl/charts/colors20.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codeName="ThisWorkbook" hidePivotFieldList="1"/>
  <mc:AlternateContent xmlns:mc="http://schemas.openxmlformats.org/markup-compatibility/2006">
    <mc:Choice Requires="x15">
      <x15ac:absPath xmlns:x15ac="http://schemas.microsoft.com/office/spreadsheetml/2010/11/ac" url="https://shdgov-my.sharepoint.com/personal/hbriceno_shd_gov_co/Documents/SGD/Seguimientos/PINAR/"/>
    </mc:Choice>
  </mc:AlternateContent>
  <xr:revisionPtr revIDLastSave="527" documentId="13_ncr:1_{24E9F16A-6057-4DDA-8BDA-D787E48DC9DE}" xr6:coauthVersionLast="47" xr6:coauthVersionMax="47" xr10:uidLastSave="{07933DE8-CB34-4F8F-BCD7-9201EF2F5811}"/>
  <bookViews>
    <workbookView xWindow="-120" yWindow="-120" windowWidth="29040" windowHeight="15840" tabRatio="935" firstSheet="3" activeTab="8" xr2:uid="{00000000-000D-0000-FFFF-FFFF00000000}"/>
  </bookViews>
  <sheets>
    <sheet name="INIDICE" sheetId="23" r:id="rId1"/>
    <sheet name="IDEN ASPECTOS CRÍTICOS" sheetId="11" r:id="rId2"/>
    <sheet name="PRIORI ASPECTOS CRÍTICOS" sheetId="8" r:id="rId3"/>
    <sheet name="SUMATORIA Y ORDEN PRIORIZACIÓN" sheetId="12" r:id="rId4"/>
    <sheet name="SEMAFORIZACIÓN_EJES" sheetId="24" r:id="rId5"/>
    <sheet name="OBJETIVOS" sheetId="9" r:id="rId6"/>
    <sheet name="MAPA DE RUTA PINAR" sheetId="10" r:id="rId7"/>
    <sheet name="PO-01" sheetId="21" r:id="rId8"/>
    <sheet name="PO-02" sheetId="17" r:id="rId9"/>
    <sheet name="PO-03" sheetId="14" r:id="rId10"/>
    <sheet name="PO-04" sheetId="19" r:id="rId11"/>
    <sheet name="PO-05" sheetId="20" r:id="rId12"/>
    <sheet name="PO-06" sheetId="2" r:id="rId13"/>
    <sheet name="PO-07" sheetId="16" r:id="rId14"/>
    <sheet name="PO-08" sheetId="22" r:id="rId15"/>
    <sheet name="HERRAMIENTA DE SEGUIMIENTO" sheetId="6" r:id="rId16"/>
  </sheets>
  <definedNames>
    <definedName name="_xlnm._FilterDatabase" localSheetId="6" hidden="1">'MAPA DE RUTA PINAR'!$B$2:$Z$68</definedName>
    <definedName name="_xlnm.Print_Area" localSheetId="15">'HERRAMIENTA DE SEGUIMIENTO'!$A$1:$P$57</definedName>
    <definedName name="_xlnm.Print_Area" localSheetId="1">'IDEN ASPECTOS CRÍTICOS'!$A$1:$E$35</definedName>
    <definedName name="_xlnm.Print_Area" localSheetId="6">'MAPA DE RUTA PINAR'!$A$1:$AA$73</definedName>
    <definedName name="_xlnm.Print_Area" localSheetId="5">OBJETIVOS!$A$1:$E$19</definedName>
    <definedName name="_xlnm.Print_Area" localSheetId="7">'PO-01'!$A$1:$J$36</definedName>
    <definedName name="_xlnm.Print_Area" localSheetId="8">'PO-02'!$A$1:$J$56</definedName>
    <definedName name="_xlnm.Print_Area" localSheetId="9">'PO-03'!$A$1:$J$48</definedName>
    <definedName name="_xlnm.Print_Area" localSheetId="10">'PO-04'!$A$1:$J$52</definedName>
    <definedName name="_xlnm.Print_Area" localSheetId="11">'PO-05'!$A$1:$J$46</definedName>
    <definedName name="_xlnm.Print_Area" localSheetId="12">'PO-06'!$A$1:$J$43</definedName>
    <definedName name="_xlnm.Print_Area" localSheetId="13">'PO-07'!$A$1:$J$48</definedName>
    <definedName name="_xlnm.Print_Area" localSheetId="14">'PO-08'!$A$1:$J$37</definedName>
    <definedName name="_xlnm.Print_Area" localSheetId="2">'PRIORI ASPECTOS CRÍTICOS'!$A$1:$Q$66</definedName>
    <definedName name="_xlnm.Print_Area" localSheetId="3">'SUMATORIA Y ORDEN PRIORIZACIÓN'!$A$1:$J$27</definedName>
    <definedName name="_xlnm.Print_Titles" localSheetId="15">'HERRAMIENTA DE SEGUIMIENTO'!$1:$7</definedName>
    <definedName name="_xlnm.Print_Titles" localSheetId="2">'PRIORI ASPECTOS CRÍTICOS'!$1:$2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7" i="10" l="1"/>
  <c r="E13" i="10"/>
  <c r="I27" i="6"/>
  <c r="H27" i="6"/>
  <c r="G27" i="6"/>
  <c r="F27" i="6"/>
  <c r="E27" i="6" s="1"/>
  <c r="C27" i="6"/>
  <c r="B27" i="6"/>
  <c r="C26" i="6"/>
  <c r="B26" i="6"/>
  <c r="I25" i="6"/>
  <c r="H25" i="6"/>
  <c r="G25" i="6"/>
  <c r="F25" i="6"/>
  <c r="C25" i="6"/>
  <c r="B25" i="6"/>
  <c r="I24" i="6"/>
  <c r="H24" i="6"/>
  <c r="G24" i="6"/>
  <c r="F24" i="6"/>
  <c r="C24" i="6"/>
  <c r="B24" i="6"/>
  <c r="I23" i="6"/>
  <c r="H23" i="6"/>
  <c r="G23" i="6"/>
  <c r="F23" i="6"/>
  <c r="E23" i="6" s="1"/>
  <c r="C23" i="6"/>
  <c r="B23" i="6"/>
  <c r="I22" i="6"/>
  <c r="H22" i="6"/>
  <c r="G22" i="6"/>
  <c r="F22" i="6"/>
  <c r="C22" i="6"/>
  <c r="B22" i="6"/>
  <c r="B21" i="6"/>
  <c r="I21" i="6"/>
  <c r="H21" i="6"/>
  <c r="G21" i="6"/>
  <c r="F21" i="6"/>
  <c r="C21" i="6"/>
  <c r="C20" i="6"/>
  <c r="B20" i="6"/>
  <c r="E19" i="6"/>
  <c r="C19" i="6"/>
  <c r="B19" i="6"/>
  <c r="I18" i="6"/>
  <c r="H18" i="6"/>
  <c r="G18" i="6"/>
  <c r="F18" i="6"/>
  <c r="E18" i="6" s="1"/>
  <c r="C18" i="6"/>
  <c r="B18" i="6"/>
  <c r="B17" i="6"/>
  <c r="I17" i="6"/>
  <c r="H17" i="6"/>
  <c r="G17" i="6"/>
  <c r="F17" i="6"/>
  <c r="C17" i="6"/>
  <c r="I16" i="6"/>
  <c r="H16" i="6"/>
  <c r="G16" i="6"/>
  <c r="F16" i="6"/>
  <c r="C16" i="6"/>
  <c r="B16" i="6"/>
  <c r="C15" i="6"/>
  <c r="B15" i="6"/>
  <c r="I14" i="6"/>
  <c r="H14" i="6"/>
  <c r="G14" i="6"/>
  <c r="F14" i="6"/>
  <c r="C14" i="6"/>
  <c r="B14" i="6"/>
  <c r="I13" i="6"/>
  <c r="H13" i="6"/>
  <c r="G13" i="6"/>
  <c r="F13" i="6"/>
  <c r="E13" i="6" s="1"/>
  <c r="C13" i="6"/>
  <c r="B13" i="6"/>
  <c r="B12" i="6"/>
  <c r="B11" i="6"/>
  <c r="B10" i="6"/>
  <c r="B9" i="6"/>
  <c r="B8" i="6"/>
  <c r="I12" i="6"/>
  <c r="H12" i="6"/>
  <c r="G12" i="6"/>
  <c r="F12" i="6"/>
  <c r="C12" i="6"/>
  <c r="I11" i="6"/>
  <c r="H11" i="6"/>
  <c r="G11" i="6"/>
  <c r="F11" i="6"/>
  <c r="C11" i="6"/>
  <c r="G10" i="6"/>
  <c r="H10" i="6"/>
  <c r="I10" i="6"/>
  <c r="F10" i="6"/>
  <c r="E10" i="6" s="1"/>
  <c r="C10" i="6"/>
  <c r="C9" i="6"/>
  <c r="G8" i="6"/>
  <c r="H8" i="6"/>
  <c r="I8" i="6"/>
  <c r="F8" i="6"/>
  <c r="E8" i="6" s="1"/>
  <c r="C8" i="6"/>
  <c r="C65" i="10"/>
  <c r="C56" i="10"/>
  <c r="C50" i="10"/>
  <c r="C44" i="10"/>
  <c r="C35" i="10"/>
  <c r="C27" i="10"/>
  <c r="C16" i="10"/>
  <c r="C6" i="10"/>
  <c r="F68" i="10"/>
  <c r="F67" i="10"/>
  <c r="D67" i="10"/>
  <c r="E67" i="10"/>
  <c r="F66" i="10"/>
  <c r="F65" i="10"/>
  <c r="E65" i="10"/>
  <c r="D65" i="10"/>
  <c r="F62" i="10"/>
  <c r="F63" i="10"/>
  <c r="F64" i="10"/>
  <c r="F61" i="10"/>
  <c r="E61" i="10"/>
  <c r="D61" i="10"/>
  <c r="F57" i="10"/>
  <c r="F58" i="10"/>
  <c r="F59" i="10"/>
  <c r="F60" i="10"/>
  <c r="F56" i="10"/>
  <c r="E56" i="10"/>
  <c r="D56" i="10"/>
  <c r="F54" i="10"/>
  <c r="F55" i="10"/>
  <c r="F53" i="10"/>
  <c r="E53" i="10"/>
  <c r="D53" i="10"/>
  <c r="F51" i="10"/>
  <c r="F52" i="10"/>
  <c r="F50" i="10"/>
  <c r="E50" i="10"/>
  <c r="D50" i="10"/>
  <c r="F48" i="10"/>
  <c r="F49" i="10"/>
  <c r="F47" i="10"/>
  <c r="E47" i="10"/>
  <c r="D47" i="10"/>
  <c r="F45" i="10"/>
  <c r="F46" i="10"/>
  <c r="F44" i="10"/>
  <c r="D44" i="10"/>
  <c r="F43" i="10"/>
  <c r="E43" i="10"/>
  <c r="D43" i="10"/>
  <c r="F40" i="10"/>
  <c r="F41" i="10"/>
  <c r="F42" i="10"/>
  <c r="F39" i="10"/>
  <c r="E39" i="10"/>
  <c r="D39" i="10"/>
  <c r="F36" i="10"/>
  <c r="F37" i="10"/>
  <c r="F38" i="10"/>
  <c r="F35" i="10"/>
  <c r="E35" i="10"/>
  <c r="D35" i="10"/>
  <c r="F33" i="10"/>
  <c r="F34" i="10"/>
  <c r="F32" i="10"/>
  <c r="E32" i="10"/>
  <c r="D32" i="10"/>
  <c r="F28" i="10"/>
  <c r="F29" i="10"/>
  <c r="F30" i="10"/>
  <c r="F31" i="10"/>
  <c r="F27" i="10"/>
  <c r="F24" i="10"/>
  <c r="F25" i="10"/>
  <c r="F26" i="10"/>
  <c r="F23" i="10"/>
  <c r="F18" i="10"/>
  <c r="F19" i="10"/>
  <c r="F20" i="10"/>
  <c r="F21" i="10"/>
  <c r="F22" i="10"/>
  <c r="F17" i="10"/>
  <c r="F16" i="10"/>
  <c r="F13" i="10"/>
  <c r="F14" i="10"/>
  <c r="F15" i="10"/>
  <c r="F10" i="10"/>
  <c r="F11" i="10"/>
  <c r="F12" i="10"/>
  <c r="F9" i="10"/>
  <c r="F7" i="10"/>
  <c r="F8" i="10"/>
  <c r="F6" i="10"/>
  <c r="E27" i="10"/>
  <c r="D27" i="10"/>
  <c r="E23" i="10"/>
  <c r="D23" i="10"/>
  <c r="E17" i="10" l="1"/>
  <c r="E16" i="10"/>
  <c r="D16" i="10"/>
  <c r="D13" i="10"/>
  <c r="D9" i="10"/>
  <c r="D6" i="10"/>
  <c r="E9" i="10"/>
  <c r="E6" i="10"/>
  <c r="C4" i="9"/>
  <c r="E15" i="12" l="1"/>
  <c r="C13" i="9"/>
  <c r="B65" i="10" s="1"/>
  <c r="C10" i="9"/>
  <c r="B16" i="10" s="1"/>
  <c r="C11" i="9"/>
  <c r="B50" i="10" s="1"/>
  <c r="C9" i="9"/>
  <c r="B27" i="10" s="1"/>
  <c r="C8" i="9"/>
  <c r="B56" i="10" s="1"/>
  <c r="C6" i="9"/>
  <c r="C5" i="9"/>
  <c r="B35" i="10" s="1"/>
  <c r="C3" i="9"/>
  <c r="B6" i="10" s="1"/>
  <c r="H7" i="12" l="1"/>
  <c r="G7" i="12"/>
  <c r="F7" i="12"/>
  <c r="E7" i="12"/>
  <c r="D7" i="12"/>
  <c r="H11" i="12"/>
  <c r="G11" i="12"/>
  <c r="F11" i="12"/>
  <c r="E11" i="12"/>
  <c r="D11" i="12"/>
  <c r="H8" i="12"/>
  <c r="G8" i="12"/>
  <c r="F8" i="12"/>
  <c r="E8" i="12"/>
  <c r="D8" i="12"/>
  <c r="H14" i="12"/>
  <c r="G14" i="12"/>
  <c r="F14" i="12"/>
  <c r="E14" i="12"/>
  <c r="D14" i="12"/>
  <c r="H9" i="12"/>
  <c r="G9" i="12"/>
  <c r="F9" i="12"/>
  <c r="E9" i="12"/>
  <c r="D9" i="12"/>
  <c r="H10" i="12"/>
  <c r="G10" i="12"/>
  <c r="F10" i="12"/>
  <c r="E10" i="12"/>
  <c r="D10" i="12"/>
  <c r="H12" i="12"/>
  <c r="G12" i="12"/>
  <c r="F12" i="12"/>
  <c r="E12" i="12"/>
  <c r="D12" i="12"/>
  <c r="H13" i="12"/>
  <c r="G13" i="12"/>
  <c r="F13" i="12"/>
  <c r="E13" i="12"/>
  <c r="D13" i="12"/>
  <c r="H6" i="12"/>
  <c r="G6" i="12"/>
  <c r="F6" i="12"/>
  <c r="E6" i="12"/>
  <c r="D6" i="12"/>
  <c r="H5" i="12"/>
  <c r="G5" i="12"/>
  <c r="F5" i="12"/>
  <c r="E5" i="12"/>
  <c r="D5" i="12"/>
  <c r="H4" i="12"/>
  <c r="G4" i="12"/>
  <c r="F4" i="12"/>
  <c r="E4" i="12"/>
  <c r="D4" i="12"/>
  <c r="D20" i="24"/>
  <c r="E20" i="24"/>
  <c r="C20" i="24"/>
  <c r="C12" i="9"/>
  <c r="B44" i="10" s="1"/>
  <c r="C7" i="9"/>
  <c r="O62" i="8"/>
  <c r="D15" i="12" l="1"/>
  <c r="G15" i="12"/>
  <c r="F15" i="12"/>
  <c r="H15" i="12"/>
  <c r="F38" i="8"/>
  <c r="G62" i="8"/>
  <c r="H62" i="8"/>
  <c r="I62" i="8"/>
  <c r="J62" i="8"/>
  <c r="K62" i="8"/>
  <c r="L62" i="8"/>
  <c r="M62" i="8"/>
  <c r="N62" i="8"/>
  <c r="P62" i="8"/>
  <c r="F14" i="8"/>
  <c r="F62" i="8"/>
  <c r="G50" i="8"/>
  <c r="H50" i="8"/>
  <c r="I50" i="8"/>
  <c r="J50" i="8"/>
  <c r="K50" i="8"/>
  <c r="L50" i="8"/>
  <c r="M50" i="8"/>
  <c r="N50" i="8"/>
  <c r="O50" i="8"/>
  <c r="P50" i="8"/>
  <c r="F50" i="8"/>
  <c r="G38" i="8"/>
  <c r="H38" i="8"/>
  <c r="I38" i="8"/>
  <c r="J38" i="8"/>
  <c r="K38" i="8"/>
  <c r="L38" i="8"/>
  <c r="M38" i="8"/>
  <c r="N38" i="8"/>
  <c r="O38" i="8"/>
  <c r="P38" i="8"/>
  <c r="G26" i="8"/>
  <c r="H26" i="8"/>
  <c r="I26" i="8"/>
  <c r="J26" i="8"/>
  <c r="K26" i="8"/>
  <c r="L26" i="8"/>
  <c r="M26" i="8"/>
  <c r="N26" i="8"/>
  <c r="O26" i="8"/>
  <c r="P26" i="8"/>
  <c r="F26" i="8"/>
  <c r="G14" i="8"/>
  <c r="H14" i="8"/>
  <c r="I14" i="8"/>
  <c r="J14" i="8"/>
  <c r="K14" i="8"/>
  <c r="L14" i="8"/>
  <c r="M14" i="8"/>
  <c r="N14" i="8"/>
  <c r="O14" i="8"/>
  <c r="P14" i="8"/>
  <c r="I6" i="12" l="1"/>
  <c r="I13" i="12"/>
  <c r="I14" i="12"/>
  <c r="I9" i="12"/>
  <c r="I7" i="12"/>
  <c r="I11" i="12"/>
  <c r="I8" i="12"/>
  <c r="I12" i="12"/>
  <c r="I5" i="12"/>
  <c r="I10" i="12"/>
  <c r="I4" i="12"/>
  <c r="E25" i="6"/>
  <c r="E24" i="6"/>
  <c r="E22" i="6"/>
  <c r="E21" i="6"/>
  <c r="E16" i="6"/>
  <c r="E14" i="6"/>
  <c r="E12" i="6"/>
  <c r="E11" i="6"/>
  <c r="E17" i="6"/>
  <c r="D9" i="6" l="1"/>
  <c r="D8" i="6"/>
  <c r="H63" i="8" l="1"/>
  <c r="G63" i="8"/>
  <c r="F63" i="8"/>
  <c r="I63" i="8"/>
  <c r="J63" i="8"/>
  <c r="K63" i="8"/>
  <c r="L63" i="8"/>
  <c r="M63" i="8"/>
  <c r="N63" i="8"/>
  <c r="O63" i="8"/>
  <c r="P63" i="8"/>
  <c r="W11" i="6"/>
  <c r="Z11" i="6" s="1"/>
  <c r="T10" i="6"/>
  <c r="T11" i="6"/>
  <c r="T8" i="6"/>
  <c r="V27" i="6"/>
  <c r="Y11" i="6" l="1"/>
</calcChain>
</file>

<file path=xl/sharedStrings.xml><?xml version="1.0" encoding="utf-8"?>
<sst xmlns="http://schemas.openxmlformats.org/spreadsheetml/2006/main" count="1353" uniqueCount="456">
  <si>
    <t xml:space="preserve"> METODOLOGÍA PARA LA FORMULACIÓN DEL PINAR</t>
  </si>
  <si>
    <t>Masivos</t>
  </si>
  <si>
    <t>IDENTIFICACIÓN DE ASPECTOS CRÍTICOS</t>
  </si>
  <si>
    <t>Nº</t>
  </si>
  <si>
    <t>ASPECTO</t>
  </si>
  <si>
    <t>RIESGO</t>
  </si>
  <si>
    <t>Es necesario articular la planeación definida en el PGD de la SDH a los nuevos requerimientos del Plan de Gobierno 2024-2027, respondiendo al Artículo 257 "Fortalecimiento de la gestión documental y archivística de Bogotá".</t>
  </si>
  <si>
    <t>SDH004R - Posibilidad de administrar en forma inadecuada el ciclo vital de los documentos.</t>
  </si>
  <si>
    <t>SDH011R - Posibilidad de aplicar de forma inadecuada los instrumentos archivísticos por cambios para su adecuada aplicación.</t>
  </si>
  <si>
    <t>Articulación del proceso CPR-120 con los 5 objetivos estratégicos definidos en la entidad respondiendo principalmente al de excelencia organizacional y procesos y tecnología.</t>
  </si>
  <si>
    <t xml:space="preserve">El modelo de gestión documental descentralizado  de la SHD carece de capacidad operativa, técnica, tecnológica y funcional debido a la falta de personal y al crecimiento exponencial de la documentación tanto física como electrónica en las dependencias.
 </t>
  </si>
  <si>
    <t>R23CRR - Filtrar o perder  información pública reservada.</t>
  </si>
  <si>
    <t>R26CRR - Hurtar, adulterar u ocultar un expediente, documento o información (física o electrónica), cuya custodia esté a cargo de las oficinas de Operación y/o Técnica del Sistema de Gestión Documental, de la Subdirección de Gestión Documental.</t>
  </si>
  <si>
    <t>SDH054R - Posibilidad de afectación en la conservación de los documentos de archivo físicos y preservación de los documentos de archivo electrónicos.</t>
  </si>
  <si>
    <t>SDH139R - Posibilidad de desactualización del inventario de archivo por la no creación del expediente en el SGDEA.</t>
  </si>
  <si>
    <t>SDH597R - Posibilidad de pérdida de documentos de archivo por manejo inadecuado.</t>
  </si>
  <si>
    <t xml:space="preserve">Inconsistencias de descripción en los registros de inventario documental de las carpetas en el SGDEA, lo cual ocasiona diferencias entre la producción documental y los inventarios documentales que deben ser migrados entre los diferentes periodos de TRD, con los que cuenta la Entidad.
</t>
  </si>
  <si>
    <t>SDH616R - Posibilidad de interrupción total o parcial del proceso.</t>
  </si>
  <si>
    <t>Acumulación de carpetas que ya han cumplido tiempos de retención en los archivos de gestión por falta de personal generando problemas para aplicación de las TRD. De igual manera para la aplicación de TVD convalidadas y procesos de descripción documental a nivel de ISADG.</t>
  </si>
  <si>
    <t>La entidad requiere la  modernización de la infraestructura física de los depósitos de archivo de la entidad, teniendo en cuenta los aspectos definidos en el Sistema Integrado de Conservación - SIC y la aplicación del modelo de madurez.</t>
  </si>
  <si>
    <t xml:space="preserve">
Se requiere articular los documentos de archivo que se producen desde BOGDATA para garantizar su migración o almacenamiento en el SGDEA - WCC permitiendo la automatización de procesos y la modernización de la infraestructura tecnológica, con miras a la preservación digital a largo plazo.</t>
  </si>
  <si>
    <t>Problema de cultura de aplicación del proceso de Gestión Documental y las funcionalidades del SGDEA-WCC por parte de los funcionarios, debido a la alta rotación de personal en las diferentes áreas, como consecuencia de los procesos de encargo adelantados por la Entidad.</t>
  </si>
  <si>
    <t>R68CRR - Acceder a información confidencial sin los permisos autorizados.</t>
  </si>
  <si>
    <t>La entidad no cuenta con la implementación del Decreto 088 de 2022 que establece la necesidad de definir al corto, mediano y largo plazo procesos de digitalización y automatización para los flujos de información física y electrónica aprovechando las tecnologías disponibles (IA, BLOCKCHAIN, OCR-ICR, SGDEA) que permita mejorar su relacionamiento con el ciudadano.</t>
  </si>
  <si>
    <t>SHR272R - Posibilidad de radicar, gestionar y entregar las comunicaciones oficiales (CER - CEE - CIE) sin la oportunidad y calidad requeridas.</t>
  </si>
  <si>
    <t>Se identifica la necesidad de validar la actualización de los 8 instrumentos archivísticos en SHD, al igual que su implementación en el Sistema de Gestión de Documentos Electrónicos de Archivo SGDEA, teniendo en cuenta los ajustes normativos, de estructura y los volúmenes documentales.</t>
  </si>
  <si>
    <t>La entidad carece de visibilidad y formalización de la política de cero papel la cual debe estar articulada con la estrategia de gobierno en línea que se establezca en la entidad y el programa específico de gestión de documentos electrónicos.</t>
  </si>
  <si>
    <t>Es necesario articular la planeación definida en el PGD de la SDH a los nuevos requerimientos del Plan de Gobierno 2024-2027, respondiendo al Articulo 257 "Fortalecimiento de la gestión documental y archivística de Bogotá".</t>
  </si>
  <si>
    <t>El modelo de gestión documental descentralizado  de la SHD carece de capacidad operativa, técnica, tecnológica y funcional debido a la falta de personal y al crecimiento exponencial de la documentación tanto física como electrónica en las dependencias.</t>
  </si>
  <si>
    <t>La entidad requiere  la  modernización de la infraestructura física de los depósitos de archivo de la entidad, teniendo en cuenta los aspectos definidos en el Sistema Integrado de Conservación - SIC y la aplicación del modelo de madurez.</t>
  </si>
  <si>
    <t xml:space="preserve">
Se requiere articular los documentos de archivo que se producen desde BOGDATA para garantizar su migración o almacenamiento en el SGDEA - WCC  permitiendo la automatización de procesos y la modernización de la infraestructura tecnológica, con miras a la preservación digital a largo plazo.</t>
  </si>
  <si>
    <t>La entidad no cuenta con la implementación del Decreto 088 de 2022 que establece la necesidad de definir al corto, mediano y largo plazo procesos de digitalización y automatización para los flujos de información física y electrónica aprovechando las tecnologías disponibles ( IA, BLOCKCHAIN, OCR-ICR, SGDEA) que permita mejorar su relacionamiento con el ciudadano.</t>
  </si>
  <si>
    <t>La entidad carece de visibilidad y formalización de la política de cero papel la cual debe estar articulada con  la estrategia de gobierno en línea que se establezca en la entidad y el programa específico de gestión de documentos electrónicos.</t>
  </si>
  <si>
    <t>ADMINISTRACIÓN DE ARCHIVOS</t>
  </si>
  <si>
    <t>Se considera el ciclo vital de los documentos integrando aspectos administrativos, legales, funcionales y técnicos.</t>
  </si>
  <si>
    <t>X</t>
  </si>
  <si>
    <t>Se cuenta con todos los instrumentos archivísticos socializados e implementados.</t>
  </si>
  <si>
    <t>Se cuenta con procesos de seguimiento, evaluación y mejora para la gestión de documentos.</t>
  </si>
  <si>
    <t>Se tiene establecida la Política de Gestión Documental.</t>
  </si>
  <si>
    <t>Los instrumentos archivísticos involucran la documentación electrónica.</t>
  </si>
  <si>
    <t>Se cuenta con procesos y flujos documentales normalizados medibles.</t>
  </si>
  <si>
    <t>Se documentan procesos o actividades de gestión de documentos.</t>
  </si>
  <si>
    <t>Se cuenta con la infraestructura adecuada para resolver las necesidades documentales y de archivo.</t>
  </si>
  <si>
    <t>El personal de la Entidad conoce la importancia de los documentos e interioriza las políticas y directrices concernientes a la gestión de los documentos.</t>
  </si>
  <si>
    <t>Se cuenta con el presupuesto adecuado para atender las necesidades documentales y de archivo.</t>
  </si>
  <si>
    <t>Total de criterios impactados</t>
  </si>
  <si>
    <t>ACCESO A LA INFORMACIÓN</t>
  </si>
  <si>
    <t>Se cuenta con políticas que garanticen la disponibilidad y accesibilidad de la información.</t>
  </si>
  <si>
    <t>Se cuenta con personal idóneo y suficiente para atender las necesidades documentales y de archivo de los ciudadanos.</t>
  </si>
  <si>
    <t>Se tienen los esquemas de comunicación en la Entidad para difundir la importancia de la gestión de documentos.</t>
  </si>
  <si>
    <t>Existen esquemas de capacitación y formación internos para la gestión de documentos, articulados con el Plan Institucional de Capacitación.</t>
  </si>
  <si>
    <t>Se cuenta con instrumentos archivísticos de descripción y clasificación para sus archivos.</t>
  </si>
  <si>
    <t>El personal hace buen uso de las herramientas tecnológicas destinatarias a la administración de la información de la Entidad.</t>
  </si>
  <si>
    <t>Se ha establecido la caracterización de usuarios de acuerdo con sus necesidades de información.</t>
  </si>
  <si>
    <t>Se cuenta con iniciativas para fomentar el uso de nuevas tecnologías para optimizar el uso del papel.</t>
  </si>
  <si>
    <t>Se tiene implementada la estrategia de Gobierno en Línea (GEL).</t>
  </si>
  <si>
    <t>Se cuenta con canales (locales y en línea) de servicio, atención y orientación al ciudadano.</t>
  </si>
  <si>
    <t>PRESERVACIÓN DE LA INFORMACIÓN</t>
  </si>
  <si>
    <t>Se cuenta con procesos y herramientas normalizadas para la preservación y conservación a largo plazo de los documentos.</t>
  </si>
  <si>
    <t>Se tiene un esquema de metadatos integrando a otros sistemas de gestión.</t>
  </si>
  <si>
    <t>Se cuenta con archivos centrales e históricos.</t>
  </si>
  <si>
    <t>La conservación y preservación se basan en la normatividad, requisitos legales, administrativos y técnicos que le aplican a la Entidad.</t>
  </si>
  <si>
    <t>Se cuenta con el Sistema Integrado de Conservación (SIC).</t>
  </si>
  <si>
    <t>Se tiene la infraestructura adecuada para el almacenamiento, conservación y preservación de la documentación física y electrónica.</t>
  </si>
  <si>
    <t>Se cuenta con procesos documentados de valoración y disposición final.</t>
  </si>
  <si>
    <t>Están implementados estándares que garantizan la preservación y conservación de los documentos.</t>
  </si>
  <si>
    <t>Se cuenta con esquemas de migración y conversión normalizados.</t>
  </si>
  <si>
    <t>Se cuenta con modelos o esquemas de continuidad del negocio.</t>
  </si>
  <si>
    <t>ASPECTOS TECNOLÓGICOS Y DE SEGURIDAD</t>
  </si>
  <si>
    <t>Se cuenta con políticas asociadas a las herramientas tecnológicas que respaldan la seguridad, usabilidad, accesibilidad, integridad y autenticidad de la información.</t>
  </si>
  <si>
    <t>Se tienen herramientas tecnológicas acordes a las necesidades de la Entidad, las cuales permiten hacer buen uso de los documentos.</t>
  </si>
  <si>
    <t>Se cuenta con acuerdos de confidencialidad y políticas de protección de datos a nivel interno y con terceros.</t>
  </si>
  <si>
    <t>Se cuenta con políticas que permitan adoptar tecnologías que contemplen servicios y contenidos orientados a la gestión de los documentos.</t>
  </si>
  <si>
    <t>Las aplicaciones son capaces de generar y gestionar documentos de valor archivístico en cumplimento de los procesos establecidos.</t>
  </si>
  <si>
    <t>Se encuentra estandarizada la administración, gestión de la información y los datos en herramientas tecnológicas articuladas con el Sistema de Gestión de Seguridad de la Información y los procesos archivísticos.</t>
  </si>
  <si>
    <t>Se han implementado mecanismos técnicos que permitan mejorar la adquisición, uso y mantenimiento de las herramientas tecnológicas.</t>
  </si>
  <si>
    <t>Se cuenta con tecnología asociada al servicio al ciudadano que le permite la participación e interacción.</t>
  </si>
  <si>
    <t>Se cuenta con modelos para la identificación, la evaluación y el análisis de riesgos.</t>
  </si>
  <si>
    <t>Se tienen directrices de seguridad de información con relación al recurso humano, al entorno físico y electrónico, al acceso y a los sistemas de información.</t>
  </si>
  <si>
    <t>FORTALECIMIENTO Y ARTICULACIÓN</t>
  </si>
  <si>
    <t>La gestión documental se encuentra implementada acorde con el modelo integrado de planeación y gestión.</t>
  </si>
  <si>
    <t>Se tiene articulada la Política de Gestión Documental con los sistemas y modelos de gestión de la Entidad.</t>
  </si>
  <si>
    <t>Se cuenta con alianzas estratégicas que permitan mejorar e innovar la función archivística de la SDH.</t>
  </si>
  <si>
    <t>Se aplica el marco legal y normativo concerniente a la función archivística.</t>
  </si>
  <si>
    <t>Se cuenta con un Sistema de Gestión Documental basado en estándares nacionales e internacionales.</t>
  </si>
  <si>
    <t>Se tienen implementadas acciones para la gestión del cambio.</t>
  </si>
  <si>
    <t>Se cuenta con procesos de mejora continua.</t>
  </si>
  <si>
    <t>Se cuenta con instancias asesoras que formulen lineamientos para la aplicación de la función archivística de la Entidad.</t>
  </si>
  <si>
    <t>Se tienen identificados los roles y responsabilidades del personal y de las áreas frente a los documentos.</t>
  </si>
  <si>
    <t>La alta dirección está comprometida con el desarrollo de la función archivística de la Entidad.</t>
  </si>
  <si>
    <t>ASPECTO CRÍTICO</t>
  </si>
  <si>
    <t>EJES ARTICULADORES</t>
  </si>
  <si>
    <t>TOTAL PRIORIZADO</t>
  </si>
  <si>
    <t>Articulación del proceso CPR-120 con los 5 objetivos estratégicos definidos en la entidad respondiendo principalmente al de excelencia organizacional, procesos y tecnología.</t>
  </si>
  <si>
    <t>Se requiere articular los documentos de archivo que se producen desde BOGDATA para garantizar su migración o almacenamiento en el SGDEA - WCC  permitiendo la automatización de procesos y la modernización de la infraestructura tecnológica, con miras a la preservación digital a largo plazo.</t>
  </si>
  <si>
    <t>Inconsistencias de descripción en los registros de inventario documental de las carpetas en el SGDEA, lo cual ocasiona diferencias entre la producción documental y los inventarios documentales que deben ser migrados entre los diferentes periodos de TRD, con los que cuenta la Entidad.</t>
  </si>
  <si>
    <t>TOTAL</t>
  </si>
  <si>
    <t>ORDEN EJES ARTICULADORES</t>
  </si>
  <si>
    <t>SEMAFORIZACIÓN DE EJES ARTICULADORES</t>
  </si>
  <si>
    <t>OBJETIVOS</t>
  </si>
  <si>
    <t>PLANES / PROYECTOS</t>
  </si>
  <si>
    <t>PO-01 Planeación Gestión Documental</t>
  </si>
  <si>
    <t>PO-04 Organización documental</t>
  </si>
  <si>
    <t>PO-03 Gestión y trámite documental</t>
  </si>
  <si>
    <t xml:space="preserve">PO-07 Estabilización de SGDEA con BOGDATA </t>
  </si>
  <si>
    <t>PO-02 Producción documental</t>
  </si>
  <si>
    <t xml:space="preserve"> PO-06 Disposición documental</t>
  </si>
  <si>
    <t>PO-05 Transferencias documentales</t>
  </si>
  <si>
    <t>PO-08 Potenciación de capacidades en gestión documental</t>
  </si>
  <si>
    <t>MAPA DE RUTA PINAR</t>
  </si>
  <si>
    <t>PLANES</t>
  </si>
  <si>
    <t>PROYECTOS</t>
  </si>
  <si>
    <t>ACTIVIDAD</t>
  </si>
  <si>
    <t>Corto plazo 
(1 año)</t>
  </si>
  <si>
    <t>Mediano plazo (1 a 4 años)</t>
  </si>
  <si>
    <t>Largo plazo (4 años en adelante)</t>
  </si>
  <si>
    <t>I</t>
  </si>
  <si>
    <t>II</t>
  </si>
  <si>
    <t>III</t>
  </si>
  <si>
    <t>IV</t>
  </si>
  <si>
    <t xml:space="preserve">PE05-12 Programa de transferencia primarias
</t>
  </si>
  <si>
    <t>NOMBRE DEL PLAN: PO-01 Planeación Gestión Documental</t>
  </si>
  <si>
    <t xml:space="preserve">OBJETIVO: </t>
  </si>
  <si>
    <t>Articular la planeación definida en el Programa de Gestión Documental, con la dinámica actual de la Entidad en cuanto al manejo de sus procesos, permitiendo realizar el seguimiento y control , en concordancia con el direccionamiento estratégico para el periodo 2024-2027.</t>
  </si>
  <si>
    <r>
      <t xml:space="preserve">RESPONSABLE DEL PLAN: </t>
    </r>
    <r>
      <rPr>
        <sz val="12"/>
        <color indexed="8"/>
        <rFont val="Arial"/>
        <family val="2"/>
      </rPr>
      <t>Subdirección de Gestión Documental</t>
    </r>
    <r>
      <rPr>
        <b/>
        <sz val="12"/>
        <color indexed="8"/>
        <rFont val="Arial"/>
        <family val="2"/>
      </rPr>
      <t xml:space="preserve"> </t>
    </r>
    <r>
      <rPr>
        <sz val="12"/>
        <color indexed="8"/>
        <rFont val="Arial"/>
        <family val="2"/>
      </rPr>
      <t xml:space="preserve">-SGD; Oficina de Operaciones del Sistema de Gestión Documental - OOSGD; Oficina Técnica del Sistema de Gestión Documental - OTSGD; </t>
    </r>
    <r>
      <rPr>
        <sz val="12"/>
        <color theme="1"/>
        <rFont val="Arial"/>
        <family val="2"/>
      </rPr>
      <t>Oficina de Control Interno - OCI; Oficina Asesora de Planeación - OAP.</t>
    </r>
  </si>
  <si>
    <t>N°</t>
  </si>
  <si>
    <t>RESPONSABLE</t>
  </si>
  <si>
    <t>FECHA INICIAL</t>
  </si>
  <si>
    <t>FECHA FINAL</t>
  </si>
  <si>
    <t>ENTREGABLE</t>
  </si>
  <si>
    <t>RECURSOS</t>
  </si>
  <si>
    <t>Tipo</t>
  </si>
  <si>
    <t>Características</t>
  </si>
  <si>
    <t>PE01-01</t>
  </si>
  <si>
    <t>Actualizar procesos SIG, ANS y articulación estrategia Gobierno 
Digital</t>
  </si>
  <si>
    <t>Revisar los procedimientos asociados al CPR-120.</t>
  </si>
  <si>
    <t>SGD</t>
  </si>
  <si>
    <t>Diagnóstico del estado de los documentos de SGC.</t>
  </si>
  <si>
    <t>Humano</t>
  </si>
  <si>
    <t>Profesional de la SGD - OOSGD - OTSGD</t>
  </si>
  <si>
    <t>Actualizar la documentación de los procedimientos.</t>
  </si>
  <si>
    <t>Documentos del SGC actualizados.</t>
  </si>
  <si>
    <t>Aprobar socializar y publicar los procedimientos en el SGC.</t>
  </si>
  <si>
    <t xml:space="preserve"> SGD- OAP</t>
  </si>
  <si>
    <t>Documentos publicados en SGC</t>
  </si>
  <si>
    <t>Profesional de la SGD - OOSGD - OTSGD - OAP</t>
  </si>
  <si>
    <t>PE01-02</t>
  </si>
  <si>
    <t>Programa de auditoría y control</t>
  </si>
  <si>
    <t>Definir la metodología para desarrollar el plan de control evaluación y seguimiento de la función archivística y gestión documental contemplando los aspectos establecidos en el marco legal.</t>
  </si>
  <si>
    <t>SGD- OCI - OAP</t>
  </si>
  <si>
    <t>Metodología.</t>
  </si>
  <si>
    <t>Profesional de la OOSGD - OTSGD.</t>
  </si>
  <si>
    <t>Generar o solicitar inclusión del  plan de control evaluación y seguimiento de la función archivística y gestión documental a la Oficina de Control Interno y Oficina Asesora de Planeación.</t>
  </si>
  <si>
    <t>Plan de control evaluación y seguimiento de la función archivística y gestión documental.</t>
  </si>
  <si>
    <t>Profesional SGD.</t>
  </si>
  <si>
    <t>Participar en la ejecución del plan de auditoria de acuerdo con los lineamiento que defina la Oficina de Control Interno y Oficina Asesora de Planeación.</t>
  </si>
  <si>
    <t>Profesionales.</t>
  </si>
  <si>
    <t>Solicitar o recibir los hallazgos identificados en el marco de las auditorias con el objetivo de validar acciones que requieran atención.</t>
  </si>
  <si>
    <t>SGD-OCI-OAP</t>
  </si>
  <si>
    <t>Comunicación interna.</t>
  </si>
  <si>
    <t>PE01-03</t>
  </si>
  <si>
    <t>Articulación con la plataforma estratégica de la entidad</t>
  </si>
  <si>
    <t>OTSGD</t>
  </si>
  <si>
    <t>PGD actualizado, modelo de gestión documental de la SHD.</t>
  </si>
  <si>
    <t>Técnico y Jefe de la OTSGD</t>
  </si>
  <si>
    <t>Presentación y aprobación del  PGD y el modelo de gestión documental del SHD por el Comité Institucional de Gestión y desempeño.</t>
  </si>
  <si>
    <t xml:space="preserve">SGD -OTSGD </t>
  </si>
  <si>
    <t>Acta de comité</t>
  </si>
  <si>
    <t>Subdirector SGD y/o Jefe OTSGD</t>
  </si>
  <si>
    <t>Publicar y socializar el PGD y el modelo de gestión documental del SHD.</t>
  </si>
  <si>
    <t>OTSGD - OAC</t>
  </si>
  <si>
    <t>*Resolución de actualización del PGD.
*Publicación.</t>
  </si>
  <si>
    <t>Profesional OAC</t>
  </si>
  <si>
    <t>INDICADORES</t>
  </si>
  <si>
    <t>INDICADOR</t>
  </si>
  <si>
    <t>ÍNDICE</t>
  </si>
  <si>
    <t>META</t>
  </si>
  <si>
    <t>Actualización de documentos del SGC -  CPR-120</t>
  </si>
  <si>
    <t>Total de documentos actualizados/Total de documentos del SGC * 100</t>
  </si>
  <si>
    <t>Actualización del PGD</t>
  </si>
  <si>
    <t>Documento PGD actualizado.</t>
  </si>
  <si>
    <t>NOMBRE DEL PLAN: PO-02 Producción documental</t>
  </si>
  <si>
    <t>Normalizar la producción documental y el manejo de los documentos de archivo físicos y electrónicos que producen las dependencias de la entidad en el marco de sus funciones y procedimientos.</t>
  </si>
  <si>
    <r>
      <t xml:space="preserve">RESPONSABLE DEL PLAN:  </t>
    </r>
    <r>
      <rPr>
        <sz val="12"/>
        <color theme="1"/>
        <rFont val="Arial"/>
        <family val="2"/>
      </rPr>
      <t>Oficina de Operaciones del Sistema de Gestión Documental - OOSGD; Oficina Técnica del Sistema de Gestión Documental - OTSGD</t>
    </r>
    <r>
      <rPr>
        <b/>
        <sz val="12"/>
        <color theme="1"/>
        <rFont val="Arial"/>
        <family val="2"/>
      </rPr>
      <t xml:space="preserve">; </t>
    </r>
    <r>
      <rPr>
        <sz val="12"/>
        <color theme="1"/>
        <rFont val="Arial"/>
        <family val="2"/>
      </rPr>
      <t>Subdirección de Soluciones de TIC - SOTIC; Oficina Asesora de Planeación - OAP.</t>
    </r>
  </si>
  <si>
    <t>PE02-04</t>
  </si>
  <si>
    <t>Normalización de formas y formularios electrónicos</t>
  </si>
  <si>
    <t>Ejecutar el programa especifico de normalización de formas y formularios electrónicos.</t>
  </si>
  <si>
    <t>OOSGD</t>
  </si>
  <si>
    <t>Cronograma con el avance de la ejecución.</t>
  </si>
  <si>
    <t>Profesional OOSGD</t>
  </si>
  <si>
    <t xml:space="preserve">PE02-05 </t>
  </si>
  <si>
    <t>Proceso de Indexación y Migración</t>
  </si>
  <si>
    <t>Generar el cronograma del plan de digitalización de acuerdo con las necesidades identificadas en la matriz de Caracterización documental (Plan de mejoramiento, seguimiento y ruta de acción) y los acuerdos de servicio que se tienen con las dependencias al igual que las transferencias documentales realizadas por la OTSGD.</t>
  </si>
  <si>
    <t>OOSGD - OTSGD</t>
  </si>
  <si>
    <t xml:space="preserve">Cronograma del plan de digitalización </t>
  </si>
  <si>
    <t>Humano y técnico</t>
  </si>
  <si>
    <t>Jefe y Profesional  OOSGD</t>
  </si>
  <si>
    <t>Ejecutar y dar cumplimiento al cronograma del plan de digitalización aprobado.</t>
  </si>
  <si>
    <t>Cronograma del plan de digitalización actualizado</t>
  </si>
  <si>
    <t>Indexar las imágenes en el SGDEA.</t>
  </si>
  <si>
    <t>Matriz de indexación</t>
  </si>
  <si>
    <t>Realizar control de calidad de las imágenes digitalizadas que se cargan en el SGDEA.</t>
  </si>
  <si>
    <t>Matriz de seguimiento</t>
  </si>
  <si>
    <t>Identificar los registros del SGDEA que deben ser migrados al periodo correspondiente de TRD.</t>
  </si>
  <si>
    <t>Reportes de inventarios con identificación de registros a migrar</t>
  </si>
  <si>
    <t>Técnico OTSGD</t>
  </si>
  <si>
    <t>Generar el reporte de registros a migrar y solicitar el movimiento al líder funcional de WCC.</t>
  </si>
  <si>
    <t>OTSGD - SOTIC</t>
  </si>
  <si>
    <t>Registros migrados en el SGDEA.</t>
  </si>
  <si>
    <t>Técnico OTSGD - Profesional de la SOTIC</t>
  </si>
  <si>
    <t xml:space="preserve">PE02-06 </t>
  </si>
  <si>
    <t>Actualización de las TRD</t>
  </si>
  <si>
    <t>Ejecutar el cronograma de mesas de trabajo de actualización de TRD en el marco de la actualización del mapa de procesos.</t>
  </si>
  <si>
    <t>Cronograma de actualización de TRD</t>
  </si>
  <si>
    <t>Profesional de OTSGD</t>
  </si>
  <si>
    <t>Actualizar TRD, Cuadro de Clasificación Documental, Fichas de valoración, Cuadros de Caracterización y memoria descriptiva.</t>
  </si>
  <si>
    <t>Actas mesas de trabajo actualización TRD</t>
  </si>
  <si>
    <t>Jefe - Profesional - Técnico - OTSGD</t>
  </si>
  <si>
    <t>Presentación y aprobación en Comité Institucional de Gestión y Desempeño.</t>
  </si>
  <si>
    <t>TRD, Cuadro de Clasificación Documental, Fichas de valoración, Cuadros de Caracterización y memoria descriptiva</t>
  </si>
  <si>
    <t>Profesional - Técnico OTSGD</t>
  </si>
  <si>
    <t>Preparación y envío de TRD al Archivo de Bogotá.</t>
  </si>
  <si>
    <t>OTSGD - OAP</t>
  </si>
  <si>
    <t>Acta de  aprobación del Comité de Gestión y Desempeño</t>
  </si>
  <si>
    <t>Jefe OTSGD - OAP</t>
  </si>
  <si>
    <t>Normalización de formatos</t>
  </si>
  <si>
    <t>Numero de formatos normalizados/Total de formatos identificados para normalización*100</t>
  </si>
  <si>
    <t>Digitalización de expedientes</t>
  </si>
  <si>
    <t>Numero de documentos digitalizados/Total de documentos a digitalizar según el plan de digitalización*100</t>
  </si>
  <si>
    <t>Indexación de documentos</t>
  </si>
  <si>
    <t>Numero de documentos indexados/Total de documentos a indexar *100</t>
  </si>
  <si>
    <t>Migración de registros</t>
  </si>
  <si>
    <t>Numero de registros migrados/Total de registros a  migrar*100</t>
  </si>
  <si>
    <t>Actualización de TRD</t>
  </si>
  <si>
    <t>Numero de TRD actualizadas/Total del TRD a actualizar *100</t>
  </si>
  <si>
    <t xml:space="preserve">                                         </t>
  </si>
  <si>
    <t xml:space="preserve">                                                                                </t>
  </si>
  <si>
    <t xml:space="preserve">                          </t>
  </si>
  <si>
    <t xml:space="preserve">  </t>
  </si>
  <si>
    <t>NOMBRE DEL PLAN: PO-03 Gestión y trámite documental</t>
  </si>
  <si>
    <t>Asegurar las condiciones técnicas requeridas normativamente para gestión de los documentos físico y electrónicos conforme al flujo de información de la SDH, que permita la conformación y actualización de los expedientes físicos - híbridos y electrónicos de archivo en el SGDEA.</t>
  </si>
  <si>
    <r>
      <t>RESPONSABLE DEL PLAN:</t>
    </r>
    <r>
      <rPr>
        <sz val="12"/>
        <color theme="1"/>
        <rFont val="Arial"/>
        <family val="2"/>
      </rPr>
      <t xml:space="preserve"> Subdirección de Gestión Documental - SGD; Oficina de Operaciones del Sistema de Gestión Documental - OOSGD; Oficina Técnica del Sistema de Gestión Documental - OTSGD</t>
    </r>
  </si>
  <si>
    <t xml:space="preserve">PE03-07 </t>
  </si>
  <si>
    <t>Programa de gestión de documentos electrónicos</t>
  </si>
  <si>
    <t>Elaborar la política de cero papel en articulación con  la estrategia de gobierno en línea.</t>
  </si>
  <si>
    <t>SGD - OOSGD - OTSGD</t>
  </si>
  <si>
    <t>Política cero papel.</t>
  </si>
  <si>
    <t>Profesional OOSGD-OTSGD</t>
  </si>
  <si>
    <t xml:space="preserve">Definir el programa de Gestión de Documentos Electrónicos de la SDH de manera centralizada, articulada con la política cero papel. </t>
  </si>
  <si>
    <t>Programa de gestión de documentos electrónicos de archivo.</t>
  </si>
  <si>
    <t>Profesional OOSGD.</t>
  </si>
  <si>
    <t>Desarrollar la estrategia de documentos electrónicos de archivo por dependencias, de acuerdo con la priorización y el volumen identificado.</t>
  </si>
  <si>
    <t>Aplicar los procesos  de estampado cronológico, marca de agua y firma electrónica de la Entidad.</t>
  </si>
  <si>
    <t>Reporte de estampado cronológico y marca de agua.</t>
  </si>
  <si>
    <t>Humano y Técnico</t>
  </si>
  <si>
    <t>Profesional y Técnico de la OOSGD.</t>
  </si>
  <si>
    <t xml:space="preserve">Realizar seguimiento al uso de firmas electrónicas certificadas.
</t>
  </si>
  <si>
    <t>Matriz de seguimiento, solicitud de firma electrónica.</t>
  </si>
  <si>
    <t xml:space="preserve">PE03-08 </t>
  </si>
  <si>
    <t>Programa estratégico de sistematización y custodia en el marco de la política cero papel.</t>
  </si>
  <si>
    <t>Centralizar la administración de los espacios físicos de archivo del CAD.</t>
  </si>
  <si>
    <t>SGD - OTSGD</t>
  </si>
  <si>
    <t>Parametrización del módulo de almacenamiento en el SGDEA.</t>
  </si>
  <si>
    <t>Humano y Físico y Tecnológico</t>
  </si>
  <si>
    <t>Jefe OTSGD</t>
  </si>
  <si>
    <t>Dimensionar el almacenamiento y custodia de los próximos 3 años para los archivos físicos de la entidad.</t>
  </si>
  <si>
    <t>*Plan Conservación. *Matriz de Caracterización Documental.
*Diagnóstico espacios físicos de archivo.</t>
  </si>
  <si>
    <t xml:space="preserve">Humano </t>
  </si>
  <si>
    <t xml:space="preserve">Definir el documento técnico que establezca las condiciones de custodia, préstamo documental y administración integral del archivo central de la entidad. </t>
  </si>
  <si>
    <t>*Anexo técnico.
*Contrato de almacenamiento.</t>
  </si>
  <si>
    <t>Programa de gestión de documentos electrónicos de archivo, documentado.</t>
  </si>
  <si>
    <t>Centralización espacios físicos de archivo.</t>
  </si>
  <si>
    <t>Cantidad de módulos de almacenamiento parametrizados/módulos de almacenamiento por parametrizar.</t>
  </si>
  <si>
    <t>NOMBRE DEL PLAN: PO-04 Organización documental</t>
  </si>
  <si>
    <t>OBJETIVO</t>
  </si>
  <si>
    <t>PE04-09</t>
  </si>
  <si>
    <t>Programa de archivos descentralizados y normalización de inventarios</t>
  </si>
  <si>
    <t>Identificar inconsistencias y necesidades de actualización del  inventario documental de las dependencias en el SGDEA.</t>
  </si>
  <si>
    <t>Reportes de inventarios documentales con inconsistencias identificadas.</t>
  </si>
  <si>
    <t>Humano y Tecnológico.</t>
  </si>
  <si>
    <t>Profesional/Técnico/Auxiliar de la OTSGD.</t>
  </si>
  <si>
    <t>Formular los recursos físicos, tecnológicos, talento humano para la actualización de los inventarios documentales.</t>
  </si>
  <si>
    <t>SGD-OOSGD-OTSGD</t>
  </si>
  <si>
    <t>Documento con formulación de recursos.</t>
  </si>
  <si>
    <t>Jefes  y Profesionales  de la SGD-OOSGD-OTSGD.</t>
  </si>
  <si>
    <t>Establecer un cronograma de actualización de inventario documental por dependencias.</t>
  </si>
  <si>
    <t>Cronograma de actualización de inventarios.</t>
  </si>
  <si>
    <t>Profesional SGD-OOSGD-OTSGD.</t>
  </si>
  <si>
    <t>Ejecutar la actualización del inventario documental de acuerdo al cronograma de operación.</t>
  </si>
  <si>
    <t>Inventario documental actualizado en el SGDEA.</t>
  </si>
  <si>
    <t>PE04-10</t>
  </si>
  <si>
    <t xml:space="preserve"> Programa de archivos centralizados de gestión.</t>
  </si>
  <si>
    <t>Elaborar el modelo de gestión documental descentralizado  de la SHD, asociado al programa específico de archivos centralizados del PGD.</t>
  </si>
  <si>
    <t>Modelo de gestión documental descentralizado  de la SHD.</t>
  </si>
  <si>
    <t>Establecer un cronograma para la recepción de expedientes de las dependencias priorizadas.</t>
  </si>
  <si>
    <t>Cronograma.</t>
  </si>
  <si>
    <t>Profesional de la OOSGD</t>
  </si>
  <si>
    <t>Ejecutar el modelo de operación con base en las priorizaciones definidas.</t>
  </si>
  <si>
    <t>Seguimiento modelo de operación.</t>
  </si>
  <si>
    <t xml:space="preserve">PE04-11 </t>
  </si>
  <si>
    <t>Programa de documentos vitales o esenciales</t>
  </si>
  <si>
    <t>Actualizar matriz extendida del Programa de documentos vitales y esenciales.</t>
  </si>
  <si>
    <t>Documento Programa de documentos vitales y esenciales</t>
  </si>
  <si>
    <t>Profesional del OTSGD</t>
  </si>
  <si>
    <t>Normalización de inventarios.</t>
  </si>
  <si>
    <t>Cantidad de registros actualizados/Total de registros por actualizar *100%</t>
  </si>
  <si>
    <t>Recepción archivos centralizados</t>
  </si>
  <si>
    <t>Numero de expedientes recepcionados/Total de expedientes por recepcionar *100%</t>
  </si>
  <si>
    <t>Actualización de inventario.</t>
  </si>
  <si>
    <t>Cantidad de expedientes creados en el SGDEA por trimestre.</t>
  </si>
  <si>
    <t>N/A</t>
  </si>
  <si>
    <t>Programa de documentos vitales y esenciales.</t>
  </si>
  <si>
    <t>Matriz extendida de documentos vitales y esenciales actualizada.</t>
  </si>
  <si>
    <t>NOMBRE DEL PLAN: PO-05 Transferencias documentales</t>
  </si>
  <si>
    <t>Ejecutar los programas de transferencias primarias y secundarias, aplicando procesos de descripción documental que permitan su futura migración y recuperación de la información.</t>
  </si>
  <si>
    <r>
      <t xml:space="preserve">RESPONSABLE DEL PLAN: </t>
    </r>
    <r>
      <rPr>
        <sz val="12"/>
        <color theme="1"/>
        <rFont val="Arial"/>
        <family val="2"/>
      </rPr>
      <t>Subdirección de Gestión Documental - SGD; Oficina Técnica del Sistema de Gestión Documental - OTSGD</t>
    </r>
  </si>
  <si>
    <t xml:space="preserve">PE05-12 </t>
  </si>
  <si>
    <t xml:space="preserve"> Programa de transferencia primarias</t>
  </si>
  <si>
    <t>Formular los recursos físicos, tecnológicos, talento humano para la ejecución del programa de transferencias primarias.</t>
  </si>
  <si>
    <t>SGD-OTSGD</t>
  </si>
  <si>
    <t>Jefes  y Profesionales  de la SGD-OTSGD.</t>
  </si>
  <si>
    <t>Elaborar y socializar el cronograma de transferencias primarias.</t>
  </si>
  <si>
    <t>Cronograma de transferencias primarias.</t>
  </si>
  <si>
    <t>Profesional de la OTSGD</t>
  </si>
  <si>
    <t>Ejecutar las trasferencias primarias de acuerdo con el procedimiento.</t>
  </si>
  <si>
    <t>Flujos de trabajo de transferencias primarias archivados.</t>
  </si>
  <si>
    <t xml:space="preserve">PE05-13 </t>
  </si>
  <si>
    <t>Programa de transferencias secundarias y descripción documental ISADG</t>
  </si>
  <si>
    <t>Formular los recursos físicos, tecnológicos, talento humano para la ejecución del programa de descripción documental.</t>
  </si>
  <si>
    <t>Elaborar el plan de descripción y transferencia documental secundaria.</t>
  </si>
  <si>
    <t>Plan de transferencias secundarias.</t>
  </si>
  <si>
    <t>Técnico y Profesional OTSGD</t>
  </si>
  <si>
    <t>Ejecutar el plan de descripción y transferencia documental secundaria.</t>
  </si>
  <si>
    <t>*Registros con descripción documental en el SGDEA.
*Inventario analítico de transferencia secundaria.</t>
  </si>
  <si>
    <t>Humano y tecnológico</t>
  </si>
  <si>
    <t>Transferencias primarias</t>
  </si>
  <si>
    <t>Numero de transferencias ejecutadas/Numero de transferencias programadas * 100</t>
  </si>
  <si>
    <t xml:space="preserve">Actualización del FUID del Archivo Central. </t>
  </si>
  <si>
    <t>Numero de carpetas actualizadas en fase archivo central/Total de carpetas recibidas en el archivo central *100</t>
  </si>
  <si>
    <t>Expedientes descritos en el SGDEA.</t>
  </si>
  <si>
    <t>Numero  de expedientes descritos para transferencia secundaria/Total de expedientes a describir para transferencia secundaria.</t>
  </si>
  <si>
    <t xml:space="preserve">Transferencias secundarias </t>
  </si>
  <si>
    <t>Numero de transferencias ejecutadas/Total de Transferencias programadas *100</t>
  </si>
  <si>
    <t>NOMBRE DEL PLAN: PO-06 Disposición documental</t>
  </si>
  <si>
    <t>Aplicar e implementar los instrumentos archivísticos con el fin de garantizar la integridad y la recuperación del patrimonio documental durante todo el ciclo de vida.</t>
  </si>
  <si>
    <r>
      <t xml:space="preserve">RESPONSABLE DEL PLAN: </t>
    </r>
    <r>
      <rPr>
        <sz val="12"/>
        <color theme="1"/>
        <rFont val="Arial"/>
        <family val="2"/>
      </rPr>
      <t>Subdirección de Gestión Documental - SGD; Oficina Técnica del Sistema de Gestión Documental - OTSGD.</t>
    </r>
  </si>
  <si>
    <t>PE06-14</t>
  </si>
  <si>
    <t>Aplicación de TVD</t>
  </si>
  <si>
    <t>Formular los recursos físicos, tecnológicos, talento humano para la ejecución del programa de transferencias secundarias.</t>
  </si>
  <si>
    <t>Plan de aplicación de TVD</t>
  </si>
  <si>
    <t>Profesional OTSGD</t>
  </si>
  <si>
    <t>Cronograma de ejecución TVD.</t>
  </si>
  <si>
    <t xml:space="preserve">Jefe,  profesional y Técnico de la  OTSGD </t>
  </si>
  <si>
    <t>PE06-15</t>
  </si>
  <si>
    <t>Aplicación de TRD</t>
  </si>
  <si>
    <t>Elaborar el plan de aplicación de TRD.</t>
  </si>
  <si>
    <t>Plan de aplicación de TRD.</t>
  </si>
  <si>
    <t>Jefe y Profesional de la OTSGD</t>
  </si>
  <si>
    <t>Ejecutar el plan de aplicación de TRD.</t>
  </si>
  <si>
    <t>Cronograma de ejecución aplicación TRD.</t>
  </si>
  <si>
    <t>Jefe, profesional y técnico OTSGD</t>
  </si>
  <si>
    <t>Eliminación documental.</t>
  </si>
  <si>
    <t>Numero de expedientes eliminados/Total de identificados para eliminar *100</t>
  </si>
  <si>
    <t xml:space="preserve">*Plan de aplicación de TVD.
*Plan de aplicación de TRD.
</t>
  </si>
  <si>
    <t>Planes de aplicación de TVD y TRD elaborados.</t>
  </si>
  <si>
    <t>Modernizar la infraestructura tecnológica de las aplicaciones que impacten  los 8 procesos de gestión documental.</t>
  </si>
  <si>
    <r>
      <t xml:space="preserve">RESPONSABLE DEL PLAN: </t>
    </r>
    <r>
      <rPr>
        <sz val="12"/>
        <color theme="1"/>
        <rFont val="Arial"/>
        <family val="2"/>
      </rPr>
      <t>Oficina de Operaciones del Sistema de Gestión Documental - OOSGD; Oficina Técnica del Sistema de Gestión Documental - OTSGD</t>
    </r>
  </si>
  <si>
    <t>PE07-16</t>
  </si>
  <si>
    <t>Modernización de la infraestructura tecnologica de gestión documental.</t>
  </si>
  <si>
    <t>Formular los recursos físicos, tecnológicos, talento humano para la modernización de la infraestructura tecnológica de gestión documental.</t>
  </si>
  <si>
    <t>Establecer un cronograma  para el desarrollo de las estrategias encaminadas a la modernización de la infraestructura tecnológica de gestión documental.</t>
  </si>
  <si>
    <t>SGD - OTSGD - SOTIC</t>
  </si>
  <si>
    <t>Jefes  y Profesionales  de la SGD-OTSGD - SOTIC</t>
  </si>
  <si>
    <t>Desarrollar la generación de reportes estadísticos con implementación de tecnologia de la web 3.0 y 4.0 (BigData y web semántica) para la toma de desiciones.</t>
  </si>
  <si>
    <t>Aplicaciones para análisis de datos.</t>
  </si>
  <si>
    <t>Ejecutar las estrategias definidas para la modernización de la infraestructura tecnológica de gestión documental.</t>
  </si>
  <si>
    <t>Especificaciones funcionales</t>
  </si>
  <si>
    <t xml:space="preserve"> </t>
  </si>
  <si>
    <t>PE07-17</t>
  </si>
  <si>
    <t>Implementación de componentes de gestión documental electrónica en el SGDEA.</t>
  </si>
  <si>
    <t>Idetificar los requerimientos tecnológicos para el desarrollo de la estrategia de documentos electronicos de archivo que abarquen los ocho procesos de la gestión documental.</t>
  </si>
  <si>
    <t>Documento con identificación de requerimientos.</t>
  </si>
  <si>
    <t>Jefes  y Profesionales  de la SGD- OTSGD - SOTIC</t>
  </si>
  <si>
    <t>Definir el plan de trabajo en articulación con la SOTIC para el desarrollo de los requrimientos.</t>
  </si>
  <si>
    <t>Plan de trabajo para el desarrollo de los componentes.</t>
  </si>
  <si>
    <t>Ejecutar el  plan de trabajo en articulación con la SOTIC para el desarrollo de los requrimientos.</t>
  </si>
  <si>
    <t>Seguimiento al plan.</t>
  </si>
  <si>
    <t>NOMBRE DEL PLAN: PO-08 Potenciación de capacidades en gestión documental</t>
  </si>
  <si>
    <t>Desarrollar estrategias que permitan potencializar el conocimiento técnico y funcional en el proceso de  gestión documental de los funcionarios de la Entidad.</t>
  </si>
  <si>
    <t>PE08-18</t>
  </si>
  <si>
    <t>Articular las estrategías comunicativas del proceso de gestión documental con el Plan de comunicaciones de la entidad.</t>
  </si>
  <si>
    <t>SGD - OOSGD - OTSGD- OAC</t>
  </si>
  <si>
    <t>Plan de comunicaciones</t>
  </si>
  <si>
    <t>Subdirector SGD, OOSGD</t>
  </si>
  <si>
    <t>Ejecutar las estrategias comunicativas definidas en el plan de comunicaciones de la entidad.</t>
  </si>
  <si>
    <t>Estrategias comunicativas</t>
  </si>
  <si>
    <t>OOSGD-OAC</t>
  </si>
  <si>
    <t>PE08-19</t>
  </si>
  <si>
    <t xml:space="preserve"> Plan de capacitaciones Proceso de Gestión Documental físico y electrónico.</t>
  </si>
  <si>
    <t>* Programa de capacitaciones en gestión documental.
*Cronograma de capacitaciones.</t>
  </si>
  <si>
    <t>Profesional y Técnico OOSGD</t>
  </si>
  <si>
    <t>Listas de asistencia
Presentaciones</t>
  </si>
  <si>
    <t>Funcionarios capacitados</t>
  </si>
  <si>
    <t>Número de sesiones ejecutadas/Total de sesiones programadas *100</t>
  </si>
  <si>
    <t xml:space="preserve"> A continuación se evidencia el avance y cumplimiento en la ejecución de cada una de las actividades establecidas para los programas del PINAR.</t>
  </si>
  <si>
    <t>PLAN</t>
  </si>
  <si>
    <t>EJECUTADO TRIMESTRALMENTE</t>
  </si>
  <si>
    <t>MEDICIÓN TRIMESTRAL</t>
  </si>
  <si>
    <t>OBSERVACIONES</t>
  </si>
  <si>
    <t>I (2025)</t>
  </si>
  <si>
    <t>II (2025)</t>
  </si>
  <si>
    <t>III (2025)</t>
  </si>
  <si>
    <t>IV(2025)</t>
  </si>
  <si>
    <t>Articular el MIGDA con el PGD y el modelo de gestión documental del SHD  para el periodo 2024-2028.</t>
  </si>
  <si>
    <t>I Trimestre</t>
  </si>
  <si>
    <t>II Trimestre</t>
  </si>
  <si>
    <t>III Trimestre</t>
  </si>
  <si>
    <t>IV Trimestre</t>
  </si>
  <si>
    <t>SEGUIMIENTO</t>
  </si>
  <si>
    <t>Ejecutar plan de aplicación de TVD con series de selección y conservación total.</t>
  </si>
  <si>
    <t>Elaborar plan de aplicación de TVD.</t>
  </si>
  <si>
    <r>
      <t>NOMBRE DEL PLAN: PO-07</t>
    </r>
    <r>
      <rPr>
        <b/>
        <sz val="12"/>
        <rFont val="Arial"/>
        <family val="2"/>
      </rPr>
      <t xml:space="preserve"> Actualización y articulación del SGDEA con los sistemas de información ( BOGDATA) y espacios colaborativos (SharePoint, OneDrive, servidores on premise)</t>
    </r>
  </si>
  <si>
    <t>Generar el programa de capacitaciones en gestión documental física y electrónica.</t>
  </si>
  <si>
    <t>Ejecutar el cronograma de capacitaciones en gestión documental física y electrónica.</t>
  </si>
  <si>
    <t>Sensibilización a través de estrategias comunicativas.</t>
  </si>
  <si>
    <t>Para este trimestre se generó el cronograma de actualización documental del proceso CPR-120 con el estado de los documentos, el cual se socializó a los apoyos documentales de la OOSGD y OTSGD y se dispuso para consulta y actualización. Conforme con las fechas establecidas se envío correo a los responsables de la revisión y actualización correspondiente de las oficinas.
En proceso de revisión: un protocolo, cuatro procedimientos y 17 formatos. En flujo documental en el SGD: un procemiento y cuatro formatos.</t>
  </si>
  <si>
    <t>Actividad sin iniciar.</t>
  </si>
  <si>
    <t>El PGD para el periodo 2024-2028 se actualizó conforme la normatividad vigente y necesidades de la SDH. Este fue revisado y aprobado desde la OTSGD y la SGD, asi como en el Comité de Gestión y Desempeño realizado en abril.</t>
  </si>
  <si>
    <t>La presentación y aprobación del PGD se realizó el 8 de abril en el Comité de Gestión y Desempeño y está en proceso de revisión y firmas el acta correspondiente.
En cuanto al Modelo de Gestión Documental, el esquema se encuentra en aprobación del Subdirector de Gestión Documental con los siguientes componentes:
*COMPONENTE ESTRATÉGICO 
*COMPONENTE CULTURAL
*ADMINISTRACIÓN DE ARCHIVOS
*COMPONENTE DE INFRAESTRUCTURA</t>
  </si>
  <si>
    <t>El próximo trimestre se reportarán las actividades establecidas conforme con el cronograma.</t>
  </si>
  <si>
    <t>Conforme con el cronograma definido para este trimestre se ejecutó:
Documentos digitalizados: 78.396
Documentos recibidos: 78.396</t>
  </si>
  <si>
    <t>Según la matriz de seguimiento se realizó control de calidad a 344.244 imágenes.</t>
  </si>
  <si>
    <t>Se elaboró un informe detallado sobre el inventario documental, en el cual se identificaron a través de las fechas extremas, la migración de los periodos correspondientes. Este proceso se realizó utilizando el código de la serie documental y el nombre de los expedientes. Posteriormente, se envió el informe a la Subdirección de Soluciones de TIC junto con la solicitud formal para realizar el movimiento de los expedientes.</t>
  </si>
  <si>
    <t>El 31/01/2025 se socializó el cronograma de actualización de TRD a través de publicación en Engage y en el Banner Principal de Intranet y Hacienda al Día el 04/02/2025 y se encuentra publicado en la siguiente ruta: http://intranet.shd.gov.co/nuestra-entidad/direccion-de-gestion-corporativa/subdireccion-de-gestion-documental/oficina-tecnica-del-sistema-de-gestion-documental.
En el campo "Observaciones" del cronograma se evidencia el seguimiento realizado con las dependencias.</t>
  </si>
  <si>
    <t>Se han proyectado 4 actas de las mesas de trabajo realizadas con las dependencias, las cuales se pueden complementar de acuerdo con las sesiones de trabajo adicionales.</t>
  </si>
  <si>
    <t xml:space="preserve">El documento está en proceso de elaboración y en el próximo trimestre se reportará avance de la política. </t>
  </si>
  <si>
    <t>Conforme con el seguimiento a los procesos para este trimestre el resultado fue:
Cantidad de documentos con estampado: 53.850
Cantidad de imágenes con marca de agua:  344.244</t>
  </si>
  <si>
    <t>En este trimestre se realizaron 40 solicitudes, 28 digitales y 12 fisicos. Del total de certificados, 36 fueron Nuevos y 4 por Reposición.</t>
  </si>
  <si>
    <t>Se identificaron las inconsistencias y se envío reporte con el detalle de estas en los expedientes creados en WCC así:                                                     
530.006 expedientes sin diligenciar en la UNIDAD_ADMINISTRATIVA
381.163 expedientes presentan discrepancias en los campos: Oficina Productora, Grupo de Seguridad Carpeta y Grupo Seguridad Físico.
1.017 expedientes carecen de serie documental.
407 expedientes contienen fecha extrema inicial incorrecta.
726 expedientes no tienen fecha extrema inicial registrada.
124.667 expedientes se encuentran en la Fase de Archivo y están clasificados como ''Archivo de Gestión''.
47.985 expedientes no tienen registrada la Fecha de Transferencia.                               
Este reporte se generó mediante un filtro que incluyó todos los expedientes cuya ubicación corresponde a Nueva_Transportadora_Siglo, y cuyas carpetas fueron creadas en WCC entre los años 2015 y 2022.</t>
  </si>
  <si>
    <t xml:space="preserve">La formulación está en proceso y en el próximo trimestre se reportará avance. </t>
  </si>
  <si>
    <t xml:space="preserve">Se realizaron mesas de trabajo con la SGD, la OTSGD y la OOSGD, junto con el equipo asignado para definir la estructura del documento el cual está en proceso de elaboración. </t>
  </si>
  <si>
    <t>Formular los recursos físicos, tecnológicos, talento humano para el modelo de gestión documental descentralizado.</t>
  </si>
  <si>
    <t>Se realizó el cronograma para la recepción de los archivos de Proyectos Especiales y se está trabajando en el de las oficinas de la Dirección Distrital de Impuestos de Bogotá.</t>
  </si>
  <si>
    <t>Se proyectó cronograma de transferencias primarias de común acuerdo con las dependencias y se publicó el 12/03/2025 a través de Hacienda al Día. Para la vigencia se proyectó ejecutar 13 flujos de trabajo con 2.184 cajas y 20.179 carpetas. En el primer trimestre se activaron 6 flujos de trabajo de los cuales 1 fue por solicitud de la dependencia y 5 por cronograma. De igual manera se archivaron 6 flujos de trabajo activados en la vigencia 2024.</t>
  </si>
  <si>
    <t>Definir estrategias que permitan al corto, mediano y largo plazo desarrollar procesos de digitalización y automatización de los flujos de información física y electrónica aprovechando las tecnologías disponibles (IA, BLOCKCHAIN, OCR-ICR, SGDEA) y los servicios web BOGDATA - SGDEA.</t>
  </si>
  <si>
    <t xml:space="preserve">Para el proceso de CRM - Correspondencia se realizaron sesiones con los líderes funcionales de la Oficina de Operación del Sistema de Gestión Documental para las vigencias 2024 y 2025, se identificaron las necesidades, se elaboró la matriz de diagnóstico de necesidades y se socializó el informe a la jefatura OOSGD y a la Subdirección de Gestión Documental.                                         
Para la aplicación WCC-SGDEA Oracle, se identificaron requerimientos específicos para cada módulo y funcionalidad: Actualización Masiva de Expedientes (SDH), Movimiento de Carpetas según Periodo de Retención (SDH) y Reportes de Documento Electrónico. </t>
  </si>
  <si>
    <t xml:space="preserve">La definición del cronograma está en proceso y en el próximo trimestre se reportará avance. </t>
  </si>
  <si>
    <t>Se elaboró el programa de capacitaciones asociado al PIC de la entidad, desarrollándose por parte de la OOSGD 3 capacitaciones virtuales en febrero para los directivos. En marzo se dictaron 3 capacitaciones presenciales al grupo focal de delegados de las dependencias de la SDH.</t>
  </si>
  <si>
    <r>
      <t>Para este trimestre a través de los canales de Engage, Hacienda al Día, Intranet y sede electrónica se realizó lo siguiente:</t>
    </r>
    <r>
      <rPr>
        <b/>
        <sz val="12"/>
        <color rgb="FF000000"/>
        <rFont val="Arial"/>
        <family val="2"/>
      </rPr>
      <t xml:space="preserve">
</t>
    </r>
    <r>
      <rPr>
        <sz val="12"/>
        <color rgb="FF000000"/>
        <rFont val="Arial"/>
        <family val="2"/>
      </rPr>
      <t>OTSGD: 3 publicaciones: Cronogramas de actualización de TRD (en febrero), transferencias primarias e invetarios documentales (en marzo).
OOSGD: 5 publicaciones:</t>
    </r>
    <r>
      <rPr>
        <b/>
        <sz val="12"/>
        <color rgb="FF000000"/>
        <rFont val="Arial"/>
        <family val="2"/>
      </rPr>
      <t xml:space="preserve"> </t>
    </r>
    <r>
      <rPr>
        <sz val="12"/>
        <color rgb="FF000000"/>
        <rFont val="Arial"/>
        <family val="2"/>
      </rPr>
      <t xml:space="preserve">comunicación a Funcionarios de la Dirección Distrital de Cobro (en enero), Usuarios servicio de digitalización (en febrero) y SAP-CRM Correspondencia (marzo). Respuestas a PQRS sin datos de contacto y Consolidado de devoluciones (de enero a marzo). </t>
    </r>
  </si>
  <si>
    <t>GRÁFICO</t>
  </si>
  <si>
    <t>VIGENCIA 2025</t>
  </si>
  <si>
    <t>VIGENCIA 2026</t>
  </si>
  <si>
    <t xml:space="preserve"> VIGENCIA 2027</t>
  </si>
  <si>
    <t xml:space="preserve"> VIGENCIA 2028</t>
  </si>
  <si>
    <t>Apoyar los requerimientos relacionados con la organización de los documentos de archivo en soporte físico y/o electrónico identificados en la Matriz de caracterización de la gestión documental (Plan de mejoramiento, seguimiento y ruta de acción - PMAI)</t>
  </si>
  <si>
    <t>Para el trimestre se indexaron 50.655 documentos en el SGDEA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</si>
</sst>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7">
    <numFmt numFmtId="41" formatCode="_-* #,##0_-;\-* #,##0_-;_-* &quot;-&quot;_-;_-@_-"/>
    <numFmt numFmtId="43" formatCode="_-* #,##0.00_-;\-* #,##0.00_-;_-* &quot;-&quot;??_-;_-@_-"/>
    <numFmt numFmtId="164" formatCode="_(&quot;$&quot;\ * #,##0.00_);_(&quot;$&quot;\ * \(#,##0.00\);_(&quot;$&quot;\ * &quot;-&quot;??_);_(@_)"/>
    <numFmt numFmtId="165" formatCode="_(* #,##0.00_);_(* \(#,##0.00\);_(* &quot;-&quot;??_);_(@_)"/>
    <numFmt numFmtId="166" formatCode="_(* #,##0_);_(* \(#,##0\);_(* &quot;-&quot;??_);_(@_)"/>
    <numFmt numFmtId="167" formatCode="_(&quot;$&quot;\ * #,##0_);_(&quot;$&quot;\ * \(#,##0\);_(&quot;$&quot;\ * &quot;-&quot;??_);_(@_)"/>
    <numFmt numFmtId="168" formatCode="0.0%"/>
  </numFmts>
  <fonts count="25">
    <font>
      <sz val="11"/>
      <color theme="1"/>
      <name val="Calibri"/>
      <family val="2"/>
      <scheme val="minor"/>
    </font>
    <font>
      <sz val="11"/>
      <color theme="1"/>
      <name val="Calibri"/>
      <family val="2"/>
      <scheme val="minor"/>
    </font>
    <font>
      <u/>
      <sz val="11"/>
      <color theme="10"/>
      <name val="Calibri"/>
      <family val="2"/>
      <scheme val="minor"/>
    </font>
    <font>
      <sz val="11"/>
      <color theme="1"/>
      <name val="Times New Roman"/>
      <family val="1"/>
    </font>
    <font>
      <sz val="6"/>
      <color theme="1"/>
      <name val="Arial Narrow"/>
      <family val="2"/>
    </font>
    <font>
      <b/>
      <sz val="12"/>
      <color theme="1"/>
      <name val="Times New Roman"/>
      <family val="1"/>
    </font>
    <font>
      <sz val="12"/>
      <color theme="1"/>
      <name val="Times New Roman"/>
      <family val="1"/>
    </font>
    <font>
      <u/>
      <sz val="11"/>
      <color theme="1"/>
      <name val="Calibri"/>
      <family val="2"/>
      <scheme val="minor"/>
    </font>
    <font>
      <b/>
      <sz val="14"/>
      <color theme="1"/>
      <name val="Times New Roman"/>
      <family val="1"/>
    </font>
    <font>
      <sz val="14"/>
      <color theme="1"/>
      <name val="Times New Roman"/>
      <family val="1"/>
    </font>
    <font>
      <b/>
      <sz val="28"/>
      <color theme="1"/>
      <name val="Adobe Garamond Pro Bold"/>
      <family val="1"/>
    </font>
    <font>
      <sz val="14"/>
      <name val="Times New Roman"/>
      <family val="1"/>
    </font>
    <font>
      <b/>
      <sz val="14"/>
      <name val="Times New Roman"/>
      <family val="1"/>
    </font>
    <font>
      <b/>
      <sz val="12"/>
      <color theme="1"/>
      <name val="Arial"/>
      <family val="2"/>
    </font>
    <font>
      <sz val="12"/>
      <color theme="1"/>
      <name val="Arial"/>
      <family val="2"/>
    </font>
    <font>
      <b/>
      <sz val="12"/>
      <name val="Arial"/>
      <family val="2"/>
    </font>
    <font>
      <sz val="12"/>
      <name val="Arial"/>
      <family val="2"/>
    </font>
    <font>
      <sz val="12"/>
      <color indexed="8"/>
      <name val="Arial"/>
      <family val="2"/>
    </font>
    <font>
      <b/>
      <sz val="12"/>
      <color indexed="8"/>
      <name val="Arial"/>
      <family val="2"/>
    </font>
    <font>
      <sz val="12"/>
      <color rgb="FF000000"/>
      <name val="Arial"/>
      <family val="2"/>
    </font>
    <font>
      <u/>
      <sz val="12"/>
      <color theme="1"/>
      <name val="Arial"/>
      <family val="2"/>
    </font>
    <font>
      <sz val="12"/>
      <color rgb="FFFF0000"/>
      <name val="Arial"/>
      <family val="2"/>
    </font>
    <font>
      <u/>
      <sz val="12"/>
      <name val="Arial"/>
      <family val="2"/>
    </font>
    <font>
      <b/>
      <sz val="12"/>
      <color rgb="FF000000"/>
      <name val="Arial"/>
      <family val="2"/>
    </font>
    <font>
      <b/>
      <sz val="12"/>
      <color theme="4" tint="-0.499984740745262"/>
      <name val="Arial"/>
      <family val="2"/>
    </font>
  </fonts>
  <fills count="20">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5" tint="0.59999389629810485"/>
        <bgColor indexed="64"/>
      </patternFill>
    </fill>
    <fill>
      <patternFill patternType="solid">
        <fgColor theme="8" tint="0.59999389629810485"/>
        <bgColor indexed="64"/>
      </patternFill>
    </fill>
    <fill>
      <patternFill patternType="solid">
        <fgColor theme="3" tint="0.39997558519241921"/>
        <bgColor indexed="64"/>
      </patternFill>
    </fill>
    <fill>
      <patternFill patternType="solid">
        <fgColor theme="1" tint="0.499984740745262"/>
        <bgColor indexed="64"/>
      </patternFill>
    </fill>
    <fill>
      <patternFill patternType="solid">
        <fgColor theme="5" tint="0.39997558519241921"/>
        <bgColor indexed="64"/>
      </patternFill>
    </fill>
    <fill>
      <patternFill patternType="solid">
        <fgColor theme="9" tint="0.39997558519241921"/>
        <bgColor indexed="64"/>
      </patternFill>
    </fill>
    <fill>
      <patternFill patternType="solid">
        <fgColor theme="9"/>
        <bgColor indexed="64"/>
      </patternFill>
    </fill>
    <fill>
      <patternFill patternType="solid">
        <fgColor rgb="FFFF0000"/>
        <bgColor indexed="64"/>
      </patternFill>
    </fill>
    <fill>
      <patternFill patternType="solid">
        <fgColor rgb="FFFFFF00"/>
        <bgColor indexed="64"/>
      </patternFill>
    </fill>
    <fill>
      <patternFill patternType="solid">
        <fgColor theme="6"/>
        <bgColor indexed="64"/>
      </patternFill>
    </fill>
    <fill>
      <patternFill patternType="solid">
        <fgColor rgb="FFFFFFFF"/>
        <bgColor rgb="FF000000"/>
      </patternFill>
    </fill>
    <fill>
      <patternFill patternType="solid">
        <fgColor rgb="FF0070C0"/>
        <bgColor indexed="64"/>
      </patternFill>
    </fill>
    <fill>
      <patternFill patternType="solid">
        <fgColor theme="7" tint="0.79998168889431442"/>
        <bgColor indexed="64"/>
      </patternFill>
    </fill>
    <fill>
      <patternFill patternType="solid">
        <fgColor indexed="65"/>
        <bgColor theme="0"/>
      </patternFill>
    </fill>
  </fills>
  <borders count="74">
    <border>
      <left/>
      <right/>
      <top/>
      <bottom/>
      <diagonal/>
    </border>
    <border>
      <left style="thin">
        <color indexed="64"/>
      </left>
      <right style="thin">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double">
        <color indexed="64"/>
      </bottom>
      <diagonal/>
    </border>
    <border>
      <left style="double">
        <color indexed="64"/>
      </left>
      <right style="thin">
        <color indexed="64"/>
      </right>
      <top style="double">
        <color indexed="64"/>
      </top>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double">
        <color indexed="64"/>
      </bottom>
      <diagonal/>
    </border>
    <border>
      <left style="double">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style="double">
        <color indexed="64"/>
      </left>
      <right style="thin">
        <color indexed="64"/>
      </right>
      <top/>
      <bottom/>
      <diagonal/>
    </border>
    <border>
      <left style="double">
        <color indexed="64"/>
      </left>
      <right style="double">
        <color indexed="64"/>
      </right>
      <top style="double">
        <color indexed="64"/>
      </top>
      <bottom style="thin">
        <color indexed="64"/>
      </bottom>
      <diagonal/>
    </border>
    <border>
      <left style="double">
        <color indexed="64"/>
      </left>
      <right style="double">
        <color indexed="64"/>
      </right>
      <top style="thin">
        <color indexed="64"/>
      </top>
      <bottom style="double">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double">
        <color indexed="64"/>
      </left>
      <right style="double">
        <color indexed="64"/>
      </right>
      <top style="double">
        <color indexed="64"/>
      </top>
      <bottom style="double">
        <color indexed="64"/>
      </bottom>
      <diagonal/>
    </border>
    <border>
      <left style="double">
        <color indexed="64"/>
      </left>
      <right style="thin">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right style="thin">
        <color indexed="64"/>
      </right>
      <top style="thin">
        <color indexed="64"/>
      </top>
      <bottom style="double">
        <color indexed="64"/>
      </bottom>
      <diagonal/>
    </border>
    <border>
      <left/>
      <right style="thin">
        <color indexed="64"/>
      </right>
      <top style="double">
        <color indexed="64"/>
      </top>
      <bottom style="thin">
        <color indexed="64"/>
      </bottom>
      <diagonal/>
    </border>
    <border>
      <left style="thin">
        <color indexed="64"/>
      </left>
      <right style="thin">
        <color indexed="64"/>
      </right>
      <top style="double">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double">
        <color indexed="64"/>
      </left>
      <right style="double">
        <color indexed="64"/>
      </right>
      <top style="double">
        <color indexed="64"/>
      </top>
      <bottom/>
      <diagonal/>
    </border>
    <border>
      <left style="thin">
        <color indexed="64"/>
      </left>
      <right/>
      <top/>
      <bottom style="thin">
        <color indexed="64"/>
      </bottom>
      <diagonal/>
    </border>
    <border>
      <left style="double">
        <color indexed="64"/>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style="medium">
        <color indexed="64"/>
      </bottom>
      <diagonal/>
    </border>
    <border>
      <left/>
      <right style="medium">
        <color indexed="64"/>
      </right>
      <top/>
      <bottom style="medium">
        <color indexed="64"/>
      </bottom>
      <diagonal/>
    </border>
    <border>
      <left style="double">
        <color indexed="64"/>
      </left>
      <right style="thin">
        <color indexed="64"/>
      </right>
      <top style="medium">
        <color indexed="64"/>
      </top>
      <bottom/>
      <diagonal/>
    </border>
    <border>
      <left style="thin">
        <color indexed="64"/>
      </left>
      <right style="medium">
        <color indexed="64"/>
      </right>
      <top style="thin">
        <color indexed="64"/>
      </top>
      <bottom/>
      <diagonal/>
    </border>
    <border>
      <left style="double">
        <color indexed="64"/>
      </left>
      <right/>
      <top/>
      <bottom style="medium">
        <color indexed="64"/>
      </bottom>
      <diagonal/>
    </border>
    <border>
      <left/>
      <right style="double">
        <color indexed="64"/>
      </right>
      <top/>
      <bottom style="medium">
        <color indexed="64"/>
      </bottom>
      <diagonal/>
    </border>
    <border>
      <left style="double">
        <color indexed="64"/>
      </left>
      <right style="double">
        <color indexed="64"/>
      </right>
      <top/>
      <bottom/>
      <diagonal/>
    </border>
    <border>
      <left style="double">
        <color indexed="64"/>
      </left>
      <right style="double">
        <color indexed="64"/>
      </right>
      <top/>
      <bottom style="medium">
        <color indexed="64"/>
      </bottom>
      <diagonal/>
    </border>
    <border>
      <left style="double">
        <color indexed="64"/>
      </left>
      <right style="double">
        <color indexed="64"/>
      </right>
      <top/>
      <bottom style="double">
        <color indexed="64"/>
      </bottom>
      <diagonal/>
    </border>
  </borders>
  <cellStyleXfs count="8">
    <xf numFmtId="0" fontId="0" fillId="0" borderId="0"/>
    <xf numFmtId="0" fontId="2" fillId="0" borderId="0" applyNumberFormat="0" applyFill="0" applyBorder="0" applyAlignment="0" applyProtection="0"/>
    <xf numFmtId="165"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cellStyleXfs>
  <cellXfs count="393">
    <xf numFmtId="0" fontId="0" fillId="0" borderId="0" xfId="0"/>
    <xf numFmtId="0" fontId="3" fillId="0" borderId="0" xfId="0" applyFont="1"/>
    <xf numFmtId="0" fontId="4" fillId="0" borderId="0" xfId="0" applyFont="1" applyAlignment="1">
      <alignment vertical="center" wrapText="1"/>
    </xf>
    <xf numFmtId="0" fontId="4" fillId="0" borderId="0" xfId="0" applyFont="1" applyAlignment="1">
      <alignment horizontal="center" vertical="center" wrapText="1"/>
    </xf>
    <xf numFmtId="0" fontId="0" fillId="4" borderId="0" xfId="0" applyFill="1"/>
    <xf numFmtId="0" fontId="3" fillId="4" borderId="0" xfId="0" applyFont="1" applyFill="1"/>
    <xf numFmtId="9" fontId="3" fillId="4" borderId="0" xfId="0" applyNumberFormat="1" applyFont="1" applyFill="1"/>
    <xf numFmtId="9" fontId="6" fillId="0" borderId="1" xfId="0" applyNumberFormat="1" applyFont="1" applyBorder="1" applyAlignment="1">
      <alignment horizontal="center" vertical="center"/>
    </xf>
    <xf numFmtId="0" fontId="0" fillId="0" borderId="0" xfId="0" applyAlignment="1">
      <alignment vertical="center" wrapText="1"/>
    </xf>
    <xf numFmtId="0" fontId="0" fillId="0" borderId="0" xfId="0" applyAlignment="1">
      <alignment vertical="top" wrapText="1"/>
    </xf>
    <xf numFmtId="0" fontId="7" fillId="0" borderId="0" xfId="1" applyFont="1" applyBorder="1" applyAlignment="1">
      <alignment vertical="center" wrapText="1"/>
    </xf>
    <xf numFmtId="9" fontId="9" fillId="0" borderId="1" xfId="7" applyFont="1" applyBorder="1" applyAlignment="1">
      <alignment horizontal="center" vertical="center"/>
    </xf>
    <xf numFmtId="9" fontId="9" fillId="0" borderId="1" xfId="0" applyNumberFormat="1" applyFont="1" applyBorder="1" applyAlignment="1">
      <alignment horizontal="center" vertical="center"/>
    </xf>
    <xf numFmtId="166" fontId="3" fillId="4" borderId="0" xfId="2" applyNumberFormat="1" applyFont="1" applyFill="1"/>
    <xf numFmtId="165" fontId="3" fillId="4" borderId="0" xfId="0" applyNumberFormat="1" applyFont="1" applyFill="1"/>
    <xf numFmtId="167" fontId="1" fillId="4" borderId="0" xfId="6" applyNumberFormat="1" applyFont="1" applyFill="1"/>
    <xf numFmtId="167" fontId="0" fillId="4" borderId="0" xfId="0" applyNumberFormat="1" applyFill="1"/>
    <xf numFmtId="9" fontId="1" fillId="4" borderId="0" xfId="7" applyFont="1" applyFill="1"/>
    <xf numFmtId="0" fontId="9" fillId="0" borderId="1" xfId="0" applyFont="1" applyBorder="1" applyAlignment="1">
      <alignment vertical="center" wrapText="1"/>
    </xf>
    <xf numFmtId="0" fontId="9" fillId="0" borderId="1" xfId="0" applyFont="1" applyBorder="1" applyAlignment="1">
      <alignment horizontal="left" vertical="center" wrapText="1"/>
    </xf>
    <xf numFmtId="0" fontId="3" fillId="0" borderId="1" xfId="0" applyFont="1" applyBorder="1"/>
    <xf numFmtId="9" fontId="9" fillId="0" borderId="1" xfId="0" applyNumberFormat="1" applyFont="1" applyBorder="1" applyAlignment="1">
      <alignment horizontal="center" vertical="center" wrapText="1"/>
    </xf>
    <xf numFmtId="9" fontId="9" fillId="0" borderId="1" xfId="7" applyFont="1" applyFill="1" applyBorder="1" applyAlignment="1">
      <alignment horizontal="center" vertical="center"/>
    </xf>
    <xf numFmtId="0" fontId="9" fillId="0" borderId="1" xfId="0" applyFont="1" applyBorder="1" applyAlignment="1">
      <alignment horizontal="center" vertical="center"/>
    </xf>
    <xf numFmtId="0" fontId="9" fillId="0" borderId="1" xfId="0" applyFont="1" applyBorder="1"/>
    <xf numFmtId="41" fontId="9" fillId="0" borderId="1" xfId="3" applyFont="1" applyFill="1" applyBorder="1" applyAlignment="1">
      <alignment horizontal="center" vertical="center"/>
    </xf>
    <xf numFmtId="0" fontId="8" fillId="2" borderId="24" xfId="0" applyFont="1" applyFill="1" applyBorder="1" applyAlignment="1">
      <alignment horizontal="center" vertical="center"/>
    </xf>
    <xf numFmtId="0" fontId="9" fillId="0" borderId="15" xfId="0" applyFont="1" applyBorder="1" applyAlignment="1">
      <alignment horizontal="left" vertical="center" wrapText="1"/>
    </xf>
    <xf numFmtId="9" fontId="9" fillId="0" borderId="15" xfId="0" applyNumberFormat="1" applyFont="1" applyBorder="1" applyAlignment="1">
      <alignment horizontal="center" vertical="center" wrapText="1"/>
    </xf>
    <xf numFmtId="0" fontId="9" fillId="0" borderId="15" xfId="0" applyFont="1" applyBorder="1" applyAlignment="1">
      <alignment horizontal="center" vertical="center"/>
    </xf>
    <xf numFmtId="9" fontId="9" fillId="0" borderId="15" xfId="7" applyFont="1" applyFill="1" applyBorder="1" applyAlignment="1">
      <alignment horizontal="center" vertical="center"/>
    </xf>
    <xf numFmtId="0" fontId="9" fillId="0" borderId="15" xfId="0" applyFont="1" applyBorder="1" applyAlignment="1">
      <alignment vertical="center" wrapText="1"/>
    </xf>
    <xf numFmtId="0" fontId="9" fillId="0" borderId="3" xfId="0" applyFont="1" applyBorder="1" applyAlignment="1">
      <alignment vertical="center" wrapText="1"/>
    </xf>
    <xf numFmtId="9" fontId="9" fillId="0" borderId="15" xfId="0" applyNumberFormat="1" applyFont="1" applyBorder="1" applyAlignment="1">
      <alignment horizontal="center" vertical="center"/>
    </xf>
    <xf numFmtId="0" fontId="9" fillId="0" borderId="8" xfId="0" applyFont="1" applyBorder="1" applyAlignment="1">
      <alignment horizontal="left" vertical="center" wrapText="1"/>
    </xf>
    <xf numFmtId="168" fontId="9" fillId="0" borderId="1" xfId="7" applyNumberFormat="1" applyFont="1" applyFill="1" applyBorder="1" applyAlignment="1">
      <alignment horizontal="center" vertical="center"/>
    </xf>
    <xf numFmtId="168" fontId="9" fillId="0" borderId="1" xfId="0" applyNumberFormat="1" applyFont="1" applyBorder="1" applyAlignment="1">
      <alignment horizontal="center" vertical="center"/>
    </xf>
    <xf numFmtId="0" fontId="9" fillId="0" borderId="5" xfId="0" applyFont="1" applyBorder="1" applyAlignment="1">
      <alignment horizontal="left" vertical="center" wrapText="1"/>
    </xf>
    <xf numFmtId="0" fontId="11" fillId="0" borderId="1" xfId="0" applyFont="1" applyBorder="1" applyAlignment="1">
      <alignment horizontal="left" vertical="center" wrapText="1"/>
    </xf>
    <xf numFmtId="9" fontId="11" fillId="0" borderId="1" xfId="0" applyNumberFormat="1" applyFont="1" applyBorder="1" applyAlignment="1">
      <alignment horizontal="center" vertical="center"/>
    </xf>
    <xf numFmtId="0" fontId="11" fillId="0" borderId="4" xfId="0" applyFont="1" applyBorder="1" applyAlignment="1">
      <alignment horizontal="left" vertical="center" wrapText="1"/>
    </xf>
    <xf numFmtId="0" fontId="13" fillId="2" borderId="24" xfId="0" applyFont="1" applyFill="1" applyBorder="1" applyAlignment="1">
      <alignment horizontal="center" vertical="center" wrapText="1"/>
    </xf>
    <xf numFmtId="0" fontId="13" fillId="0" borderId="10" xfId="0" applyFont="1" applyBorder="1" applyAlignment="1">
      <alignment horizontal="center" vertical="center"/>
    </xf>
    <xf numFmtId="0" fontId="13" fillId="2" borderId="25" xfId="0" applyFont="1" applyFill="1" applyBorder="1" applyAlignment="1">
      <alignment horizontal="center" vertical="center" wrapText="1"/>
    </xf>
    <xf numFmtId="0" fontId="13" fillId="5" borderId="24" xfId="0" applyFont="1" applyFill="1" applyBorder="1" applyAlignment="1">
      <alignment horizontal="center" vertical="center" wrapText="1"/>
    </xf>
    <xf numFmtId="0" fontId="14" fillId="0" borderId="24" xfId="0" applyFont="1" applyBorder="1" applyAlignment="1">
      <alignment horizontal="justify" vertical="center" wrapText="1"/>
    </xf>
    <xf numFmtId="0" fontId="13" fillId="0" borderId="24" xfId="0" applyFont="1" applyBorder="1" applyAlignment="1">
      <alignment horizontal="center" vertical="center" wrapText="1"/>
    </xf>
    <xf numFmtId="0" fontId="13" fillId="2" borderId="26" xfId="0" applyFont="1" applyFill="1" applyBorder="1" applyAlignment="1">
      <alignment vertical="center"/>
    </xf>
    <xf numFmtId="0" fontId="13" fillId="0" borderId="23" xfId="0" applyFont="1" applyBorder="1" applyAlignment="1">
      <alignment horizontal="center" vertical="center"/>
    </xf>
    <xf numFmtId="0" fontId="13" fillId="0" borderId="4" xfId="0" applyFont="1" applyBorder="1" applyAlignment="1">
      <alignment horizontal="center" vertical="center"/>
    </xf>
    <xf numFmtId="0" fontId="15" fillId="0" borderId="4" xfId="0" applyFont="1" applyBorder="1" applyAlignment="1">
      <alignment horizontal="center" vertical="center"/>
    </xf>
    <xf numFmtId="0" fontId="13" fillId="0" borderId="1" xfId="0" applyFont="1" applyBorder="1" applyAlignment="1">
      <alignment horizontal="center" vertical="center"/>
    </xf>
    <xf numFmtId="0" fontId="13" fillId="5" borderId="10" xfId="0" applyFont="1" applyFill="1" applyBorder="1"/>
    <xf numFmtId="0" fontId="13" fillId="5" borderId="1" xfId="0" applyFont="1" applyFill="1" applyBorder="1"/>
    <xf numFmtId="0" fontId="13" fillId="5" borderId="21" xfId="0" applyFont="1" applyFill="1" applyBorder="1" applyAlignment="1">
      <alignment horizontal="center" vertical="center"/>
    </xf>
    <xf numFmtId="0" fontId="13" fillId="5" borderId="5" xfId="0" applyFont="1" applyFill="1" applyBorder="1" applyAlignment="1">
      <alignment horizontal="center" vertical="center"/>
    </xf>
    <xf numFmtId="0" fontId="13" fillId="5" borderId="10" xfId="0" applyFont="1" applyFill="1" applyBorder="1" applyAlignment="1">
      <alignment horizontal="center" vertical="center"/>
    </xf>
    <xf numFmtId="0" fontId="13" fillId="5" borderId="1" xfId="0" applyFont="1" applyFill="1" applyBorder="1" applyAlignment="1">
      <alignment horizontal="center" vertical="center"/>
    </xf>
    <xf numFmtId="0" fontId="13" fillId="5" borderId="29" xfId="0" applyFont="1" applyFill="1" applyBorder="1" applyAlignment="1">
      <alignment horizontal="center" vertical="center"/>
    </xf>
    <xf numFmtId="0" fontId="14" fillId="12" borderId="24" xfId="0" applyFont="1" applyFill="1" applyBorder="1" applyAlignment="1">
      <alignment horizontal="justify" vertical="center" wrapText="1"/>
    </xf>
    <xf numFmtId="0" fontId="14" fillId="13" borderId="24" xfId="0" applyFont="1" applyFill="1" applyBorder="1" applyAlignment="1">
      <alignment horizontal="justify" vertical="center" wrapText="1"/>
    </xf>
    <xf numFmtId="0" fontId="14" fillId="0" borderId="24" xfId="0" applyFont="1" applyBorder="1" applyAlignment="1">
      <alignment horizontal="left" vertical="center" wrapText="1"/>
    </xf>
    <xf numFmtId="0" fontId="13" fillId="2" borderId="24" xfId="0" applyFont="1" applyFill="1" applyBorder="1" applyAlignment="1">
      <alignment horizontal="center" vertical="center"/>
    </xf>
    <xf numFmtId="0" fontId="14" fillId="14" borderId="24" xfId="0" applyFont="1" applyFill="1" applyBorder="1" applyAlignment="1">
      <alignment horizontal="justify" vertical="center" wrapText="1"/>
    </xf>
    <xf numFmtId="0" fontId="14" fillId="0" borderId="1" xfId="0" applyFont="1" applyBorder="1" applyAlignment="1">
      <alignment horizontal="center" vertical="center"/>
    </xf>
    <xf numFmtId="0" fontId="13" fillId="0" borderId="32" xfId="0" applyFont="1" applyBorder="1" applyAlignment="1">
      <alignment horizontal="center"/>
    </xf>
    <xf numFmtId="0" fontId="14" fillId="13" borderId="33" xfId="0" applyFont="1" applyFill="1" applyBorder="1"/>
    <xf numFmtId="0" fontId="14" fillId="14" borderId="33" xfId="0" applyFont="1" applyFill="1" applyBorder="1"/>
    <xf numFmtId="0" fontId="14" fillId="12" borderId="34" xfId="0" applyFont="1" applyFill="1" applyBorder="1"/>
    <xf numFmtId="0" fontId="14" fillId="0" borderId="1" xfId="0" applyFont="1" applyBorder="1" applyAlignment="1">
      <alignment horizontal="center"/>
    </xf>
    <xf numFmtId="0" fontId="14" fillId="0" borderId="36" xfId="0" applyFont="1" applyBorder="1" applyAlignment="1">
      <alignment horizontal="center"/>
    </xf>
    <xf numFmtId="0" fontId="13" fillId="0" borderId="37" xfId="0" applyFont="1" applyBorder="1" applyAlignment="1">
      <alignment horizontal="center"/>
    </xf>
    <xf numFmtId="0" fontId="14" fillId="0" borderId="38" xfId="0" applyFont="1" applyBorder="1" applyAlignment="1">
      <alignment horizontal="center"/>
    </xf>
    <xf numFmtId="0" fontId="14" fillId="0" borderId="39" xfId="0" applyFont="1" applyBorder="1" applyAlignment="1">
      <alignment horizontal="center"/>
    </xf>
    <xf numFmtId="0" fontId="13" fillId="5" borderId="35" xfId="0" applyFont="1" applyFill="1" applyBorder="1" applyAlignment="1">
      <alignment vertical="center" wrapText="1"/>
    </xf>
    <xf numFmtId="0" fontId="14" fillId="4" borderId="0" xfId="0" applyFont="1" applyFill="1"/>
    <xf numFmtId="0" fontId="14" fillId="0" borderId="0" xfId="0" applyFont="1" applyAlignment="1">
      <alignment horizontal="left" vertical="center" wrapText="1"/>
    </xf>
    <xf numFmtId="0" fontId="14" fillId="0" borderId="0" xfId="0" applyFont="1"/>
    <xf numFmtId="0" fontId="14" fillId="3" borderId="0" xfId="0" applyFont="1" applyFill="1"/>
    <xf numFmtId="0" fontId="15" fillId="0" borderId="24" xfId="0" applyFont="1" applyBorder="1" applyAlignment="1">
      <alignment horizontal="center" vertical="center"/>
    </xf>
    <xf numFmtId="0" fontId="16" fillId="0" borderId="3" xfId="0" applyFont="1" applyBorder="1" applyAlignment="1">
      <alignment horizontal="justify" vertical="center" wrapText="1"/>
    </xf>
    <xf numFmtId="0" fontId="16" fillId="0" borderId="4" xfId="0" applyFont="1" applyBorder="1" applyAlignment="1">
      <alignment horizontal="left" vertical="center" wrapText="1"/>
    </xf>
    <xf numFmtId="0" fontId="16" fillId="0" borderId="12" xfId="0" applyFont="1" applyBorder="1" applyAlignment="1">
      <alignment horizontal="justify" vertical="center" wrapText="1"/>
    </xf>
    <xf numFmtId="0" fontId="15" fillId="0" borderId="14" xfId="0" applyFont="1" applyBorder="1" applyAlignment="1">
      <alignment horizontal="center" vertical="center"/>
    </xf>
    <xf numFmtId="0" fontId="16" fillId="0" borderId="1" xfId="0" applyFont="1" applyBorder="1" applyAlignment="1">
      <alignment horizontal="justify" vertical="center" wrapText="1"/>
    </xf>
    <xf numFmtId="0" fontId="15" fillId="0" borderId="1" xfId="0" applyFont="1" applyBorder="1" applyAlignment="1">
      <alignment vertical="center"/>
    </xf>
    <xf numFmtId="0" fontId="14" fillId="4" borderId="0" xfId="0" applyFont="1" applyFill="1" applyAlignment="1">
      <alignment vertical="top" wrapText="1"/>
    </xf>
    <xf numFmtId="0" fontId="13" fillId="0" borderId="10" xfId="0" applyFont="1" applyBorder="1" applyAlignment="1">
      <alignment horizontal="center" vertical="center" wrapText="1"/>
    </xf>
    <xf numFmtId="0" fontId="13" fillId="0" borderId="12" xfId="0" applyFont="1" applyBorder="1" applyAlignment="1">
      <alignment horizontal="center" vertical="center" wrapText="1"/>
    </xf>
    <xf numFmtId="0" fontId="13" fillId="3" borderId="6" xfId="0" applyFont="1" applyFill="1" applyBorder="1" applyAlignment="1">
      <alignment horizontal="center" vertical="center" wrapText="1"/>
    </xf>
    <xf numFmtId="0" fontId="13" fillId="3" borderId="0" xfId="0" applyFont="1" applyFill="1" applyAlignment="1">
      <alignment horizontal="center" vertical="center" wrapText="1"/>
    </xf>
    <xf numFmtId="0" fontId="14" fillId="4" borderId="0" xfId="0" applyFont="1" applyFill="1" applyAlignment="1">
      <alignment wrapText="1"/>
    </xf>
    <xf numFmtId="0" fontId="14" fillId="4" borderId="0" xfId="0" applyFont="1" applyFill="1" applyAlignment="1">
      <alignment vertical="center" wrapText="1"/>
    </xf>
    <xf numFmtId="0" fontId="14" fillId="0" borderId="0" xfId="0" applyFont="1" applyAlignment="1">
      <alignment wrapText="1"/>
    </xf>
    <xf numFmtId="0" fontId="14" fillId="0" borderId="1" xfId="0" applyFont="1" applyBorder="1" applyAlignment="1">
      <alignment horizontal="left" vertical="center" wrapText="1"/>
    </xf>
    <xf numFmtId="0" fontId="14" fillId="0" borderId="8" xfId="0" applyFont="1" applyBorder="1" applyAlignment="1">
      <alignment horizontal="center" vertical="center"/>
    </xf>
    <xf numFmtId="0" fontId="14" fillId="0" borderId="3" xfId="0" applyFont="1" applyBorder="1" applyAlignment="1">
      <alignment horizontal="center" vertical="center"/>
    </xf>
    <xf numFmtId="0" fontId="14" fillId="0" borderId="13" xfId="0" applyFont="1" applyBorder="1" applyAlignment="1">
      <alignment horizontal="center" vertical="center"/>
    </xf>
    <xf numFmtId="0" fontId="14" fillId="0" borderId="0" xfId="0" applyFont="1" applyAlignment="1">
      <alignment vertical="center" wrapText="1"/>
    </xf>
    <xf numFmtId="0" fontId="13" fillId="0" borderId="24" xfId="0" applyFont="1" applyBorder="1" applyAlignment="1">
      <alignment horizontal="left" vertical="center" wrapText="1"/>
    </xf>
    <xf numFmtId="0" fontId="13" fillId="0" borderId="0" xfId="0" applyFont="1" applyAlignment="1">
      <alignment horizontal="center" vertical="center" wrapText="1"/>
    </xf>
    <xf numFmtId="0" fontId="14" fillId="0" borderId="13" xfId="0" applyFont="1" applyBorder="1" applyAlignment="1">
      <alignment horizontal="left" vertical="center" wrapText="1"/>
    </xf>
    <xf numFmtId="0" fontId="14" fillId="0" borderId="15" xfId="0" applyFont="1" applyBorder="1" applyAlignment="1">
      <alignment horizontal="justify" vertical="center" wrapText="1"/>
    </xf>
    <xf numFmtId="0" fontId="14" fillId="0" borderId="8" xfId="0" applyFont="1" applyBorder="1" applyAlignment="1">
      <alignment horizontal="justify" vertical="center" wrapText="1"/>
    </xf>
    <xf numFmtId="0" fontId="14" fillId="0" borderId="1" xfId="0" applyFont="1" applyBorder="1" applyAlignment="1">
      <alignment horizontal="justify" vertical="center" wrapText="1"/>
    </xf>
    <xf numFmtId="0" fontId="14" fillId="0" borderId="3" xfId="0" applyFont="1" applyBorder="1" applyAlignment="1">
      <alignment horizontal="justify" vertical="center" wrapText="1"/>
    </xf>
    <xf numFmtId="0" fontId="13" fillId="2" borderId="24" xfId="0" applyFont="1" applyFill="1" applyBorder="1" applyAlignment="1">
      <alignment horizontal="center"/>
    </xf>
    <xf numFmtId="0" fontId="13" fillId="0" borderId="1" xfId="0" applyFont="1" applyBorder="1" applyAlignment="1">
      <alignment vertical="center" wrapText="1"/>
    </xf>
    <xf numFmtId="0" fontId="13" fillId="0" borderId="1" xfId="0" applyFont="1" applyBorder="1" applyAlignment="1">
      <alignment horizontal="justify" vertical="center" wrapText="1"/>
    </xf>
    <xf numFmtId="0" fontId="13" fillId="2" borderId="1" xfId="0" applyFont="1" applyFill="1" applyBorder="1" applyAlignment="1">
      <alignment horizontal="center" vertical="center"/>
    </xf>
    <xf numFmtId="0" fontId="13" fillId="2" borderId="1" xfId="0" applyFont="1" applyFill="1" applyBorder="1" applyAlignment="1">
      <alignment horizontal="center"/>
    </xf>
    <xf numFmtId="0" fontId="13" fillId="2" borderId="4" xfId="0" applyFont="1" applyFill="1" applyBorder="1" applyAlignment="1">
      <alignment horizontal="center" vertical="center"/>
    </xf>
    <xf numFmtId="0" fontId="16" fillId="0" borderId="4" xfId="0" applyFont="1" applyBorder="1" applyAlignment="1">
      <alignment horizontal="justify" vertical="center" wrapText="1"/>
    </xf>
    <xf numFmtId="0" fontId="14" fillId="0" borderId="4" xfId="0" applyFont="1" applyBorder="1" applyAlignment="1">
      <alignment horizontal="center" vertical="center"/>
    </xf>
    <xf numFmtId="14" fontId="14" fillId="0" borderId="4" xfId="0" applyNumberFormat="1" applyFont="1" applyBorder="1" applyAlignment="1">
      <alignment horizontal="center" vertical="center"/>
    </xf>
    <xf numFmtId="0" fontId="14" fillId="0" borderId="1" xfId="0" applyFont="1" applyBorder="1" applyAlignment="1">
      <alignment vertical="center" wrapText="1"/>
    </xf>
    <xf numFmtId="14" fontId="14" fillId="0" borderId="4" xfId="0" applyNumberFormat="1" applyFont="1" applyBorder="1" applyAlignment="1">
      <alignment horizontal="left" vertical="center" wrapText="1"/>
    </xf>
    <xf numFmtId="14" fontId="14" fillId="0" borderId="1" xfId="0" applyNumberFormat="1" applyFont="1" applyBorder="1" applyAlignment="1">
      <alignment horizontal="center" vertical="center"/>
    </xf>
    <xf numFmtId="0" fontId="13" fillId="2" borderId="1" xfId="0" applyFont="1" applyFill="1" applyBorder="1"/>
    <xf numFmtId="9" fontId="14" fillId="0" borderId="1" xfId="0" applyNumberFormat="1" applyFont="1" applyBorder="1" applyAlignment="1">
      <alignment horizontal="center" vertical="center" wrapText="1"/>
    </xf>
    <xf numFmtId="9" fontId="14" fillId="0" borderId="1" xfId="0" applyNumberFormat="1" applyFont="1" applyBorder="1" applyAlignment="1">
      <alignment horizontal="center" vertical="center"/>
    </xf>
    <xf numFmtId="0" fontId="14" fillId="0" borderId="1" xfId="0" applyFont="1" applyBorder="1"/>
    <xf numFmtId="0" fontId="14" fillId="0" borderId="1" xfId="0" applyFont="1" applyBorder="1" applyAlignment="1">
      <alignment horizontal="center" vertical="center" wrapText="1"/>
    </xf>
    <xf numFmtId="0" fontId="14" fillId="0" borderId="1" xfId="0" applyFont="1" applyBorder="1" applyAlignment="1">
      <alignment horizontal="left" vertical="center"/>
    </xf>
    <xf numFmtId="0" fontId="14" fillId="0" borderId="0" xfId="0" applyFont="1" applyAlignment="1">
      <alignment horizontal="center" vertical="center" wrapText="1"/>
    </xf>
    <xf numFmtId="0" fontId="20" fillId="0" borderId="0" xfId="1" applyFont="1" applyBorder="1" applyAlignment="1">
      <alignment vertical="center" wrapText="1"/>
    </xf>
    <xf numFmtId="0" fontId="14" fillId="0" borderId="0" xfId="0" applyFont="1" applyAlignment="1">
      <alignment vertical="top" wrapText="1"/>
    </xf>
    <xf numFmtId="0" fontId="14" fillId="0" borderId="4" xfId="0" applyFont="1" applyBorder="1" applyAlignment="1">
      <alignment horizontal="justify" vertical="center" wrapText="1"/>
    </xf>
    <xf numFmtId="0" fontId="14" fillId="4" borderId="0" xfId="0" applyFont="1" applyFill="1" applyAlignment="1">
      <alignment horizontal="center" vertical="center"/>
    </xf>
    <xf numFmtId="0" fontId="14" fillId="4" borderId="0" xfId="0" applyFont="1" applyFill="1" applyAlignment="1">
      <alignment horizontal="left" vertical="center"/>
    </xf>
    <xf numFmtId="0" fontId="13" fillId="2" borderId="4" xfId="0" applyFont="1" applyFill="1" applyBorder="1" applyAlignment="1">
      <alignment horizontal="center" vertical="center" wrapText="1"/>
    </xf>
    <xf numFmtId="0" fontId="19" fillId="16" borderId="1" xfId="0" applyFont="1" applyFill="1" applyBorder="1" applyAlignment="1">
      <alignment horizontal="justify" vertical="center" wrapText="1"/>
    </xf>
    <xf numFmtId="0" fontId="19" fillId="0" borderId="1" xfId="0" applyFont="1" applyBorder="1" applyAlignment="1">
      <alignment horizontal="justify" vertical="center" wrapText="1"/>
    </xf>
    <xf numFmtId="0" fontId="19" fillId="0" borderId="4" xfId="0" applyFont="1" applyBorder="1" applyAlignment="1">
      <alignment horizontal="justify" vertical="center" wrapText="1"/>
    </xf>
    <xf numFmtId="0" fontId="14" fillId="0" borderId="0" xfId="0" applyFont="1" applyAlignment="1">
      <alignment horizontal="center" vertical="center"/>
    </xf>
    <xf numFmtId="0" fontId="14" fillId="0" borderId="0" xfId="0" applyFont="1" applyAlignment="1">
      <alignment horizontal="left" vertical="center"/>
    </xf>
    <xf numFmtId="14" fontId="14" fillId="0" borderId="4" xfId="0" applyNumberFormat="1" applyFont="1" applyBorder="1" applyAlignment="1">
      <alignment horizontal="justify" vertical="center" wrapText="1"/>
    </xf>
    <xf numFmtId="14" fontId="14" fillId="0" borderId="1" xfId="0" applyNumberFormat="1" applyFont="1" applyBorder="1" applyAlignment="1">
      <alignment horizontal="justify" vertical="center" wrapText="1"/>
    </xf>
    <xf numFmtId="9" fontId="14" fillId="0" borderId="1" xfId="3" applyNumberFormat="1" applyFont="1" applyBorder="1" applyAlignment="1">
      <alignment horizontal="center" vertical="center" wrapText="1"/>
    </xf>
    <xf numFmtId="0" fontId="14" fillId="0" borderId="4" xfId="0" applyFont="1" applyBorder="1" applyAlignment="1">
      <alignment horizontal="left" vertical="center" wrapText="1"/>
    </xf>
    <xf numFmtId="14" fontId="14" fillId="0" borderId="4" xfId="0" applyNumberFormat="1" applyFont="1" applyBorder="1" applyAlignment="1">
      <alignment horizontal="center" vertical="center" wrapText="1"/>
    </xf>
    <xf numFmtId="0" fontId="14" fillId="0" borderId="1" xfId="0" applyFont="1" applyBorder="1" applyAlignment="1">
      <alignment horizontal="justify" vertical="justify" wrapText="1"/>
    </xf>
    <xf numFmtId="9" fontId="14" fillId="0" borderId="0" xfId="0" applyNumberFormat="1" applyFont="1" applyAlignment="1">
      <alignment horizontal="center" vertical="center" wrapText="1"/>
    </xf>
    <xf numFmtId="0" fontId="5" fillId="2" borderId="17" xfId="0" applyFont="1" applyFill="1" applyBorder="1" applyAlignment="1">
      <alignment horizontal="left" vertical="center"/>
    </xf>
    <xf numFmtId="0" fontId="5" fillId="2" borderId="18" xfId="0" applyFont="1" applyFill="1" applyBorder="1" applyAlignment="1">
      <alignment horizontal="left" vertical="center"/>
    </xf>
    <xf numFmtId="0" fontId="15" fillId="0" borderId="1" xfId="0" applyFont="1" applyBorder="1" applyAlignment="1">
      <alignment horizontal="center" vertical="center"/>
    </xf>
    <xf numFmtId="0" fontId="14" fillId="0" borderId="19" xfId="0" applyFont="1" applyBorder="1" applyAlignment="1">
      <alignment horizontal="justify" vertical="center" wrapText="1"/>
    </xf>
    <xf numFmtId="0" fontId="16" fillId="0" borderId="19" xfId="0" applyFont="1" applyBorder="1" applyAlignment="1">
      <alignment horizontal="justify" vertical="center" wrapText="1"/>
    </xf>
    <xf numFmtId="14" fontId="14" fillId="0" borderId="1" xfId="0" applyNumberFormat="1" applyFont="1" applyBorder="1" applyAlignment="1">
      <alignment horizontal="center" vertical="center" wrapText="1"/>
    </xf>
    <xf numFmtId="0" fontId="14" fillId="0" borderId="1" xfId="0" applyFont="1" applyBorder="1" applyAlignment="1">
      <alignment vertical="center"/>
    </xf>
    <xf numFmtId="0" fontId="14" fillId="0" borderId="1" xfId="0" applyFont="1" applyBorder="1" applyAlignment="1">
      <alignment horizontal="left" vertical="top" wrapText="1"/>
    </xf>
    <xf numFmtId="0" fontId="16" fillId="4" borderId="0" xfId="0" applyFont="1" applyFill="1"/>
    <xf numFmtId="0" fontId="16" fillId="0" borderId="0" xfId="0" applyFont="1" applyAlignment="1">
      <alignment vertical="center" wrapText="1"/>
    </xf>
    <xf numFmtId="0" fontId="22" fillId="0" borderId="0" xfId="1" applyFont="1" applyBorder="1" applyAlignment="1">
      <alignment vertical="center" wrapText="1"/>
    </xf>
    <xf numFmtId="0" fontId="16" fillId="0" borderId="0" xfId="0" applyFont="1"/>
    <xf numFmtId="0" fontId="13" fillId="2" borderId="19" xfId="0" applyFont="1" applyFill="1" applyBorder="1" applyAlignment="1">
      <alignment vertical="center" wrapText="1"/>
    </xf>
    <xf numFmtId="0" fontId="13" fillId="2" borderId="20" xfId="0" applyFont="1" applyFill="1" applyBorder="1" applyAlignment="1">
      <alignment vertical="center"/>
    </xf>
    <xf numFmtId="0" fontId="13" fillId="2" borderId="10" xfId="0" applyFont="1" applyFill="1" applyBorder="1" applyAlignment="1">
      <alignment vertical="center"/>
    </xf>
    <xf numFmtId="0" fontId="13" fillId="2" borderId="20" xfId="0" applyFont="1" applyFill="1" applyBorder="1" applyAlignment="1">
      <alignment vertical="center" wrapText="1"/>
    </xf>
    <xf numFmtId="0" fontId="13" fillId="2" borderId="19" xfId="0" applyFont="1" applyFill="1" applyBorder="1" applyAlignment="1">
      <alignment vertical="center"/>
    </xf>
    <xf numFmtId="0" fontId="13" fillId="0" borderId="4" xfId="0" applyFont="1" applyBorder="1" applyAlignment="1">
      <alignment horizontal="center" vertical="center" wrapText="1"/>
    </xf>
    <xf numFmtId="0" fontId="13" fillId="0" borderId="4" xfId="0" applyFont="1" applyBorder="1" applyAlignment="1">
      <alignment horizontal="left" vertical="center" wrapText="1"/>
    </xf>
    <xf numFmtId="0" fontId="14" fillId="6" borderId="10" xfId="0" applyFont="1" applyFill="1" applyBorder="1"/>
    <xf numFmtId="0" fontId="14" fillId="0" borderId="10" xfId="0" applyFont="1" applyBorder="1"/>
    <xf numFmtId="0" fontId="14" fillId="7" borderId="1" xfId="0" applyFont="1" applyFill="1" applyBorder="1"/>
    <xf numFmtId="0" fontId="14" fillId="8" borderId="10" xfId="0" applyFont="1" applyFill="1" applyBorder="1"/>
    <xf numFmtId="0" fontId="21" fillId="11" borderId="10" xfId="0" applyFont="1" applyFill="1" applyBorder="1"/>
    <xf numFmtId="0" fontId="14" fillId="3" borderId="10" xfId="0" applyFont="1" applyFill="1" applyBorder="1"/>
    <xf numFmtId="0" fontId="14" fillId="3" borderId="1" xfId="0" applyFont="1" applyFill="1" applyBorder="1"/>
    <xf numFmtId="0" fontId="13" fillId="2" borderId="40" xfId="0" applyFont="1" applyFill="1" applyBorder="1" applyAlignment="1">
      <alignment horizontal="center"/>
    </xf>
    <xf numFmtId="0" fontId="15" fillId="0" borderId="4" xfId="0" applyFont="1" applyBorder="1" applyAlignment="1">
      <alignment horizontal="justify" vertical="center" wrapText="1"/>
    </xf>
    <xf numFmtId="0" fontId="14" fillId="6" borderId="48" xfId="0" applyFont="1" applyFill="1" applyBorder="1"/>
    <xf numFmtId="0" fontId="14" fillId="3" borderId="48" xfId="0" applyFont="1" applyFill="1" applyBorder="1"/>
    <xf numFmtId="0" fontId="14" fillId="3" borderId="49" xfId="0" applyFont="1" applyFill="1" applyBorder="1"/>
    <xf numFmtId="0" fontId="14" fillId="3" borderId="51" xfId="0" applyFont="1" applyFill="1" applyBorder="1"/>
    <xf numFmtId="0" fontId="14" fillId="0" borderId="51" xfId="0" applyFont="1" applyBorder="1"/>
    <xf numFmtId="0" fontId="14" fillId="6" borderId="54" xfId="0" applyFont="1" applyFill="1" applyBorder="1"/>
    <xf numFmtId="0" fontId="14" fillId="3" borderId="54" xfId="0" applyFont="1" applyFill="1" applyBorder="1"/>
    <xf numFmtId="0" fontId="14" fillId="0" borderId="54" xfId="0" applyFont="1" applyBorder="1"/>
    <xf numFmtId="0" fontId="14" fillId="0" borderId="55" xfId="0" applyFont="1" applyBorder="1"/>
    <xf numFmtId="0" fontId="16" fillId="0" borderId="56" xfId="0" applyFont="1" applyBorder="1" applyAlignment="1">
      <alignment horizontal="justify" vertical="center" wrapText="1"/>
    </xf>
    <xf numFmtId="0" fontId="16" fillId="0" borderId="41" xfId="0" applyFont="1" applyBorder="1" applyAlignment="1">
      <alignment horizontal="justify" vertical="center" wrapText="1"/>
    </xf>
    <xf numFmtId="0" fontId="14" fillId="3" borderId="23" xfId="0" applyFont="1" applyFill="1" applyBorder="1"/>
    <xf numFmtId="0" fontId="14" fillId="6" borderId="32" xfId="0" applyFont="1" applyFill="1" applyBorder="1"/>
    <xf numFmtId="0" fontId="14" fillId="6" borderId="35" xfId="0" applyFont="1" applyFill="1" applyBorder="1"/>
    <xf numFmtId="0" fontId="14" fillId="6" borderId="37" xfId="0" applyFont="1" applyFill="1" applyBorder="1"/>
    <xf numFmtId="0" fontId="14" fillId="6" borderId="55" xfId="0" applyFont="1" applyFill="1" applyBorder="1"/>
    <xf numFmtId="0" fontId="14" fillId="3" borderId="55" xfId="0" applyFont="1" applyFill="1" applyBorder="1"/>
    <xf numFmtId="0" fontId="14" fillId="3" borderId="37" xfId="0" applyFont="1" applyFill="1" applyBorder="1"/>
    <xf numFmtId="0" fontId="14" fillId="3" borderId="35" xfId="0" applyFont="1" applyFill="1" applyBorder="1"/>
    <xf numFmtId="0" fontId="16" fillId="0" borderId="20" xfId="0" applyFont="1" applyBorder="1" applyAlignment="1">
      <alignment horizontal="left" vertical="center" wrapText="1"/>
    </xf>
    <xf numFmtId="0" fontId="16" fillId="0" borderId="20" xfId="0" applyFont="1" applyBorder="1" applyAlignment="1">
      <alignment horizontal="justify" vertical="center" wrapText="1"/>
    </xf>
    <xf numFmtId="0" fontId="16" fillId="0" borderId="58" xfId="0" applyFont="1" applyBorder="1" applyAlignment="1">
      <alignment horizontal="justify" vertical="center" wrapText="1"/>
    </xf>
    <xf numFmtId="0" fontId="14" fillId="0" borderId="48" xfId="0" applyFont="1" applyBorder="1"/>
    <xf numFmtId="0" fontId="14" fillId="0" borderId="49" xfId="0" applyFont="1" applyBorder="1"/>
    <xf numFmtId="0" fontId="16" fillId="0" borderId="22" xfId="0" applyFont="1" applyBorder="1" applyAlignment="1">
      <alignment horizontal="justify" vertical="center" wrapText="1"/>
    </xf>
    <xf numFmtId="0" fontId="14" fillId="7" borderId="59" xfId="0" applyFont="1" applyFill="1" applyBorder="1"/>
    <xf numFmtId="0" fontId="14" fillId="7" borderId="60" xfId="0" applyFont="1" applyFill="1" applyBorder="1"/>
    <xf numFmtId="0" fontId="14" fillId="0" borderId="60" xfId="0" applyFont="1" applyBorder="1"/>
    <xf numFmtId="0" fontId="14" fillId="0" borderId="61" xfId="0" applyFont="1" applyBorder="1"/>
    <xf numFmtId="0" fontId="14" fillId="3" borderId="4" xfId="0" applyFont="1" applyFill="1" applyBorder="1"/>
    <xf numFmtId="0" fontId="14" fillId="7" borderId="32" xfId="0" applyFont="1" applyFill="1" applyBorder="1"/>
    <xf numFmtId="0" fontId="14" fillId="7" borderId="48" xfId="0" applyFont="1" applyFill="1" applyBorder="1"/>
    <xf numFmtId="0" fontId="14" fillId="7" borderId="33" xfId="0" applyFont="1" applyFill="1" applyBorder="1"/>
    <xf numFmtId="0" fontId="14" fillId="7" borderId="49" xfId="0" applyFont="1" applyFill="1" applyBorder="1"/>
    <xf numFmtId="0" fontId="14" fillId="7" borderId="36" xfId="0" applyFont="1" applyFill="1" applyBorder="1"/>
    <xf numFmtId="0" fontId="14" fillId="7" borderId="35" xfId="0" applyFont="1" applyFill="1" applyBorder="1"/>
    <xf numFmtId="0" fontId="14" fillId="0" borderId="36" xfId="0" applyFont="1" applyBorder="1"/>
    <xf numFmtId="0" fontId="14" fillId="7" borderId="37" xfId="0" applyFont="1" applyFill="1" applyBorder="1"/>
    <xf numFmtId="0" fontId="14" fillId="7" borderId="38" xfId="0" applyFont="1" applyFill="1" applyBorder="1"/>
    <xf numFmtId="0" fontId="14" fillId="0" borderId="38" xfId="0" applyFont="1" applyBorder="1"/>
    <xf numFmtId="0" fontId="14" fillId="0" borderId="39" xfId="0" applyFont="1" applyBorder="1"/>
    <xf numFmtId="0" fontId="14" fillId="3" borderId="33" xfId="0" applyFont="1" applyFill="1" applyBorder="1"/>
    <xf numFmtId="0" fontId="14" fillId="3" borderId="34" xfId="0" applyFont="1" applyFill="1" applyBorder="1"/>
    <xf numFmtId="0" fontId="14" fillId="3" borderId="36" xfId="0" applyFont="1" applyFill="1" applyBorder="1"/>
    <xf numFmtId="0" fontId="14" fillId="3" borderId="38" xfId="0" applyFont="1" applyFill="1" applyBorder="1"/>
    <xf numFmtId="0" fontId="14" fillId="3" borderId="39" xfId="0" applyFont="1" applyFill="1" applyBorder="1"/>
    <xf numFmtId="0" fontId="14" fillId="8" borderId="32" xfId="0" applyFont="1" applyFill="1" applyBorder="1"/>
    <xf numFmtId="0" fontId="14" fillId="8" borderId="48" xfId="0" applyFont="1" applyFill="1" applyBorder="1"/>
    <xf numFmtId="0" fontId="14" fillId="8" borderId="35" xfId="0" applyFont="1" applyFill="1" applyBorder="1"/>
    <xf numFmtId="0" fontId="14" fillId="8" borderId="51" xfId="0" applyFont="1" applyFill="1" applyBorder="1"/>
    <xf numFmtId="0" fontId="14" fillId="8" borderId="37" xfId="0" applyFont="1" applyFill="1" applyBorder="1"/>
    <xf numFmtId="0" fontId="14" fillId="8" borderId="54" xfId="0" applyFont="1" applyFill="1" applyBorder="1"/>
    <xf numFmtId="0" fontId="14" fillId="8" borderId="55" xfId="0" applyFont="1" applyFill="1" applyBorder="1"/>
    <xf numFmtId="0" fontId="14" fillId="0" borderId="20" xfId="0" applyFont="1" applyBorder="1" applyAlignment="1">
      <alignment horizontal="justify" vertical="center" wrapText="1"/>
    </xf>
    <xf numFmtId="0" fontId="14" fillId="3" borderId="32" xfId="0" applyFont="1" applyFill="1" applyBorder="1"/>
    <xf numFmtId="0" fontId="14" fillId="3" borderId="62" xfId="0" applyFont="1" applyFill="1" applyBorder="1"/>
    <xf numFmtId="0" fontId="14" fillId="17" borderId="32" xfId="0" applyFont="1" applyFill="1" applyBorder="1"/>
    <xf numFmtId="0" fontId="14" fillId="17" borderId="57" xfId="0" applyFont="1" applyFill="1" applyBorder="1"/>
    <xf numFmtId="0" fontId="14" fillId="17" borderId="23" xfId="0" applyFont="1" applyFill="1" applyBorder="1"/>
    <xf numFmtId="0" fontId="14" fillId="17" borderId="10" xfId="0" applyFont="1" applyFill="1" applyBorder="1"/>
    <xf numFmtId="0" fontId="14" fillId="17" borderId="38" xfId="0" applyFont="1" applyFill="1" applyBorder="1"/>
    <xf numFmtId="0" fontId="14" fillId="10" borderId="23" xfId="0" applyFont="1" applyFill="1" applyBorder="1"/>
    <xf numFmtId="0" fontId="14" fillId="3" borderId="59" xfId="0" applyFont="1" applyFill="1" applyBorder="1"/>
    <xf numFmtId="0" fontId="14" fillId="3" borderId="60" xfId="0" applyFont="1" applyFill="1" applyBorder="1"/>
    <xf numFmtId="0" fontId="14" fillId="3" borderId="63" xfId="0" applyFont="1" applyFill="1" applyBorder="1"/>
    <xf numFmtId="0" fontId="14" fillId="3" borderId="64" xfId="0" applyFont="1" applyFill="1" applyBorder="1"/>
    <xf numFmtId="0" fontId="14" fillId="10" borderId="32" xfId="0" applyFont="1" applyFill="1" applyBorder="1"/>
    <xf numFmtId="0" fontId="14" fillId="10" borderId="48" xfId="0" applyFont="1" applyFill="1" applyBorder="1"/>
    <xf numFmtId="0" fontId="14" fillId="10" borderId="65" xfId="0" applyFont="1" applyFill="1" applyBorder="1"/>
    <xf numFmtId="0" fontId="14" fillId="10" borderId="66" xfId="0" applyFont="1" applyFill="1" applyBorder="1"/>
    <xf numFmtId="0" fontId="14" fillId="15" borderId="10" xfId="0" applyFont="1" applyFill="1" applyBorder="1"/>
    <xf numFmtId="0" fontId="14" fillId="15" borderId="32" xfId="0" applyFont="1" applyFill="1" applyBorder="1"/>
    <xf numFmtId="0" fontId="14" fillId="15" borderId="48" xfId="0" applyFont="1" applyFill="1" applyBorder="1"/>
    <xf numFmtId="0" fontId="14" fillId="15" borderId="54" xfId="0" applyFont="1" applyFill="1" applyBorder="1"/>
    <xf numFmtId="0" fontId="14" fillId="15" borderId="38" xfId="0" applyFont="1" applyFill="1" applyBorder="1"/>
    <xf numFmtId="0" fontId="14" fillId="15" borderId="39" xfId="0" applyFont="1" applyFill="1" applyBorder="1"/>
    <xf numFmtId="0" fontId="15" fillId="2" borderId="19" xfId="0" applyFont="1" applyFill="1" applyBorder="1" applyAlignment="1">
      <alignment vertical="center"/>
    </xf>
    <xf numFmtId="0" fontId="15" fillId="2" borderId="20" xfId="0" applyFont="1" applyFill="1" applyBorder="1" applyAlignment="1">
      <alignment vertical="center"/>
    </xf>
    <xf numFmtId="0" fontId="21" fillId="3" borderId="10" xfId="0" applyFont="1" applyFill="1" applyBorder="1"/>
    <xf numFmtId="0" fontId="21" fillId="11" borderId="32" xfId="0" applyFont="1" applyFill="1" applyBorder="1"/>
    <xf numFmtId="0" fontId="21" fillId="11" borderId="48" xfId="0" applyFont="1" applyFill="1" applyBorder="1"/>
    <xf numFmtId="0" fontId="21" fillId="11" borderId="35" xfId="0" applyFont="1" applyFill="1" applyBorder="1"/>
    <xf numFmtId="0" fontId="21" fillId="11" borderId="54" xfId="0" applyFont="1" applyFill="1" applyBorder="1"/>
    <xf numFmtId="0" fontId="21" fillId="3" borderId="1" xfId="0" applyFont="1" applyFill="1" applyBorder="1"/>
    <xf numFmtId="0" fontId="21" fillId="3" borderId="48" xfId="0" applyFont="1" applyFill="1" applyBorder="1"/>
    <xf numFmtId="0" fontId="21" fillId="3" borderId="33" xfId="0" applyFont="1" applyFill="1" applyBorder="1"/>
    <xf numFmtId="0" fontId="21" fillId="3" borderId="35" xfId="0" applyFont="1" applyFill="1" applyBorder="1"/>
    <xf numFmtId="0" fontId="21" fillId="3" borderId="37" xfId="0" applyFont="1" applyFill="1" applyBorder="1"/>
    <xf numFmtId="0" fontId="21" fillId="3" borderId="54" xfId="0" applyFont="1" applyFill="1" applyBorder="1"/>
    <xf numFmtId="0" fontId="21" fillId="18" borderId="32" xfId="0" applyFont="1" applyFill="1" applyBorder="1"/>
    <xf numFmtId="0" fontId="21" fillId="18" borderId="54" xfId="0" applyFont="1" applyFill="1" applyBorder="1"/>
    <xf numFmtId="0" fontId="21" fillId="18" borderId="55" xfId="0" applyFont="1" applyFill="1" applyBorder="1"/>
    <xf numFmtId="0" fontId="14" fillId="17" borderId="64" xfId="0" applyFont="1" applyFill="1" applyBorder="1"/>
    <xf numFmtId="0" fontId="14" fillId="17" borderId="11" xfId="0" applyFont="1" applyFill="1" applyBorder="1"/>
    <xf numFmtId="0" fontId="14" fillId="3" borderId="11" xfId="0" applyFont="1" applyFill="1" applyBorder="1"/>
    <xf numFmtId="0" fontId="14" fillId="3" borderId="52" xfId="0" applyFont="1" applyFill="1" applyBorder="1"/>
    <xf numFmtId="0" fontId="14" fillId="3" borderId="65" xfId="0" applyFont="1" applyFill="1" applyBorder="1"/>
    <xf numFmtId="0" fontId="14" fillId="17" borderId="53" xfId="0" applyFont="1" applyFill="1" applyBorder="1"/>
    <xf numFmtId="0" fontId="14" fillId="3" borderId="53" xfId="0" applyFont="1" applyFill="1" applyBorder="1"/>
    <xf numFmtId="0" fontId="14" fillId="17" borderId="1" xfId="0" applyFont="1" applyFill="1" applyBorder="1"/>
    <xf numFmtId="0" fontId="14" fillId="3" borderId="68" xfId="0" applyFont="1" applyFill="1" applyBorder="1"/>
    <xf numFmtId="0" fontId="14" fillId="17" borderId="35" xfId="0" applyFont="1" applyFill="1" applyBorder="1"/>
    <xf numFmtId="0" fontId="8" fillId="0" borderId="30" xfId="0" applyFont="1" applyBorder="1" applyAlignment="1">
      <alignment horizontal="left" vertical="center" wrapText="1"/>
    </xf>
    <xf numFmtId="0" fontId="8" fillId="0" borderId="10" xfId="0" applyFont="1" applyBorder="1" applyAlignment="1">
      <alignment horizontal="left" vertical="center" wrapText="1"/>
    </xf>
    <xf numFmtId="0" fontId="12" fillId="0" borderId="10" xfId="0" applyFont="1" applyBorder="1" applyAlignment="1">
      <alignment horizontal="left" vertical="center" wrapText="1"/>
    </xf>
    <xf numFmtId="0" fontId="12" fillId="0" borderId="23" xfId="0" applyFont="1" applyBorder="1" applyAlignment="1">
      <alignment horizontal="left" vertical="center" wrapText="1"/>
    </xf>
    <xf numFmtId="0" fontId="11" fillId="0" borderId="1" xfId="0" applyFont="1" applyBorder="1" applyAlignment="1">
      <alignment horizontal="center" vertical="center"/>
    </xf>
    <xf numFmtId="0" fontId="21" fillId="18" borderId="57" xfId="0" applyFont="1" applyFill="1" applyBorder="1"/>
    <xf numFmtId="0" fontId="0" fillId="19" borderId="0" xfId="0" applyFill="1"/>
    <xf numFmtId="0" fontId="16" fillId="0" borderId="1" xfId="0" applyFont="1" applyBorder="1" applyAlignment="1">
      <alignment horizontal="left" vertical="center" wrapText="1"/>
    </xf>
    <xf numFmtId="0" fontId="13" fillId="0" borderId="1" xfId="0" applyFont="1" applyBorder="1" applyAlignment="1">
      <alignment horizontal="left" vertical="center"/>
    </xf>
    <xf numFmtId="0" fontId="19" fillId="0" borderId="1" xfId="0" applyFont="1" applyBorder="1" applyAlignment="1">
      <alignment horizontal="left" vertical="center" wrapText="1"/>
    </xf>
    <xf numFmtId="0" fontId="13" fillId="2" borderId="10" xfId="0" applyFont="1" applyFill="1" applyBorder="1" applyAlignment="1">
      <alignment horizontal="center" vertical="center"/>
    </xf>
    <xf numFmtId="0" fontId="13" fillId="2" borderId="20" xfId="0" applyFont="1" applyFill="1" applyBorder="1" applyAlignment="1">
      <alignment horizontal="center" vertical="center"/>
    </xf>
    <xf numFmtId="0" fontId="13" fillId="2" borderId="10" xfId="0" applyFont="1" applyFill="1" applyBorder="1" applyAlignment="1">
      <alignment horizontal="center" vertical="center" wrapText="1"/>
    </xf>
    <xf numFmtId="0" fontId="15" fillId="2" borderId="10" xfId="0" applyFont="1" applyFill="1" applyBorder="1" applyAlignment="1">
      <alignment horizontal="center" vertical="center"/>
    </xf>
    <xf numFmtId="0" fontId="13" fillId="0" borderId="19" xfId="0" applyFont="1" applyBorder="1" applyAlignment="1">
      <alignment vertical="center"/>
    </xf>
    <xf numFmtId="0" fontId="13" fillId="0" borderId="20" xfId="0" applyFont="1" applyBorder="1" applyAlignment="1">
      <alignment vertical="center"/>
    </xf>
    <xf numFmtId="0" fontId="13" fillId="0" borderId="10" xfId="0" applyFont="1" applyBorder="1" applyAlignment="1">
      <alignment vertical="center"/>
    </xf>
    <xf numFmtId="0" fontId="13" fillId="0" borderId="1" xfId="0" applyFont="1" applyBorder="1" applyAlignment="1">
      <alignment vertical="center"/>
    </xf>
    <xf numFmtId="0" fontId="13" fillId="0" borderId="20" xfId="0" applyFont="1" applyBorder="1" applyAlignment="1">
      <alignment horizontal="left" vertical="center"/>
    </xf>
    <xf numFmtId="0" fontId="15" fillId="2" borderId="20" xfId="0" applyFont="1" applyFill="1" applyBorder="1" applyAlignment="1">
      <alignment horizontal="left" vertical="center"/>
    </xf>
    <xf numFmtId="14" fontId="14" fillId="0" borderId="1" xfId="0" applyNumberFormat="1" applyFont="1" applyBorder="1" applyAlignment="1">
      <alignment horizontal="left" vertical="center" wrapText="1"/>
    </xf>
    <xf numFmtId="0" fontId="13" fillId="2" borderId="20" xfId="0" applyFont="1" applyFill="1" applyBorder="1" applyAlignment="1">
      <alignment horizontal="left" vertical="center"/>
    </xf>
    <xf numFmtId="0" fontId="13" fillId="0" borderId="19" xfId="0" applyFont="1" applyBorder="1"/>
    <xf numFmtId="0" fontId="13" fillId="0" borderId="20" xfId="0" applyFont="1" applyBorder="1"/>
    <xf numFmtId="0" fontId="13" fillId="0" borderId="10" xfId="0" applyFont="1" applyBorder="1"/>
    <xf numFmtId="0" fontId="13" fillId="0" borderId="19" xfId="0" applyFont="1" applyBorder="1" applyAlignment="1">
      <alignment horizontal="center" vertical="center"/>
    </xf>
    <xf numFmtId="0" fontId="13" fillId="0" borderId="20" xfId="0" applyFont="1" applyBorder="1" applyAlignment="1">
      <alignment horizontal="center" vertical="center"/>
    </xf>
    <xf numFmtId="0" fontId="15" fillId="2" borderId="20" xfId="0" applyFont="1" applyFill="1" applyBorder="1" applyAlignment="1">
      <alignment horizontal="center" vertical="center"/>
    </xf>
    <xf numFmtId="0" fontId="14" fillId="0" borderId="4" xfId="0" applyFont="1" applyBorder="1" applyAlignment="1">
      <alignment horizontal="center" vertical="center" wrapText="1"/>
    </xf>
    <xf numFmtId="0" fontId="16" fillId="0" borderId="0" xfId="0" applyFont="1" applyAlignment="1">
      <alignment horizontal="center" vertical="center"/>
    </xf>
    <xf numFmtId="0" fontId="13" fillId="6" borderId="4" xfId="0" applyFont="1" applyFill="1" applyBorder="1" applyAlignment="1">
      <alignment horizontal="center" vertical="center"/>
    </xf>
    <xf numFmtId="0" fontId="13" fillId="6" borderId="1" xfId="0" applyFont="1" applyFill="1" applyBorder="1" applyAlignment="1">
      <alignment horizontal="center" vertical="center"/>
    </xf>
    <xf numFmtId="0" fontId="13" fillId="0" borderId="19" xfId="0" applyFont="1" applyBorder="1" applyAlignment="1">
      <alignment horizontal="left" vertical="center"/>
    </xf>
    <xf numFmtId="0" fontId="13" fillId="0" borderId="10" xfId="0" applyFont="1" applyBorder="1" applyAlignment="1">
      <alignment horizontal="left" vertical="center"/>
    </xf>
    <xf numFmtId="0" fontId="24" fillId="4" borderId="0" xfId="0" applyFont="1" applyFill="1" applyAlignment="1">
      <alignment horizontal="center" vertical="center"/>
    </xf>
    <xf numFmtId="0" fontId="8" fillId="2" borderId="73" xfId="0" applyFont="1" applyFill="1" applyBorder="1" applyAlignment="1">
      <alignment horizontal="center" vertical="center"/>
    </xf>
    <xf numFmtId="0" fontId="8" fillId="2" borderId="40" xfId="0" applyFont="1" applyFill="1" applyBorder="1" applyAlignment="1">
      <alignment horizontal="center" vertical="center"/>
    </xf>
    <xf numFmtId="0" fontId="10" fillId="4" borderId="0" xfId="0" applyFont="1" applyFill="1" applyAlignment="1">
      <alignment horizontal="center" vertical="center"/>
    </xf>
    <xf numFmtId="0" fontId="15" fillId="0" borderId="26" xfId="0" applyFont="1" applyBorder="1" applyAlignment="1">
      <alignment horizontal="center" vertical="center"/>
    </xf>
    <xf numFmtId="0" fontId="15" fillId="0" borderId="27" xfId="0" applyFont="1" applyBorder="1" applyAlignment="1">
      <alignment horizontal="center" vertical="center"/>
    </xf>
    <xf numFmtId="0" fontId="15" fillId="0" borderId="28" xfId="0" applyFont="1" applyBorder="1" applyAlignment="1">
      <alignment horizontal="center" vertical="center"/>
    </xf>
    <xf numFmtId="0" fontId="16" fillId="0" borderId="31" xfId="0" applyFont="1" applyBorder="1" applyAlignment="1">
      <alignment horizontal="left" vertical="center" wrapText="1"/>
    </xf>
    <xf numFmtId="0" fontId="16" fillId="0" borderId="4" xfId="0" applyFont="1" applyBorder="1" applyAlignment="1">
      <alignment horizontal="left" vertical="center" wrapText="1"/>
    </xf>
    <xf numFmtId="0" fontId="16" fillId="0" borderId="11" xfId="0" applyFont="1" applyBorder="1" applyAlignment="1">
      <alignment horizontal="left" vertical="center" wrapText="1"/>
    </xf>
    <xf numFmtId="0" fontId="16" fillId="0" borderId="5" xfId="0" applyFont="1" applyBorder="1" applyAlignment="1">
      <alignment horizontal="left" vertical="center" wrapText="1"/>
    </xf>
    <xf numFmtId="0" fontId="16" fillId="0" borderId="11" xfId="0" applyFont="1" applyBorder="1" applyAlignment="1">
      <alignment horizontal="left" vertical="top" wrapText="1"/>
    </xf>
    <xf numFmtId="0" fontId="16" fillId="0" borderId="4" xfId="0" applyFont="1" applyBorder="1" applyAlignment="1">
      <alignment horizontal="left" vertical="top" wrapText="1"/>
    </xf>
    <xf numFmtId="0" fontId="15" fillId="0" borderId="14" xfId="0" applyFont="1" applyBorder="1" applyAlignment="1">
      <alignment horizontal="center" vertical="center"/>
    </xf>
    <xf numFmtId="0" fontId="15" fillId="0" borderId="16" xfId="0" applyFont="1" applyBorder="1" applyAlignment="1">
      <alignment horizontal="center" vertical="center"/>
    </xf>
    <xf numFmtId="0" fontId="15" fillId="0" borderId="9" xfId="0" applyFont="1" applyBorder="1" applyAlignment="1">
      <alignment horizontal="center" vertical="center"/>
    </xf>
    <xf numFmtId="0" fontId="15" fillId="0" borderId="7" xfId="0" applyFont="1" applyBorder="1" applyAlignment="1">
      <alignment horizontal="center" vertical="center"/>
    </xf>
    <xf numFmtId="0" fontId="15" fillId="0" borderId="25" xfId="0" applyFont="1" applyBorder="1" applyAlignment="1">
      <alignment horizontal="center" vertical="center"/>
    </xf>
    <xf numFmtId="0" fontId="15" fillId="0" borderId="1" xfId="0" applyFont="1" applyBorder="1" applyAlignment="1">
      <alignment horizontal="center" vertical="center"/>
    </xf>
    <xf numFmtId="0" fontId="16" fillId="0" borderId="1" xfId="0" applyFont="1" applyBorder="1" applyAlignment="1">
      <alignment horizontal="left" vertical="center" wrapText="1"/>
    </xf>
    <xf numFmtId="0" fontId="13" fillId="2" borderId="24" xfId="0" applyFont="1" applyFill="1" applyBorder="1" applyAlignment="1">
      <alignment horizontal="center" vertical="center" wrapText="1"/>
    </xf>
    <xf numFmtId="0" fontId="13" fillId="2" borderId="40" xfId="0" applyFont="1" applyFill="1" applyBorder="1" applyAlignment="1">
      <alignment horizontal="center" vertical="center" wrapText="1"/>
    </xf>
    <xf numFmtId="0" fontId="13" fillId="15" borderId="26" xfId="0" applyFont="1" applyFill="1" applyBorder="1" applyAlignment="1">
      <alignment horizontal="center" vertical="center" wrapText="1"/>
    </xf>
    <xf numFmtId="0" fontId="13" fillId="15" borderId="28" xfId="0" applyFont="1" applyFill="1" applyBorder="1" applyAlignment="1">
      <alignment horizontal="center" vertical="center" wrapText="1"/>
    </xf>
    <xf numFmtId="0" fontId="13" fillId="0" borderId="11" xfId="0" applyFont="1" applyBorder="1" applyAlignment="1">
      <alignment horizontal="center" vertical="center" wrapText="1"/>
    </xf>
    <xf numFmtId="0" fontId="13" fillId="0" borderId="5" xfId="0" applyFont="1" applyBorder="1" applyAlignment="1">
      <alignment horizontal="center" vertical="center" wrapText="1"/>
    </xf>
    <xf numFmtId="0" fontId="13" fillId="0" borderId="4" xfId="0" applyFont="1" applyBorder="1" applyAlignment="1">
      <alignment horizontal="center" vertical="center" wrapText="1"/>
    </xf>
    <xf numFmtId="0" fontId="13" fillId="0" borderId="11" xfId="0" applyFont="1" applyBorder="1" applyAlignment="1">
      <alignment horizontal="left" vertical="center" wrapText="1"/>
    </xf>
    <xf numFmtId="0" fontId="13" fillId="0" borderId="5" xfId="0" applyFont="1" applyBorder="1" applyAlignment="1">
      <alignment horizontal="left" vertical="center" wrapText="1"/>
    </xf>
    <xf numFmtId="0" fontId="13" fillId="0" borderId="4" xfId="0" applyFont="1" applyBorder="1" applyAlignment="1">
      <alignment horizontal="left" vertical="center" wrapText="1"/>
    </xf>
    <xf numFmtId="0" fontId="13" fillId="0" borderId="1" xfId="0" applyFont="1" applyBorder="1" applyAlignment="1">
      <alignment horizontal="center" vertical="center" wrapText="1"/>
    </xf>
    <xf numFmtId="0" fontId="13" fillId="0" borderId="14" xfId="0" applyFont="1" applyBorder="1" applyAlignment="1">
      <alignment horizontal="left" vertical="center" wrapText="1"/>
    </xf>
    <xf numFmtId="0" fontId="13" fillId="0" borderId="16" xfId="0" applyFont="1" applyBorder="1" applyAlignment="1">
      <alignment horizontal="left" vertical="center" wrapText="1"/>
    </xf>
    <xf numFmtId="0" fontId="13" fillId="0" borderId="9" xfId="0" applyFont="1" applyBorder="1" applyAlignment="1">
      <alignment horizontal="left" vertical="center" wrapText="1"/>
    </xf>
    <xf numFmtId="0" fontId="15" fillId="0" borderId="11" xfId="0" applyFont="1" applyBorder="1" applyAlignment="1">
      <alignment horizontal="left" vertical="center" wrapText="1"/>
    </xf>
    <xf numFmtId="0" fontId="15" fillId="0" borderId="5" xfId="0" applyFont="1" applyBorder="1" applyAlignment="1">
      <alignment horizontal="left" vertical="center" wrapText="1"/>
    </xf>
    <xf numFmtId="0" fontId="15" fillId="0" borderId="4" xfId="0" applyFont="1" applyBorder="1" applyAlignment="1">
      <alignment horizontal="left" vertical="center" wrapText="1"/>
    </xf>
    <xf numFmtId="0" fontId="13" fillId="0" borderId="46" xfId="0" applyFont="1" applyBorder="1" applyAlignment="1">
      <alignment horizontal="left" vertical="center" wrapText="1"/>
    </xf>
    <xf numFmtId="0" fontId="13" fillId="0" borderId="50" xfId="0" applyFont="1" applyBorder="1" applyAlignment="1">
      <alignment horizontal="left" vertical="center" wrapText="1"/>
    </xf>
    <xf numFmtId="0" fontId="13" fillId="0" borderId="52" xfId="0" applyFont="1" applyBorder="1" applyAlignment="1">
      <alignment horizontal="left" vertical="center" wrapText="1"/>
    </xf>
    <xf numFmtId="0" fontId="13" fillId="0" borderId="47" xfId="0" applyFont="1" applyBorder="1" applyAlignment="1">
      <alignment horizontal="center" vertical="center" wrapText="1"/>
    </xf>
    <xf numFmtId="0" fontId="13" fillId="0" borderId="53" xfId="0" applyFont="1" applyBorder="1" applyAlignment="1">
      <alignment horizontal="center" vertical="center" wrapText="1"/>
    </xf>
    <xf numFmtId="0" fontId="13" fillId="0" borderId="47" xfId="0" applyFont="1" applyBorder="1" applyAlignment="1">
      <alignment horizontal="left" vertical="center" wrapText="1"/>
    </xf>
    <xf numFmtId="0" fontId="15" fillId="0" borderId="53" xfId="0" applyFont="1" applyBorder="1" applyAlignment="1">
      <alignment horizontal="left" vertical="center" wrapText="1"/>
    </xf>
    <xf numFmtId="0" fontId="13" fillId="0" borderId="67" xfId="0" applyFont="1" applyBorder="1" applyAlignment="1">
      <alignment horizontal="left" vertical="center" wrapText="1"/>
    </xf>
    <xf numFmtId="0" fontId="13" fillId="0" borderId="2" xfId="0" applyFont="1" applyBorder="1" applyAlignment="1">
      <alignment horizontal="justify" vertical="center" wrapText="1"/>
    </xf>
    <xf numFmtId="0" fontId="13" fillId="0" borderId="1" xfId="0" applyFont="1" applyBorder="1" applyAlignment="1">
      <alignment vertical="center" wrapText="1"/>
    </xf>
    <xf numFmtId="0" fontId="13" fillId="0" borderId="1" xfId="0" applyFont="1" applyBorder="1" applyAlignment="1">
      <alignment horizontal="left" vertical="center" wrapText="1"/>
    </xf>
    <xf numFmtId="0" fontId="13" fillId="0" borderId="2" xfId="0" applyFont="1" applyBorder="1" applyAlignment="1">
      <alignment horizontal="left" vertical="center" wrapText="1"/>
    </xf>
    <xf numFmtId="0" fontId="13" fillId="2" borderId="26" xfId="0" applyFont="1" applyFill="1" applyBorder="1" applyAlignment="1">
      <alignment horizontal="center" vertical="center" wrapText="1"/>
    </xf>
    <xf numFmtId="0" fontId="13" fillId="2" borderId="27" xfId="0" applyFont="1" applyFill="1" applyBorder="1" applyAlignment="1">
      <alignment horizontal="center" vertical="center" wrapText="1"/>
    </xf>
    <xf numFmtId="0" fontId="13" fillId="2" borderId="28" xfId="0" applyFont="1" applyFill="1" applyBorder="1" applyAlignment="1">
      <alignment horizontal="center" vertical="center" wrapText="1"/>
    </xf>
    <xf numFmtId="0" fontId="13" fillId="2" borderId="40" xfId="0" applyFont="1" applyFill="1" applyBorder="1" applyAlignment="1">
      <alignment horizontal="center" vertical="center"/>
    </xf>
    <xf numFmtId="0" fontId="13" fillId="2" borderId="71" xfId="0" applyFont="1" applyFill="1" applyBorder="1" applyAlignment="1">
      <alignment horizontal="center" vertical="center"/>
    </xf>
    <xf numFmtId="0" fontId="13" fillId="2" borderId="72" xfId="0" applyFont="1" applyFill="1" applyBorder="1" applyAlignment="1">
      <alignment horizontal="center" vertical="center"/>
    </xf>
    <xf numFmtId="0" fontId="13" fillId="9" borderId="24" xfId="0" applyFont="1" applyFill="1" applyBorder="1" applyAlignment="1">
      <alignment horizontal="center"/>
    </xf>
    <xf numFmtId="0" fontId="14" fillId="9" borderId="24" xfId="0" applyFont="1" applyFill="1" applyBorder="1" applyAlignment="1">
      <alignment horizontal="center"/>
    </xf>
    <xf numFmtId="0" fontId="13" fillId="2" borderId="42" xfId="0" applyFont="1" applyFill="1" applyBorder="1" applyAlignment="1">
      <alignment horizontal="center" vertical="center" wrapText="1"/>
    </xf>
    <xf numFmtId="0" fontId="13" fillId="2" borderId="43" xfId="0" applyFont="1" applyFill="1" applyBorder="1" applyAlignment="1">
      <alignment horizontal="center" vertical="center" wrapText="1"/>
    </xf>
    <xf numFmtId="0" fontId="13" fillId="2" borderId="44" xfId="0" applyFont="1" applyFill="1" applyBorder="1" applyAlignment="1">
      <alignment horizontal="center" vertical="center" wrapText="1"/>
    </xf>
    <xf numFmtId="0" fontId="13" fillId="2" borderId="45" xfId="0" applyFont="1" applyFill="1" applyBorder="1" applyAlignment="1">
      <alignment horizontal="center" vertical="center" wrapText="1"/>
    </xf>
    <xf numFmtId="0" fontId="13" fillId="2" borderId="69" xfId="0" applyFont="1" applyFill="1" applyBorder="1" applyAlignment="1">
      <alignment horizontal="center" vertical="center" wrapText="1"/>
    </xf>
    <xf numFmtId="0" fontId="13" fillId="2" borderId="70" xfId="0" applyFont="1" applyFill="1" applyBorder="1" applyAlignment="1">
      <alignment horizontal="center" vertical="center" wrapText="1"/>
    </xf>
    <xf numFmtId="0" fontId="13" fillId="2" borderId="1" xfId="0" applyFont="1" applyFill="1" applyBorder="1" applyAlignment="1">
      <alignment horizontal="center"/>
    </xf>
    <xf numFmtId="0" fontId="13" fillId="2" borderId="19" xfId="0" applyFont="1" applyFill="1" applyBorder="1" applyAlignment="1">
      <alignment horizontal="center"/>
    </xf>
    <xf numFmtId="0" fontId="13" fillId="2" borderId="20" xfId="0" applyFont="1" applyFill="1" applyBorder="1" applyAlignment="1">
      <alignment horizontal="center"/>
    </xf>
    <xf numFmtId="0" fontId="13" fillId="2" borderId="10" xfId="0" applyFont="1" applyFill="1" applyBorder="1" applyAlignment="1">
      <alignment horizontal="center"/>
    </xf>
    <xf numFmtId="0" fontId="13" fillId="0" borderId="1" xfId="0" applyFont="1" applyBorder="1" applyAlignment="1">
      <alignment horizontal="left"/>
    </xf>
    <xf numFmtId="0" fontId="13" fillId="0" borderId="1" xfId="0" applyFont="1" applyBorder="1" applyAlignment="1">
      <alignment horizontal="justify" vertical="center" wrapText="1"/>
    </xf>
    <xf numFmtId="0" fontId="13" fillId="2" borderId="1" xfId="0" applyFont="1" applyFill="1" applyBorder="1" applyAlignment="1">
      <alignment horizontal="center" vertical="center"/>
    </xf>
    <xf numFmtId="0" fontId="13" fillId="0" borderId="19" xfId="0" applyFont="1" applyBorder="1" applyAlignment="1">
      <alignment horizontal="left" vertical="center" wrapText="1"/>
    </xf>
    <xf numFmtId="0" fontId="13" fillId="0" borderId="20" xfId="0" applyFont="1" applyBorder="1" applyAlignment="1">
      <alignment horizontal="left" vertical="center" wrapText="1"/>
    </xf>
    <xf numFmtId="0" fontId="13" fillId="0" borderId="10" xfId="0" applyFont="1" applyBorder="1" applyAlignment="1">
      <alignment horizontal="left" vertical="center" wrapText="1"/>
    </xf>
    <xf numFmtId="0" fontId="13" fillId="0" borderId="1" xfId="0" applyFont="1" applyBorder="1" applyAlignment="1">
      <alignment horizontal="left" wrapText="1"/>
    </xf>
    <xf numFmtId="0" fontId="13" fillId="0" borderId="19" xfId="0" applyFont="1" applyBorder="1" applyAlignment="1">
      <alignment horizontal="justify" vertical="center" wrapText="1"/>
    </xf>
    <xf numFmtId="0" fontId="13" fillId="0" borderId="20" xfId="0" applyFont="1" applyBorder="1" applyAlignment="1">
      <alignment horizontal="justify" vertical="center" wrapText="1"/>
    </xf>
    <xf numFmtId="0" fontId="13" fillId="0" borderId="10" xfId="0" applyFont="1" applyBorder="1" applyAlignment="1">
      <alignment horizontal="justify" vertical="center" wrapText="1"/>
    </xf>
    <xf numFmtId="0" fontId="13" fillId="0" borderId="1" xfId="0" applyFont="1" applyBorder="1" applyAlignment="1">
      <alignment horizontal="left" vertical="center"/>
    </xf>
    <xf numFmtId="0" fontId="15" fillId="2" borderId="1" xfId="0" applyFont="1" applyFill="1" applyBorder="1" applyAlignment="1">
      <alignment horizontal="center" vertical="center"/>
    </xf>
    <xf numFmtId="0" fontId="13" fillId="2" borderId="1" xfId="0" applyFont="1" applyFill="1" applyBorder="1" applyAlignment="1">
      <alignment horizontal="left" vertical="center"/>
    </xf>
    <xf numFmtId="0" fontId="13" fillId="2" borderId="11" xfId="0" applyFont="1" applyFill="1" applyBorder="1" applyAlignment="1">
      <alignment horizontal="center" vertical="center"/>
    </xf>
    <xf numFmtId="0" fontId="13" fillId="2" borderId="4" xfId="0" applyFont="1" applyFill="1" applyBorder="1" applyAlignment="1">
      <alignment horizontal="center" vertical="center"/>
    </xf>
    <xf numFmtId="0" fontId="6" fillId="0" borderId="17" xfId="0" applyFont="1" applyBorder="1" applyAlignment="1">
      <alignment horizontal="left" vertical="center"/>
    </xf>
    <xf numFmtId="0" fontId="6" fillId="0" borderId="18" xfId="0" applyFont="1" applyBorder="1" applyAlignment="1">
      <alignment horizontal="left" vertical="center"/>
    </xf>
    <xf numFmtId="0" fontId="8" fillId="2" borderId="24" xfId="0" applyFont="1" applyFill="1" applyBorder="1" applyAlignment="1">
      <alignment horizontal="center" vertical="center" wrapText="1"/>
    </xf>
    <xf numFmtId="0" fontId="8" fillId="2" borderId="24" xfId="0" applyFont="1" applyFill="1" applyBorder="1" applyAlignment="1">
      <alignment horizontal="center" vertical="center"/>
    </xf>
  </cellXfs>
  <cellStyles count="8">
    <cellStyle name="Hipervínculo" xfId="1" builtinId="8"/>
    <cellStyle name="Millares" xfId="2" builtinId="3"/>
    <cellStyle name="Millares [0]" xfId="3" builtinId="6"/>
    <cellStyle name="Millares [0] 2" xfId="4" xr:uid="{00000000-0005-0000-0000-000003000000}"/>
    <cellStyle name="Millares 2" xfId="5" xr:uid="{00000000-0005-0000-0000-000004000000}"/>
    <cellStyle name="Moneda" xfId="6" builtinId="4"/>
    <cellStyle name="Normal" xfId="0" builtinId="0"/>
    <cellStyle name="Porcentaje" xfId="7" builtinId="5"/>
  </cellStyles>
  <dxfs count="0"/>
  <tableStyles count="1" defaultTableStyle="TableStyleMedium2" defaultPivotStyle="PivotStyleLight16">
    <tableStyle name="Invisible" pivot="0" table="0" count="0" xr9:uid="{2779AD73-432B-4A4B-AD7E-327A0B6AEFD9}"/>
  </tableStyles>
  <colors>
    <mruColors>
      <color rgb="FFFF0000"/>
      <color rgb="FFA5002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_rels/chart20.xml.rels><?xml version="1.0" encoding="UTF-8" standalone="yes"?>
<Relationships xmlns="http://schemas.openxmlformats.org/package/2006/relationships"><Relationship Id="rId2" Type="http://schemas.microsoft.com/office/2011/relationships/chartColorStyle" Target="colors20.xml"/><Relationship Id="rId1" Type="http://schemas.microsoft.com/office/2011/relationships/chartStyle" Target="style2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ACTUALIZACIÓN</a:t>
            </a:r>
            <a:r>
              <a:rPr lang="es-CO" baseline="0"/>
              <a:t> DE DOCUMENTOS DEL SGC</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(2025)</c:v>
                </c:pt>
                <c:pt idx="1">
                  <c:v>II (2025)</c:v>
                </c:pt>
                <c:pt idx="2">
                  <c:v>III (2025)</c:v>
                </c:pt>
                <c:pt idx="3">
                  <c:v>IV(2025)</c:v>
                </c:pt>
              </c:strCache>
            </c:strRef>
          </c:cat>
          <c:val>
            <c:numRef>
              <c:f>'HERRAMIENTA DE SEGUIMIENTO'!$F$8:$I$8</c:f>
              <c:numCache>
                <c:formatCode>0%</c:formatCode>
                <c:ptCount val="4"/>
                <c:pt idx="0">
                  <c:v>0</c:v>
                </c:pt>
                <c:pt idx="1">
                  <c:v>0</c:v>
                </c:pt>
                <c:pt idx="2">
                  <c:v>0</c:v>
                </c:pt>
                <c:pt idx="3">
                  <c:v>0</c:v>
                </c:pt>
              </c:numCache>
            </c:numRef>
          </c:val>
          <c:extLst>
            <c:ext xmlns:c16="http://schemas.microsoft.com/office/drawing/2014/chart" uri="{C3380CC4-5D6E-409C-BE32-E72D297353CC}">
              <c16:uniqueId val="{00000000-CBC1-4B87-885C-5BC03F845F40}"/>
            </c:ext>
          </c:extLst>
        </c:ser>
        <c:dLbls>
          <c:showLegendKey val="0"/>
          <c:showVal val="0"/>
          <c:showCatName val="0"/>
          <c:showSerName val="0"/>
          <c:showPercent val="0"/>
          <c:showBubbleSize val="0"/>
        </c:dLbls>
        <c:gapWidth val="150"/>
        <c:shape val="box"/>
        <c:axId val="574757039"/>
        <c:axId val="801211423"/>
        <c:axId val="0"/>
      </c:bar3DChart>
      <c:catAx>
        <c:axId val="574757039"/>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801211423"/>
        <c:crosses val="autoZero"/>
        <c:auto val="1"/>
        <c:lblAlgn val="ctr"/>
        <c:lblOffset val="100"/>
        <c:noMultiLvlLbl val="0"/>
      </c:catAx>
      <c:valAx>
        <c:axId val="801211423"/>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4757039"/>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ACTUALIZACIÓN DE DEL</a:t>
            </a:r>
            <a:r>
              <a:rPr lang="es-CO" baseline="0"/>
              <a:t> PGD</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1"/>
          <c:order val="1"/>
          <c:spPr>
            <a:solidFill>
              <a:schemeClr val="accent2"/>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(2025)</c:v>
                </c:pt>
                <c:pt idx="1">
                  <c:v>II (2025)</c:v>
                </c:pt>
                <c:pt idx="2">
                  <c:v>III (2025)</c:v>
                </c:pt>
                <c:pt idx="3">
                  <c:v>IV(2025)</c:v>
                </c:pt>
              </c:strCache>
            </c:strRef>
          </c:cat>
          <c:val>
            <c:numRef>
              <c:f>'HERRAMIENTA DE SEGUIMIENTO'!$F$9:$I$9</c:f>
              <c:numCache>
                <c:formatCode>0%</c:formatCode>
                <c:ptCount val="4"/>
              </c:numCache>
            </c:numRef>
          </c:val>
          <c:extLst>
            <c:ext xmlns:c16="http://schemas.microsoft.com/office/drawing/2014/chart" uri="{C3380CC4-5D6E-409C-BE32-E72D297353CC}">
              <c16:uniqueId val="{00000001-EC06-4964-800E-A2E209581E93}"/>
            </c:ext>
          </c:extLst>
        </c:ser>
        <c:dLbls>
          <c:showLegendKey val="0"/>
          <c:showVal val="0"/>
          <c:showCatName val="0"/>
          <c:showSerName val="0"/>
          <c:showPercent val="0"/>
          <c:showBubbleSize val="0"/>
        </c:dLbls>
        <c:gapWidth val="150"/>
        <c:shape val="box"/>
        <c:axId val="549769311"/>
        <c:axId val="549755167"/>
        <c:axId val="0"/>
        <c:extLst>
          <c:ext xmlns:c15="http://schemas.microsoft.com/office/drawing/2012/chart" uri="{02D57815-91ED-43cb-92C2-25804820EDAC}">
            <c15:filteredBarSeries>
              <c15:ser>
                <c:idx val="0"/>
                <c:order val="0"/>
                <c:spPr>
                  <a:solidFill>
                    <a:schemeClr val="accent1"/>
                  </a:solidFill>
                  <a:ln>
                    <a:noFill/>
                  </a:ln>
                  <a:effectLst/>
                  <a:sp3d/>
                </c:spPr>
                <c:invertIfNegative val="0"/>
                <c:cat>
                  <c:strRef>
                    <c:extLst>
                      <c:ext uri="{02D57815-91ED-43cb-92C2-25804820EDAC}">
                        <c15:formulaRef>
                          <c15:sqref>'HERRAMIENTA DE SEGUIMIENTO'!$F$7:$I$7</c15:sqref>
                        </c15:formulaRef>
                      </c:ext>
                    </c:extLst>
                    <c:strCache>
                      <c:ptCount val="4"/>
                      <c:pt idx="0">
                        <c:v>I (2025)</c:v>
                      </c:pt>
                      <c:pt idx="1">
                        <c:v>II (2025)</c:v>
                      </c:pt>
                      <c:pt idx="2">
                        <c:v>III (2025)</c:v>
                      </c:pt>
                      <c:pt idx="3">
                        <c:v>IV(2025)</c:v>
                      </c:pt>
                    </c:strCache>
                  </c:strRef>
                </c:cat>
                <c:val>
                  <c:numRef>
                    <c:extLst>
                      <c:ext uri="{02D57815-91ED-43cb-92C2-25804820EDAC}">
                        <c15:formulaRef>
                          <c15:sqref>'HERRAMIENTA DE SEGUIMIENTO'!$F$8:$I$8</c15:sqref>
                        </c15:formulaRef>
                      </c:ext>
                    </c:extLst>
                    <c:numCache>
                      <c:formatCode>0%</c:formatCode>
                      <c:ptCount val="4"/>
                      <c:pt idx="0">
                        <c:v>0</c:v>
                      </c:pt>
                      <c:pt idx="1">
                        <c:v>0</c:v>
                      </c:pt>
                      <c:pt idx="2">
                        <c:v>0</c:v>
                      </c:pt>
                      <c:pt idx="3">
                        <c:v>0</c:v>
                      </c:pt>
                    </c:numCache>
                  </c:numRef>
                </c:val>
                <c:extLst>
                  <c:ext xmlns:c16="http://schemas.microsoft.com/office/drawing/2014/chart" uri="{C3380CC4-5D6E-409C-BE32-E72D297353CC}">
                    <c16:uniqueId val="{00000000-EC06-4964-800E-A2E209581E93}"/>
                  </c:ext>
                </c:extLst>
              </c15:ser>
            </c15:filteredBarSeries>
          </c:ext>
        </c:extLst>
      </c:bar3DChart>
      <c:catAx>
        <c:axId val="549769311"/>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49755167"/>
        <c:crosses val="autoZero"/>
        <c:auto val="1"/>
        <c:lblAlgn val="ctr"/>
        <c:lblOffset val="100"/>
        <c:noMultiLvlLbl val="0"/>
      </c:catAx>
      <c:valAx>
        <c:axId val="549755167"/>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49769311"/>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NORMALIZACIÓN</a:t>
            </a:r>
            <a:r>
              <a:rPr lang="es-CO" baseline="0"/>
              <a:t> FORMATOS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2"/>
          <c:order val="2"/>
          <c:spPr>
            <a:solidFill>
              <a:schemeClr val="accent3"/>
            </a:solidFill>
            <a:ln>
              <a:noFill/>
            </a:ln>
            <a:effectLst/>
            <a:sp3d/>
          </c:spPr>
          <c:invertIfNegative val="0"/>
          <c:cat>
            <c:strRef>
              <c:f>'HERRAMIENTA DE SEGUIMIENTO'!$F$7:$I$7</c:f>
              <c:strCache>
                <c:ptCount val="4"/>
                <c:pt idx="0">
                  <c:v>I (2025)</c:v>
                </c:pt>
                <c:pt idx="1">
                  <c:v>II (2025)</c:v>
                </c:pt>
                <c:pt idx="2">
                  <c:v>III (2025)</c:v>
                </c:pt>
                <c:pt idx="3">
                  <c:v>IV(2025)</c:v>
                </c:pt>
              </c:strCache>
            </c:strRef>
          </c:cat>
          <c:val>
            <c:numRef>
              <c:f>'HERRAMIENTA DE SEGUIMIENTO'!$F$10:$I$10</c:f>
              <c:numCache>
                <c:formatCode>0%</c:formatCode>
                <c:ptCount val="4"/>
                <c:pt idx="0">
                  <c:v>0</c:v>
                </c:pt>
                <c:pt idx="1">
                  <c:v>0</c:v>
                </c:pt>
                <c:pt idx="2">
                  <c:v>0</c:v>
                </c:pt>
                <c:pt idx="3">
                  <c:v>0</c:v>
                </c:pt>
              </c:numCache>
            </c:numRef>
          </c:val>
          <c:extLst>
            <c:ext xmlns:c16="http://schemas.microsoft.com/office/drawing/2014/chart" uri="{C3380CC4-5D6E-409C-BE32-E72D297353CC}">
              <c16:uniqueId val="{00000002-20F6-44F0-8C9F-C4C85DD1476C}"/>
            </c:ext>
          </c:extLst>
        </c:ser>
        <c:dLbls>
          <c:showLegendKey val="0"/>
          <c:showVal val="0"/>
          <c:showCatName val="0"/>
          <c:showSerName val="0"/>
          <c:showPercent val="0"/>
          <c:showBubbleSize val="0"/>
        </c:dLbls>
        <c:gapWidth val="150"/>
        <c:shape val="box"/>
        <c:axId val="918588527"/>
        <c:axId val="918593103"/>
        <c:axId val="0"/>
        <c:extLst>
          <c:ext xmlns:c15="http://schemas.microsoft.com/office/drawing/2012/chart" uri="{02D57815-91ED-43cb-92C2-25804820EDAC}">
            <c15:filteredBarSeries>
              <c15:ser>
                <c:idx val="0"/>
                <c:order val="0"/>
                <c:spPr>
                  <a:solidFill>
                    <a:schemeClr val="accent1"/>
                  </a:solidFill>
                  <a:ln>
                    <a:noFill/>
                  </a:ln>
                  <a:effectLst/>
                  <a:sp3d/>
                </c:spPr>
                <c:invertIfNegative val="0"/>
                <c:cat>
                  <c:strRef>
                    <c:extLst>
                      <c:ext uri="{02D57815-91ED-43cb-92C2-25804820EDAC}">
                        <c15:formulaRef>
                          <c15:sqref>'HERRAMIENTA DE SEGUIMIENTO'!$F$7:$I$7</c15:sqref>
                        </c15:formulaRef>
                      </c:ext>
                    </c:extLst>
                    <c:strCache>
                      <c:ptCount val="4"/>
                      <c:pt idx="0">
                        <c:v>I (2025)</c:v>
                      </c:pt>
                      <c:pt idx="1">
                        <c:v>II (2025)</c:v>
                      </c:pt>
                      <c:pt idx="2">
                        <c:v>III (2025)</c:v>
                      </c:pt>
                      <c:pt idx="3">
                        <c:v>IV(2025)</c:v>
                      </c:pt>
                    </c:strCache>
                  </c:strRef>
                </c:cat>
                <c:val>
                  <c:numRef>
                    <c:extLst>
                      <c:ext uri="{02D57815-91ED-43cb-92C2-25804820EDAC}">
                        <c15:formulaRef>
                          <c15:sqref>'HERRAMIENTA DE SEGUIMIENTO'!$F$8:$I$8</c15:sqref>
                        </c15:formulaRef>
                      </c:ext>
                    </c:extLst>
                    <c:numCache>
                      <c:formatCode>0%</c:formatCode>
                      <c:ptCount val="4"/>
                      <c:pt idx="0">
                        <c:v>0</c:v>
                      </c:pt>
                      <c:pt idx="1">
                        <c:v>0</c:v>
                      </c:pt>
                      <c:pt idx="2">
                        <c:v>0</c:v>
                      </c:pt>
                      <c:pt idx="3">
                        <c:v>0</c:v>
                      </c:pt>
                    </c:numCache>
                  </c:numRef>
                </c:val>
                <c:extLst>
                  <c:ext xmlns:c16="http://schemas.microsoft.com/office/drawing/2014/chart" uri="{C3380CC4-5D6E-409C-BE32-E72D297353CC}">
                    <c16:uniqueId val="{00000000-20F6-44F0-8C9F-C4C85DD1476C}"/>
                  </c:ext>
                </c:extLst>
              </c15:ser>
            </c15:filteredBarSeries>
            <c15:filteredBarSeries>
              <c15:ser>
                <c:idx val="1"/>
                <c:order val="1"/>
                <c:spPr>
                  <a:solidFill>
                    <a:schemeClr val="accent2"/>
                  </a:solidFill>
                  <a:ln>
                    <a:noFill/>
                  </a:ln>
                  <a:effectLst/>
                  <a:sp3d/>
                </c:spPr>
                <c:invertIfNegative val="0"/>
                <c:cat>
                  <c:strRef>
                    <c:extLst xmlns:c15="http://schemas.microsoft.com/office/drawing/2012/chart">
                      <c:ext xmlns:c15="http://schemas.microsoft.com/office/drawing/2012/chart" uri="{02D57815-91ED-43cb-92C2-25804820EDAC}">
                        <c15:formulaRef>
                          <c15:sqref>'HERRAMIENTA DE SEGUIMIENTO'!$F$7:$I$7</c15:sqref>
                        </c15:formulaRef>
                      </c:ext>
                    </c:extLst>
                    <c:strCache>
                      <c:ptCount val="4"/>
                      <c:pt idx="0">
                        <c:v>I (2025)</c:v>
                      </c:pt>
                      <c:pt idx="1">
                        <c:v>II (2025)</c:v>
                      </c:pt>
                      <c:pt idx="2">
                        <c:v>III (2025)</c:v>
                      </c:pt>
                      <c:pt idx="3">
                        <c:v>IV(2025)</c:v>
                      </c:pt>
                    </c:strCache>
                  </c:strRef>
                </c:cat>
                <c:val>
                  <c:numRef>
                    <c:extLst xmlns:c15="http://schemas.microsoft.com/office/drawing/2012/chart">
                      <c:ext xmlns:c15="http://schemas.microsoft.com/office/drawing/2012/chart" uri="{02D57815-91ED-43cb-92C2-25804820EDAC}">
                        <c15:formulaRef>
                          <c15:sqref>'HERRAMIENTA DE SEGUIMIENTO'!$F$9:$I$9</c15:sqref>
                        </c15:formulaRef>
                      </c:ext>
                    </c:extLst>
                    <c:numCache>
                      <c:formatCode>0%</c:formatCode>
                      <c:ptCount val="4"/>
                    </c:numCache>
                  </c:numRef>
                </c:val>
                <c:extLst xmlns:c15="http://schemas.microsoft.com/office/drawing/2012/chart">
                  <c:ext xmlns:c16="http://schemas.microsoft.com/office/drawing/2014/chart" uri="{C3380CC4-5D6E-409C-BE32-E72D297353CC}">
                    <c16:uniqueId val="{00000001-20F6-44F0-8C9F-C4C85DD1476C}"/>
                  </c:ext>
                </c:extLst>
              </c15:ser>
            </c15:filteredBarSeries>
          </c:ext>
        </c:extLst>
      </c:bar3DChart>
      <c:catAx>
        <c:axId val="918588527"/>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18593103"/>
        <c:crosses val="autoZero"/>
        <c:auto val="1"/>
        <c:lblAlgn val="ctr"/>
        <c:lblOffset val="100"/>
        <c:noMultiLvlLbl val="0"/>
      </c:catAx>
      <c:valAx>
        <c:axId val="918593103"/>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18588527"/>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DIGITALIZAXION DE EXPEDIENTES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3"/>
          <c:order val="3"/>
          <c:spPr>
            <a:solidFill>
              <a:schemeClr val="accent1">
                <a:lumMod val="60000"/>
              </a:schemeClr>
            </a:solidFill>
            <a:ln>
              <a:noFill/>
            </a:ln>
            <a:effectLst/>
            <a:sp3d/>
          </c:spPr>
          <c:invertIfNegative val="0"/>
          <c:cat>
            <c:strRef>
              <c:f>'HERRAMIENTA DE SEGUIMIENTO'!$F$7:$I$7</c:f>
              <c:strCache>
                <c:ptCount val="4"/>
                <c:pt idx="0">
                  <c:v>I (2025)</c:v>
                </c:pt>
                <c:pt idx="1">
                  <c:v>II (2025)</c:v>
                </c:pt>
                <c:pt idx="2">
                  <c:v>III (2025)</c:v>
                </c:pt>
                <c:pt idx="3">
                  <c:v>IV(2025)</c:v>
                </c:pt>
              </c:strCache>
            </c:strRef>
          </c:cat>
          <c:val>
            <c:numRef>
              <c:f>'HERRAMIENTA DE SEGUIMIENTO'!$F$11:$I$11</c:f>
              <c:numCache>
                <c:formatCode>0%</c:formatCode>
                <c:ptCount val="4"/>
                <c:pt idx="0">
                  <c:v>0</c:v>
                </c:pt>
                <c:pt idx="1">
                  <c:v>0</c:v>
                </c:pt>
                <c:pt idx="2">
                  <c:v>0</c:v>
                </c:pt>
                <c:pt idx="3">
                  <c:v>0</c:v>
                </c:pt>
              </c:numCache>
            </c:numRef>
          </c:val>
          <c:extLst>
            <c:ext xmlns:c16="http://schemas.microsoft.com/office/drawing/2014/chart" uri="{C3380CC4-5D6E-409C-BE32-E72D297353CC}">
              <c16:uniqueId val="{00000003-B34C-49DC-BACC-74DE034E4322}"/>
            </c:ext>
          </c:extLst>
        </c:ser>
        <c:dLbls>
          <c:showLegendKey val="0"/>
          <c:showVal val="0"/>
          <c:showCatName val="0"/>
          <c:showSerName val="0"/>
          <c:showPercent val="0"/>
          <c:showBubbleSize val="0"/>
        </c:dLbls>
        <c:gapWidth val="150"/>
        <c:shape val="box"/>
        <c:axId val="732509615"/>
        <c:axId val="732519599"/>
        <c:axId val="0"/>
        <c:extLst>
          <c:ext xmlns:c15="http://schemas.microsoft.com/office/drawing/2012/chart" uri="{02D57815-91ED-43cb-92C2-25804820EDAC}">
            <c15:filteredBarSeries>
              <c15:ser>
                <c:idx val="0"/>
                <c:order val="0"/>
                <c:spPr>
                  <a:solidFill>
                    <a:schemeClr val="accent1"/>
                  </a:solidFill>
                  <a:ln>
                    <a:noFill/>
                  </a:ln>
                  <a:effectLst/>
                  <a:sp3d/>
                </c:spPr>
                <c:invertIfNegative val="0"/>
                <c:cat>
                  <c:strRef>
                    <c:extLst>
                      <c:ext uri="{02D57815-91ED-43cb-92C2-25804820EDAC}">
                        <c15:formulaRef>
                          <c15:sqref>'HERRAMIENTA DE SEGUIMIENTO'!$F$7:$I$7</c15:sqref>
                        </c15:formulaRef>
                      </c:ext>
                    </c:extLst>
                    <c:strCache>
                      <c:ptCount val="4"/>
                      <c:pt idx="0">
                        <c:v>I (2025)</c:v>
                      </c:pt>
                      <c:pt idx="1">
                        <c:v>II (2025)</c:v>
                      </c:pt>
                      <c:pt idx="2">
                        <c:v>III (2025)</c:v>
                      </c:pt>
                      <c:pt idx="3">
                        <c:v>IV(2025)</c:v>
                      </c:pt>
                    </c:strCache>
                  </c:strRef>
                </c:cat>
                <c:val>
                  <c:numRef>
                    <c:extLst>
                      <c:ext uri="{02D57815-91ED-43cb-92C2-25804820EDAC}">
                        <c15:formulaRef>
                          <c15:sqref>'HERRAMIENTA DE SEGUIMIENTO'!$F$8:$I$8</c15:sqref>
                        </c15:formulaRef>
                      </c:ext>
                    </c:extLst>
                    <c:numCache>
                      <c:formatCode>0%</c:formatCode>
                      <c:ptCount val="4"/>
                      <c:pt idx="0">
                        <c:v>0</c:v>
                      </c:pt>
                      <c:pt idx="1">
                        <c:v>0</c:v>
                      </c:pt>
                      <c:pt idx="2">
                        <c:v>0</c:v>
                      </c:pt>
                      <c:pt idx="3">
                        <c:v>0</c:v>
                      </c:pt>
                    </c:numCache>
                  </c:numRef>
                </c:val>
                <c:extLst>
                  <c:ext xmlns:c16="http://schemas.microsoft.com/office/drawing/2014/chart" uri="{C3380CC4-5D6E-409C-BE32-E72D297353CC}">
                    <c16:uniqueId val="{00000000-B34C-49DC-BACC-74DE034E4322}"/>
                  </c:ext>
                </c:extLst>
              </c15:ser>
            </c15:filteredBarSeries>
            <c15:filteredBarSeries>
              <c15:ser>
                <c:idx val="1"/>
                <c:order val="1"/>
                <c:spPr>
                  <a:solidFill>
                    <a:schemeClr val="accent3"/>
                  </a:solidFill>
                  <a:ln>
                    <a:noFill/>
                  </a:ln>
                  <a:effectLst/>
                  <a:sp3d/>
                </c:spPr>
                <c:invertIfNegative val="0"/>
                <c:cat>
                  <c:strRef>
                    <c:extLst xmlns:c15="http://schemas.microsoft.com/office/drawing/2012/chart">
                      <c:ext xmlns:c15="http://schemas.microsoft.com/office/drawing/2012/chart" uri="{02D57815-91ED-43cb-92C2-25804820EDAC}">
                        <c15:formulaRef>
                          <c15:sqref>'HERRAMIENTA DE SEGUIMIENTO'!$F$7:$I$7</c15:sqref>
                        </c15:formulaRef>
                      </c:ext>
                    </c:extLst>
                    <c:strCache>
                      <c:ptCount val="4"/>
                      <c:pt idx="0">
                        <c:v>I (2025)</c:v>
                      </c:pt>
                      <c:pt idx="1">
                        <c:v>II (2025)</c:v>
                      </c:pt>
                      <c:pt idx="2">
                        <c:v>III (2025)</c:v>
                      </c:pt>
                      <c:pt idx="3">
                        <c:v>IV(2025)</c:v>
                      </c:pt>
                    </c:strCache>
                  </c:strRef>
                </c:cat>
                <c:val>
                  <c:numRef>
                    <c:extLst xmlns:c15="http://schemas.microsoft.com/office/drawing/2012/chart">
                      <c:ext xmlns:c15="http://schemas.microsoft.com/office/drawing/2012/chart" uri="{02D57815-91ED-43cb-92C2-25804820EDAC}">
                        <c15:formulaRef>
                          <c15:sqref>'HERRAMIENTA DE SEGUIMIENTO'!$F$9:$I$9</c15:sqref>
                        </c15:formulaRef>
                      </c:ext>
                    </c:extLst>
                    <c:numCache>
                      <c:formatCode>0%</c:formatCode>
                      <c:ptCount val="4"/>
                    </c:numCache>
                  </c:numRef>
                </c:val>
                <c:extLst xmlns:c15="http://schemas.microsoft.com/office/drawing/2012/chart">
                  <c:ext xmlns:c16="http://schemas.microsoft.com/office/drawing/2014/chart" uri="{C3380CC4-5D6E-409C-BE32-E72D297353CC}">
                    <c16:uniqueId val="{00000001-B34C-49DC-BACC-74DE034E4322}"/>
                  </c:ext>
                </c:extLst>
              </c15:ser>
            </c15:filteredBarSeries>
            <c15:filteredBarSeries>
              <c15:ser>
                <c:idx val="2"/>
                <c:order val="2"/>
                <c:spPr>
                  <a:solidFill>
                    <a:schemeClr val="accent5"/>
                  </a:solidFill>
                  <a:ln>
                    <a:noFill/>
                  </a:ln>
                  <a:effectLst/>
                  <a:sp3d/>
                </c:spPr>
                <c:invertIfNegative val="0"/>
                <c:cat>
                  <c:strRef>
                    <c:extLst xmlns:c15="http://schemas.microsoft.com/office/drawing/2012/chart">
                      <c:ext xmlns:c15="http://schemas.microsoft.com/office/drawing/2012/chart" uri="{02D57815-91ED-43cb-92C2-25804820EDAC}">
                        <c15:formulaRef>
                          <c15:sqref>'HERRAMIENTA DE SEGUIMIENTO'!$F$7:$I$7</c15:sqref>
                        </c15:formulaRef>
                      </c:ext>
                    </c:extLst>
                    <c:strCache>
                      <c:ptCount val="4"/>
                      <c:pt idx="0">
                        <c:v>I (2025)</c:v>
                      </c:pt>
                      <c:pt idx="1">
                        <c:v>II (2025)</c:v>
                      </c:pt>
                      <c:pt idx="2">
                        <c:v>III (2025)</c:v>
                      </c:pt>
                      <c:pt idx="3">
                        <c:v>IV(2025)</c:v>
                      </c:pt>
                    </c:strCache>
                  </c:strRef>
                </c:cat>
                <c:val>
                  <c:numRef>
                    <c:extLst xmlns:c15="http://schemas.microsoft.com/office/drawing/2012/chart">
                      <c:ext xmlns:c15="http://schemas.microsoft.com/office/drawing/2012/chart" uri="{02D57815-91ED-43cb-92C2-25804820EDAC}">
                        <c15:formulaRef>
                          <c15:sqref>'HERRAMIENTA DE SEGUIMIENTO'!$F$10:$I$10</c15:sqref>
                        </c15:formulaRef>
                      </c:ext>
                    </c:extLst>
                    <c:numCache>
                      <c:formatCode>0%</c:formatCode>
                      <c:ptCount val="4"/>
                      <c:pt idx="0">
                        <c:v>0</c:v>
                      </c:pt>
                      <c:pt idx="1">
                        <c:v>0</c:v>
                      </c:pt>
                      <c:pt idx="2">
                        <c:v>0</c:v>
                      </c:pt>
                      <c:pt idx="3">
                        <c:v>0</c:v>
                      </c:pt>
                    </c:numCache>
                  </c:numRef>
                </c:val>
                <c:extLst xmlns:c15="http://schemas.microsoft.com/office/drawing/2012/chart">
                  <c:ext xmlns:c16="http://schemas.microsoft.com/office/drawing/2014/chart" uri="{C3380CC4-5D6E-409C-BE32-E72D297353CC}">
                    <c16:uniqueId val="{00000002-B34C-49DC-BACC-74DE034E4322}"/>
                  </c:ext>
                </c:extLst>
              </c15:ser>
            </c15:filteredBarSeries>
          </c:ext>
        </c:extLst>
      </c:bar3DChart>
      <c:catAx>
        <c:axId val="732509615"/>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732519599"/>
        <c:crosses val="autoZero"/>
        <c:auto val="1"/>
        <c:lblAlgn val="ctr"/>
        <c:lblOffset val="100"/>
        <c:noMultiLvlLbl val="0"/>
      </c:catAx>
      <c:valAx>
        <c:axId val="73251959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732509615"/>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INDEXACIÓN DE EXPEDIENTES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tx>
            <c:strRef>
              <c:f>'HERRAMIENTA DE SEGUIMIENTO'!$F$7</c:f>
              <c:strCache>
                <c:ptCount val="1"/>
                <c:pt idx="0">
                  <c:v>I (2025)</c:v>
                </c:pt>
              </c:strCache>
            </c:strRef>
          </c:tx>
          <c:spPr>
            <a:solidFill>
              <a:schemeClr val="accent6"/>
            </a:solidFill>
            <a:ln>
              <a:noFill/>
            </a:ln>
            <a:effectLst/>
            <a:sp3d/>
          </c:spPr>
          <c:invertIfNegative val="0"/>
          <c:cat>
            <c:strLit>
              <c:ptCount val="1"/>
              <c:pt idx="0">
                <c:v>1</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'HERRAMIENTA DE SEGUIMIENTO'!$F$8:$F$12</c15:sqref>
                  </c15:fullRef>
                </c:ext>
              </c:extLst>
              <c:f>'HERRAMIENTA DE SEGUIMIENTO'!$F$8</c:f>
              <c:numCache>
                <c:formatCode>0.0%</c:formatCode>
                <c:ptCount val="1"/>
                <c:pt idx="0" formatCode="0%">
                  <c:v>0</c:v>
                </c:pt>
              </c:numCache>
            </c:numRef>
          </c:val>
          <c:extLst>
            <c:ext xmlns:c16="http://schemas.microsoft.com/office/drawing/2014/chart" uri="{C3380CC4-5D6E-409C-BE32-E72D297353CC}">
              <c16:uniqueId val="{00000000-A694-4B1E-AB2C-BE8F514E7BC5}"/>
            </c:ext>
          </c:extLst>
        </c:ser>
        <c:ser>
          <c:idx val="1"/>
          <c:order val="1"/>
          <c:tx>
            <c:strRef>
              <c:f>'HERRAMIENTA DE SEGUIMIENTO'!$G$7</c:f>
              <c:strCache>
                <c:ptCount val="1"/>
                <c:pt idx="0">
                  <c:v>II (2025)</c:v>
                </c:pt>
              </c:strCache>
            </c:strRef>
          </c:tx>
          <c:spPr>
            <a:solidFill>
              <a:schemeClr val="accent5"/>
            </a:solidFill>
            <a:ln>
              <a:noFill/>
            </a:ln>
            <a:effectLst/>
            <a:sp3d/>
          </c:spPr>
          <c:invertIfNegative val="0"/>
          <c:cat>
            <c:strLit>
              <c:ptCount val="1"/>
              <c:pt idx="0">
                <c:v>1</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'HERRAMIENTA DE SEGUIMIENTO'!$G$8:$G$12</c15:sqref>
                  </c15:fullRef>
                </c:ext>
              </c:extLst>
              <c:f>'HERRAMIENTA DE SEGUIMIENTO'!$G$8</c:f>
              <c:numCache>
                <c:formatCode>0%</c:formatCode>
                <c:ptCount val="1"/>
                <c:pt idx="0">
                  <c:v>0</c:v>
                </c:pt>
              </c:numCache>
            </c:numRef>
          </c:val>
          <c:extLst>
            <c:ext xmlns:c16="http://schemas.microsoft.com/office/drawing/2014/chart" uri="{C3380CC4-5D6E-409C-BE32-E72D297353CC}">
              <c16:uniqueId val="{00000001-A694-4B1E-AB2C-BE8F514E7BC5}"/>
            </c:ext>
          </c:extLst>
        </c:ser>
        <c:ser>
          <c:idx val="2"/>
          <c:order val="2"/>
          <c:tx>
            <c:strRef>
              <c:f>'HERRAMIENTA DE SEGUIMIENTO'!$H$7</c:f>
              <c:strCache>
                <c:ptCount val="1"/>
                <c:pt idx="0">
                  <c:v>III (2025)</c:v>
                </c:pt>
              </c:strCache>
            </c:strRef>
          </c:tx>
          <c:spPr>
            <a:solidFill>
              <a:schemeClr val="accent4"/>
            </a:solidFill>
            <a:ln>
              <a:noFill/>
            </a:ln>
            <a:effectLst/>
            <a:sp3d/>
          </c:spPr>
          <c:invertIfNegative val="0"/>
          <c:cat>
            <c:strLit>
              <c:ptCount val="1"/>
              <c:pt idx="0">
                <c:v>1</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'HERRAMIENTA DE SEGUIMIENTO'!$H$8:$H$12</c15:sqref>
                  </c15:fullRef>
                </c:ext>
              </c:extLst>
              <c:f>'HERRAMIENTA DE SEGUIMIENTO'!$H$8</c:f>
              <c:numCache>
                <c:formatCode>0%</c:formatCode>
                <c:ptCount val="1"/>
                <c:pt idx="0">
                  <c:v>0</c:v>
                </c:pt>
              </c:numCache>
            </c:numRef>
          </c:val>
          <c:extLst>
            <c:ext xmlns:c16="http://schemas.microsoft.com/office/drawing/2014/chart" uri="{C3380CC4-5D6E-409C-BE32-E72D297353CC}">
              <c16:uniqueId val="{00000002-A694-4B1E-AB2C-BE8F514E7BC5}"/>
            </c:ext>
          </c:extLst>
        </c:ser>
        <c:ser>
          <c:idx val="3"/>
          <c:order val="3"/>
          <c:tx>
            <c:strRef>
              <c:f>'HERRAMIENTA DE SEGUIMIENTO'!$I$7</c:f>
              <c:strCache>
                <c:ptCount val="1"/>
                <c:pt idx="0">
                  <c:v>IV(2025)</c:v>
                </c:pt>
              </c:strCache>
            </c:strRef>
          </c:tx>
          <c:spPr>
            <a:solidFill>
              <a:schemeClr val="accent6">
                <a:lumMod val="60000"/>
              </a:schemeClr>
            </a:solidFill>
            <a:ln>
              <a:noFill/>
            </a:ln>
            <a:effectLst/>
            <a:sp3d/>
          </c:spPr>
          <c:invertIfNegative val="0"/>
          <c:cat>
            <c:strLit>
              <c:ptCount val="1"/>
              <c:pt idx="0">
                <c:v>1</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'HERRAMIENTA DE SEGUIMIENTO'!$I$8:$I$12</c15:sqref>
                  </c15:fullRef>
                </c:ext>
              </c:extLst>
              <c:f>'HERRAMIENTA DE SEGUIMIENTO'!$I$8</c:f>
              <c:numCache>
                <c:formatCode>0%</c:formatCode>
                <c:ptCount val="1"/>
                <c:pt idx="0">
                  <c:v>0</c:v>
                </c:pt>
              </c:numCache>
            </c:numRef>
          </c:val>
          <c:extLst>
            <c:ext xmlns:c16="http://schemas.microsoft.com/office/drawing/2014/chart" uri="{C3380CC4-5D6E-409C-BE32-E72D297353CC}">
              <c16:uniqueId val="{00000003-A694-4B1E-AB2C-BE8F514E7BC5}"/>
            </c:ext>
          </c:extLst>
        </c:ser>
        <c:dLbls>
          <c:showLegendKey val="0"/>
          <c:showVal val="0"/>
          <c:showCatName val="0"/>
          <c:showSerName val="0"/>
          <c:showPercent val="0"/>
          <c:showBubbleSize val="0"/>
        </c:dLbls>
        <c:gapWidth val="150"/>
        <c:shape val="box"/>
        <c:axId val="918593935"/>
        <c:axId val="918587279"/>
        <c:axId val="0"/>
      </c:bar3DChart>
      <c:catAx>
        <c:axId val="918593935"/>
        <c:scaling>
          <c:orientation val="minMax"/>
        </c:scaling>
        <c:delete val="0"/>
        <c:axPos val="b"/>
        <c:numFmt formatCode="General"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18587279"/>
        <c:crosses val="autoZero"/>
        <c:auto val="1"/>
        <c:lblAlgn val="ctr"/>
        <c:lblOffset val="100"/>
        <c:noMultiLvlLbl val="0"/>
      </c:catAx>
      <c:valAx>
        <c:axId val="91858727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18593935"/>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6"/>
    </mc:Choice>
    <mc:Fallback>
      <c:style val="6"/>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MIGRACIÓN DE REGISTROS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tx>
            <c:strRef>
              <c:f>'HERRAMIENTA DE SEGUIMIENTO'!$F$7</c:f>
              <c:strCache>
                <c:ptCount val="1"/>
                <c:pt idx="0">
                  <c:v>I (2025)</c:v>
                </c:pt>
              </c:strCache>
            </c:strRef>
          </c:tx>
          <c:spPr>
            <a:solidFill>
              <a:schemeClr val="accent4">
                <a:shade val="58000"/>
              </a:schemeClr>
            </a:solidFill>
            <a:ln>
              <a:noFill/>
            </a:ln>
            <a:effectLst/>
            <a:sp3d/>
          </c:spPr>
          <c:invertIfNegative val="0"/>
          <c:cat>
            <c:strLit>
              <c:ptCount val="1"/>
              <c:pt idx="0">
                <c:v>1</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'HERRAMIENTA DE SEGUIMIENTO'!$F$8:$F$13</c15:sqref>
                  </c15:fullRef>
                </c:ext>
              </c:extLst>
              <c:f>'HERRAMIENTA DE SEGUIMIENTO'!$F$8</c:f>
              <c:numCache>
                <c:formatCode>0.0%</c:formatCode>
                <c:ptCount val="1"/>
                <c:pt idx="0" formatCode="0%">
                  <c:v>0</c:v>
                </c:pt>
              </c:numCache>
            </c:numRef>
          </c:val>
          <c:extLst>
            <c:ext xmlns:c16="http://schemas.microsoft.com/office/drawing/2014/chart" uri="{C3380CC4-5D6E-409C-BE32-E72D297353CC}">
              <c16:uniqueId val="{00000000-E0DB-4420-9574-DC46F40486BF}"/>
            </c:ext>
          </c:extLst>
        </c:ser>
        <c:ser>
          <c:idx val="1"/>
          <c:order val="1"/>
          <c:tx>
            <c:strRef>
              <c:f>'HERRAMIENTA DE SEGUIMIENTO'!$G$7</c:f>
              <c:strCache>
                <c:ptCount val="1"/>
                <c:pt idx="0">
                  <c:v>II (2025)</c:v>
                </c:pt>
              </c:strCache>
            </c:strRef>
          </c:tx>
          <c:spPr>
            <a:solidFill>
              <a:schemeClr val="accent4">
                <a:shade val="86000"/>
              </a:schemeClr>
            </a:solidFill>
            <a:ln>
              <a:noFill/>
            </a:ln>
            <a:effectLst/>
            <a:sp3d/>
          </c:spPr>
          <c:invertIfNegative val="0"/>
          <c:cat>
            <c:strLit>
              <c:ptCount val="1"/>
              <c:pt idx="0">
                <c:v>1</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'HERRAMIENTA DE SEGUIMIENTO'!$G$8:$G$13</c15:sqref>
                  </c15:fullRef>
                </c:ext>
              </c:extLst>
              <c:f>'HERRAMIENTA DE SEGUIMIENTO'!$G$8</c:f>
              <c:numCache>
                <c:formatCode>0%</c:formatCode>
                <c:ptCount val="1"/>
                <c:pt idx="0">
                  <c:v>0</c:v>
                </c:pt>
              </c:numCache>
            </c:numRef>
          </c:val>
          <c:extLst>
            <c:ext xmlns:c16="http://schemas.microsoft.com/office/drawing/2014/chart" uri="{C3380CC4-5D6E-409C-BE32-E72D297353CC}">
              <c16:uniqueId val="{00000001-E0DB-4420-9574-DC46F40486BF}"/>
            </c:ext>
          </c:extLst>
        </c:ser>
        <c:ser>
          <c:idx val="2"/>
          <c:order val="2"/>
          <c:tx>
            <c:strRef>
              <c:f>'HERRAMIENTA DE SEGUIMIENTO'!$H$7</c:f>
              <c:strCache>
                <c:ptCount val="1"/>
                <c:pt idx="0">
                  <c:v>III (2025)</c:v>
                </c:pt>
              </c:strCache>
            </c:strRef>
          </c:tx>
          <c:spPr>
            <a:solidFill>
              <a:schemeClr val="accent4">
                <a:tint val="86000"/>
              </a:schemeClr>
            </a:solidFill>
            <a:ln>
              <a:noFill/>
            </a:ln>
            <a:effectLst/>
            <a:sp3d/>
          </c:spPr>
          <c:invertIfNegative val="0"/>
          <c:cat>
            <c:strLit>
              <c:ptCount val="1"/>
              <c:pt idx="0">
                <c:v>1</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'HERRAMIENTA DE SEGUIMIENTO'!$H$8:$H$13</c15:sqref>
                  </c15:fullRef>
                </c:ext>
              </c:extLst>
              <c:f>'HERRAMIENTA DE SEGUIMIENTO'!$H$8</c:f>
              <c:numCache>
                <c:formatCode>0%</c:formatCode>
                <c:ptCount val="1"/>
                <c:pt idx="0">
                  <c:v>0</c:v>
                </c:pt>
              </c:numCache>
            </c:numRef>
          </c:val>
          <c:extLst>
            <c:ext xmlns:c16="http://schemas.microsoft.com/office/drawing/2014/chart" uri="{C3380CC4-5D6E-409C-BE32-E72D297353CC}">
              <c16:uniqueId val="{00000002-E0DB-4420-9574-DC46F40486BF}"/>
            </c:ext>
          </c:extLst>
        </c:ser>
        <c:ser>
          <c:idx val="3"/>
          <c:order val="3"/>
          <c:tx>
            <c:strRef>
              <c:f>'HERRAMIENTA DE SEGUIMIENTO'!$I$7</c:f>
              <c:strCache>
                <c:ptCount val="1"/>
                <c:pt idx="0">
                  <c:v>IV(2025)</c:v>
                </c:pt>
              </c:strCache>
            </c:strRef>
          </c:tx>
          <c:spPr>
            <a:solidFill>
              <a:schemeClr val="accent4">
                <a:tint val="58000"/>
              </a:schemeClr>
            </a:solidFill>
            <a:ln>
              <a:noFill/>
            </a:ln>
            <a:effectLst/>
            <a:sp3d/>
          </c:spPr>
          <c:invertIfNegative val="0"/>
          <c:cat>
            <c:strLit>
              <c:ptCount val="1"/>
              <c:pt idx="0">
                <c:v>1</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'HERRAMIENTA DE SEGUIMIENTO'!$I$8:$I$13</c15:sqref>
                  </c15:fullRef>
                </c:ext>
              </c:extLst>
              <c:f>'HERRAMIENTA DE SEGUIMIENTO'!$I$8</c:f>
              <c:numCache>
                <c:formatCode>0%</c:formatCode>
                <c:ptCount val="1"/>
                <c:pt idx="0">
                  <c:v>0</c:v>
                </c:pt>
              </c:numCache>
            </c:numRef>
          </c:val>
          <c:extLst>
            <c:ext xmlns:c16="http://schemas.microsoft.com/office/drawing/2014/chart" uri="{C3380CC4-5D6E-409C-BE32-E72D297353CC}">
              <c16:uniqueId val="{00000003-E0DB-4420-9574-DC46F40486BF}"/>
            </c:ext>
          </c:extLst>
        </c:ser>
        <c:dLbls>
          <c:showLegendKey val="0"/>
          <c:showVal val="0"/>
          <c:showCatName val="0"/>
          <c:showSerName val="0"/>
          <c:showPercent val="0"/>
          <c:showBubbleSize val="0"/>
        </c:dLbls>
        <c:gapWidth val="150"/>
        <c:shape val="box"/>
        <c:axId val="918592271"/>
        <c:axId val="918600175"/>
        <c:axId val="0"/>
      </c:bar3DChart>
      <c:catAx>
        <c:axId val="918592271"/>
        <c:scaling>
          <c:orientation val="minMax"/>
        </c:scaling>
        <c:delete val="0"/>
        <c:axPos val="b"/>
        <c:numFmt formatCode="General"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18600175"/>
        <c:crosses val="autoZero"/>
        <c:auto val="1"/>
        <c:lblAlgn val="ctr"/>
        <c:lblOffset val="100"/>
        <c:noMultiLvlLbl val="0"/>
      </c:catAx>
      <c:valAx>
        <c:axId val="918600175"/>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1859227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ACTUALIZACIÓN</a:t>
            </a:r>
            <a:r>
              <a:rPr lang="es-CO" baseline="0"/>
              <a:t> TRD</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tx>
            <c:strRef>
              <c:f>'HERRAMIENTA DE SEGUIMIENTO'!$F$7</c:f>
              <c:strCache>
                <c:ptCount val="1"/>
                <c:pt idx="0">
                  <c:v>I (2025)</c:v>
                </c:pt>
              </c:strCache>
            </c:strRef>
          </c:tx>
          <c:spPr>
            <a:solidFill>
              <a:schemeClr val="accent2"/>
            </a:solidFill>
            <a:ln>
              <a:noFill/>
            </a:ln>
            <a:effectLst/>
            <a:sp3d/>
          </c:spPr>
          <c:invertIfNegative val="0"/>
          <c:cat>
            <c:strLit>
              <c:ptCount val="1"/>
              <c:pt idx="0">
                <c:v>1</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'HERRAMIENTA DE SEGUIMIENTO'!$F$8:$F$14</c15:sqref>
                  </c15:fullRef>
                </c:ext>
              </c:extLst>
              <c:f>'HERRAMIENTA DE SEGUIMIENTO'!$F$8</c:f>
              <c:numCache>
                <c:formatCode>0.0%</c:formatCode>
                <c:ptCount val="1"/>
                <c:pt idx="0" formatCode="0%">
                  <c:v>0</c:v>
                </c:pt>
              </c:numCache>
            </c:numRef>
          </c:val>
          <c:extLst>
            <c:ext xmlns:c16="http://schemas.microsoft.com/office/drawing/2014/chart" uri="{C3380CC4-5D6E-409C-BE32-E72D297353CC}">
              <c16:uniqueId val="{00000000-8682-4859-9B93-313DE4D68241}"/>
            </c:ext>
          </c:extLst>
        </c:ser>
        <c:ser>
          <c:idx val="1"/>
          <c:order val="1"/>
          <c:tx>
            <c:strRef>
              <c:f>'HERRAMIENTA DE SEGUIMIENTO'!$G$7</c:f>
              <c:strCache>
                <c:ptCount val="1"/>
                <c:pt idx="0">
                  <c:v>II (2025)</c:v>
                </c:pt>
              </c:strCache>
            </c:strRef>
          </c:tx>
          <c:spPr>
            <a:solidFill>
              <a:schemeClr val="accent4"/>
            </a:solidFill>
            <a:ln>
              <a:noFill/>
            </a:ln>
            <a:effectLst/>
            <a:sp3d/>
          </c:spPr>
          <c:invertIfNegative val="0"/>
          <c:cat>
            <c:strLit>
              <c:ptCount val="1"/>
              <c:pt idx="0">
                <c:v>1</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'HERRAMIENTA DE SEGUIMIENTO'!$G$8:$G$14</c15:sqref>
                  </c15:fullRef>
                </c:ext>
              </c:extLst>
              <c:f>'HERRAMIENTA DE SEGUIMIENTO'!$G$8</c:f>
              <c:numCache>
                <c:formatCode>0%</c:formatCode>
                <c:ptCount val="1"/>
                <c:pt idx="0">
                  <c:v>0</c:v>
                </c:pt>
              </c:numCache>
            </c:numRef>
          </c:val>
          <c:extLst>
            <c:ext xmlns:c16="http://schemas.microsoft.com/office/drawing/2014/chart" uri="{C3380CC4-5D6E-409C-BE32-E72D297353CC}">
              <c16:uniqueId val="{00000001-8682-4859-9B93-313DE4D68241}"/>
            </c:ext>
          </c:extLst>
        </c:ser>
        <c:ser>
          <c:idx val="2"/>
          <c:order val="2"/>
          <c:tx>
            <c:strRef>
              <c:f>'HERRAMIENTA DE SEGUIMIENTO'!$H$7</c:f>
              <c:strCache>
                <c:ptCount val="1"/>
                <c:pt idx="0">
                  <c:v>III (2025)</c:v>
                </c:pt>
              </c:strCache>
            </c:strRef>
          </c:tx>
          <c:spPr>
            <a:solidFill>
              <a:schemeClr val="accent6"/>
            </a:solidFill>
            <a:ln>
              <a:noFill/>
            </a:ln>
            <a:effectLst/>
            <a:sp3d/>
          </c:spPr>
          <c:invertIfNegative val="0"/>
          <c:cat>
            <c:strLit>
              <c:ptCount val="1"/>
              <c:pt idx="0">
                <c:v>1</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'HERRAMIENTA DE SEGUIMIENTO'!$H$8:$H$14</c15:sqref>
                  </c15:fullRef>
                </c:ext>
              </c:extLst>
              <c:f>'HERRAMIENTA DE SEGUIMIENTO'!$H$8</c:f>
              <c:numCache>
                <c:formatCode>0%</c:formatCode>
                <c:ptCount val="1"/>
                <c:pt idx="0">
                  <c:v>0</c:v>
                </c:pt>
              </c:numCache>
            </c:numRef>
          </c:val>
          <c:extLst>
            <c:ext xmlns:c16="http://schemas.microsoft.com/office/drawing/2014/chart" uri="{C3380CC4-5D6E-409C-BE32-E72D297353CC}">
              <c16:uniqueId val="{00000002-8682-4859-9B93-313DE4D68241}"/>
            </c:ext>
          </c:extLst>
        </c:ser>
        <c:ser>
          <c:idx val="3"/>
          <c:order val="3"/>
          <c:tx>
            <c:strRef>
              <c:f>'HERRAMIENTA DE SEGUIMIENTO'!$I$7</c:f>
              <c:strCache>
                <c:ptCount val="1"/>
                <c:pt idx="0">
                  <c:v>IV(2025)</c:v>
                </c:pt>
              </c:strCache>
            </c:strRef>
          </c:tx>
          <c:spPr>
            <a:solidFill>
              <a:schemeClr val="accent2">
                <a:lumMod val="60000"/>
              </a:schemeClr>
            </a:solidFill>
            <a:ln>
              <a:noFill/>
            </a:ln>
            <a:effectLst/>
            <a:sp3d/>
          </c:spPr>
          <c:invertIfNegative val="0"/>
          <c:cat>
            <c:strLit>
              <c:ptCount val="1"/>
              <c:pt idx="0">
                <c:v>1</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'HERRAMIENTA DE SEGUIMIENTO'!$I$8:$I$14</c15:sqref>
                  </c15:fullRef>
                </c:ext>
              </c:extLst>
              <c:f>'HERRAMIENTA DE SEGUIMIENTO'!$I$8</c:f>
              <c:numCache>
                <c:formatCode>0%</c:formatCode>
                <c:ptCount val="1"/>
                <c:pt idx="0">
                  <c:v>0</c:v>
                </c:pt>
              </c:numCache>
            </c:numRef>
          </c:val>
          <c:extLst>
            <c:ext xmlns:c16="http://schemas.microsoft.com/office/drawing/2014/chart" uri="{C3380CC4-5D6E-409C-BE32-E72D297353CC}">
              <c16:uniqueId val="{00000003-8682-4859-9B93-313DE4D68241}"/>
            </c:ext>
          </c:extLst>
        </c:ser>
        <c:dLbls>
          <c:showLegendKey val="0"/>
          <c:showVal val="0"/>
          <c:showCatName val="0"/>
          <c:showSerName val="0"/>
          <c:showPercent val="0"/>
          <c:showBubbleSize val="0"/>
        </c:dLbls>
        <c:gapWidth val="150"/>
        <c:shape val="box"/>
        <c:axId val="918616399"/>
        <c:axId val="918616815"/>
        <c:axId val="0"/>
      </c:bar3DChart>
      <c:catAx>
        <c:axId val="918616399"/>
        <c:scaling>
          <c:orientation val="minMax"/>
        </c:scaling>
        <c:delete val="0"/>
        <c:axPos val="b"/>
        <c:numFmt formatCode="General"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18616815"/>
        <c:crosses val="autoZero"/>
        <c:auto val="1"/>
        <c:lblAlgn val="ctr"/>
        <c:lblOffset val="100"/>
        <c:noMultiLvlLbl val="0"/>
      </c:catAx>
      <c:valAx>
        <c:axId val="918616815"/>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18616399"/>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PROGRAMA DE  GDE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tx>
            <c:strRef>
              <c:f>'HERRAMIENTA DE SEGUIMIENTO'!$F$7</c:f>
              <c:strCache>
                <c:ptCount val="1"/>
                <c:pt idx="0">
                  <c:v>I (2025)</c:v>
                </c:pt>
              </c:strCache>
            </c:strRef>
          </c:tx>
          <c:spPr>
            <a:solidFill>
              <a:schemeClr val="accent1">
                <a:tint val="58000"/>
              </a:schemeClr>
            </a:solidFill>
            <a:ln>
              <a:noFill/>
            </a:ln>
            <a:effectLst/>
            <a:sp3d/>
          </c:spPr>
          <c:invertIfNegative val="0"/>
          <c:cat>
            <c:strLit>
              <c:ptCount val="1"/>
              <c:pt idx="0">
                <c:v>1</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'HERRAMIENTA DE SEGUIMIENTO'!$F$8:$F$15</c15:sqref>
                  </c15:fullRef>
                </c:ext>
              </c:extLst>
              <c:f>'HERRAMIENTA DE SEGUIMIENTO'!$F$8</c:f>
              <c:numCache>
                <c:formatCode>0.0%</c:formatCode>
                <c:ptCount val="1"/>
                <c:pt idx="0" formatCode="0%">
                  <c:v>0</c:v>
                </c:pt>
              </c:numCache>
            </c:numRef>
          </c:val>
          <c:extLst>
            <c:ext xmlns:c16="http://schemas.microsoft.com/office/drawing/2014/chart" uri="{C3380CC4-5D6E-409C-BE32-E72D297353CC}">
              <c16:uniqueId val="{00000000-D855-489E-AE2E-94225B589186}"/>
            </c:ext>
          </c:extLst>
        </c:ser>
        <c:ser>
          <c:idx val="1"/>
          <c:order val="1"/>
          <c:tx>
            <c:strRef>
              <c:f>'HERRAMIENTA DE SEGUIMIENTO'!$G$7</c:f>
              <c:strCache>
                <c:ptCount val="1"/>
                <c:pt idx="0">
                  <c:v>II (2025)</c:v>
                </c:pt>
              </c:strCache>
            </c:strRef>
          </c:tx>
          <c:spPr>
            <a:solidFill>
              <a:schemeClr val="accent1">
                <a:tint val="86000"/>
              </a:schemeClr>
            </a:solidFill>
            <a:ln>
              <a:noFill/>
            </a:ln>
            <a:effectLst/>
            <a:sp3d/>
          </c:spPr>
          <c:invertIfNegative val="0"/>
          <c:cat>
            <c:strLit>
              <c:ptCount val="1"/>
              <c:pt idx="0">
                <c:v>1</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'HERRAMIENTA DE SEGUIMIENTO'!$G$8:$G$15</c15:sqref>
                  </c15:fullRef>
                </c:ext>
              </c:extLst>
              <c:f>'HERRAMIENTA DE SEGUIMIENTO'!$G$8</c:f>
              <c:numCache>
                <c:formatCode>0%</c:formatCode>
                <c:ptCount val="1"/>
                <c:pt idx="0">
                  <c:v>0</c:v>
                </c:pt>
              </c:numCache>
            </c:numRef>
          </c:val>
          <c:extLst>
            <c:ext xmlns:c16="http://schemas.microsoft.com/office/drawing/2014/chart" uri="{C3380CC4-5D6E-409C-BE32-E72D297353CC}">
              <c16:uniqueId val="{00000001-D855-489E-AE2E-94225B589186}"/>
            </c:ext>
          </c:extLst>
        </c:ser>
        <c:ser>
          <c:idx val="2"/>
          <c:order val="2"/>
          <c:tx>
            <c:strRef>
              <c:f>'HERRAMIENTA DE SEGUIMIENTO'!$H$7</c:f>
              <c:strCache>
                <c:ptCount val="1"/>
                <c:pt idx="0">
                  <c:v>III (2025)</c:v>
                </c:pt>
              </c:strCache>
            </c:strRef>
          </c:tx>
          <c:spPr>
            <a:solidFill>
              <a:schemeClr val="accent1">
                <a:shade val="86000"/>
              </a:schemeClr>
            </a:solidFill>
            <a:ln>
              <a:noFill/>
            </a:ln>
            <a:effectLst/>
            <a:sp3d/>
          </c:spPr>
          <c:invertIfNegative val="0"/>
          <c:cat>
            <c:strLit>
              <c:ptCount val="1"/>
              <c:pt idx="0">
                <c:v>1</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'HERRAMIENTA DE SEGUIMIENTO'!$H$8:$H$15</c15:sqref>
                  </c15:fullRef>
                </c:ext>
              </c:extLst>
              <c:f>'HERRAMIENTA DE SEGUIMIENTO'!$H$8</c:f>
              <c:numCache>
                <c:formatCode>0%</c:formatCode>
                <c:ptCount val="1"/>
                <c:pt idx="0">
                  <c:v>0</c:v>
                </c:pt>
              </c:numCache>
            </c:numRef>
          </c:val>
          <c:extLst>
            <c:ext xmlns:c16="http://schemas.microsoft.com/office/drawing/2014/chart" uri="{C3380CC4-5D6E-409C-BE32-E72D297353CC}">
              <c16:uniqueId val="{00000002-D855-489E-AE2E-94225B589186}"/>
            </c:ext>
          </c:extLst>
        </c:ser>
        <c:ser>
          <c:idx val="3"/>
          <c:order val="3"/>
          <c:tx>
            <c:strRef>
              <c:f>'HERRAMIENTA DE SEGUIMIENTO'!$I$7</c:f>
              <c:strCache>
                <c:ptCount val="1"/>
                <c:pt idx="0">
                  <c:v>IV(2025)</c:v>
                </c:pt>
              </c:strCache>
            </c:strRef>
          </c:tx>
          <c:spPr>
            <a:solidFill>
              <a:schemeClr val="accent1">
                <a:shade val="58000"/>
              </a:schemeClr>
            </a:solidFill>
            <a:ln>
              <a:noFill/>
            </a:ln>
            <a:effectLst/>
            <a:sp3d/>
          </c:spPr>
          <c:invertIfNegative val="0"/>
          <c:cat>
            <c:strLit>
              <c:ptCount val="1"/>
              <c:pt idx="0">
                <c:v>1</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'HERRAMIENTA DE SEGUIMIENTO'!$I$8:$I$15</c15:sqref>
                  </c15:fullRef>
                </c:ext>
              </c:extLst>
              <c:f>'HERRAMIENTA DE SEGUIMIENTO'!$I$8</c:f>
              <c:numCache>
                <c:formatCode>0%</c:formatCode>
                <c:ptCount val="1"/>
                <c:pt idx="0">
                  <c:v>0</c:v>
                </c:pt>
              </c:numCache>
            </c:numRef>
          </c:val>
          <c:extLst>
            <c:ext xmlns:c16="http://schemas.microsoft.com/office/drawing/2014/chart" uri="{C3380CC4-5D6E-409C-BE32-E72D297353CC}">
              <c16:uniqueId val="{00000003-D855-489E-AE2E-94225B589186}"/>
            </c:ext>
          </c:extLst>
        </c:ser>
        <c:dLbls>
          <c:showLegendKey val="0"/>
          <c:showVal val="0"/>
          <c:showCatName val="0"/>
          <c:showSerName val="0"/>
          <c:showPercent val="0"/>
          <c:showBubbleSize val="0"/>
        </c:dLbls>
        <c:gapWidth val="150"/>
        <c:shape val="box"/>
        <c:axId val="542234431"/>
        <c:axId val="542244831"/>
        <c:axId val="0"/>
      </c:bar3DChart>
      <c:catAx>
        <c:axId val="542234431"/>
        <c:scaling>
          <c:orientation val="minMax"/>
        </c:scaling>
        <c:delete val="0"/>
        <c:axPos val="b"/>
        <c:numFmt formatCode="General"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42244831"/>
        <c:crosses val="autoZero"/>
        <c:auto val="1"/>
        <c:lblAlgn val="ctr"/>
        <c:lblOffset val="100"/>
        <c:noMultiLvlLbl val="0"/>
      </c:catAx>
      <c:valAx>
        <c:axId val="542244831"/>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4223443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8"/>
    </mc:Choice>
    <mc:Fallback>
      <c:style val="8"/>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CENTRALIZACIÓN</a:t>
            </a:r>
            <a:r>
              <a:rPr lang="es-CO" baseline="0"/>
              <a:t> ESPACIOS FÍSICOS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tx>
            <c:strRef>
              <c:f>'HERRAMIENTA DE SEGUIMIENTO'!$F$7</c:f>
              <c:strCache>
                <c:ptCount val="1"/>
                <c:pt idx="0">
                  <c:v>I (2025)</c:v>
                </c:pt>
              </c:strCache>
            </c:strRef>
          </c:tx>
          <c:spPr>
            <a:solidFill>
              <a:schemeClr val="accent6">
                <a:tint val="58000"/>
              </a:schemeClr>
            </a:solidFill>
            <a:ln>
              <a:noFill/>
            </a:ln>
            <a:effectLst/>
            <a:sp3d/>
          </c:spPr>
          <c:invertIfNegative val="0"/>
          <c:cat>
            <c:strLit>
              <c:ptCount val="1"/>
              <c:pt idx="0">
                <c:v>1</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'HERRAMIENTA DE SEGUIMIENTO'!$F$8:$F$16</c15:sqref>
                  </c15:fullRef>
                </c:ext>
              </c:extLst>
              <c:f>'HERRAMIENTA DE SEGUIMIENTO'!$F$8</c:f>
              <c:numCache>
                <c:formatCode>0.0%</c:formatCode>
                <c:ptCount val="1"/>
                <c:pt idx="0" formatCode="0%">
                  <c:v>0</c:v>
                </c:pt>
              </c:numCache>
            </c:numRef>
          </c:val>
          <c:extLst>
            <c:ext xmlns:c16="http://schemas.microsoft.com/office/drawing/2014/chart" uri="{C3380CC4-5D6E-409C-BE32-E72D297353CC}">
              <c16:uniqueId val="{00000000-88B5-4713-B033-7AB14353D3E8}"/>
            </c:ext>
          </c:extLst>
        </c:ser>
        <c:ser>
          <c:idx val="1"/>
          <c:order val="1"/>
          <c:tx>
            <c:strRef>
              <c:f>'HERRAMIENTA DE SEGUIMIENTO'!$G$7</c:f>
              <c:strCache>
                <c:ptCount val="1"/>
                <c:pt idx="0">
                  <c:v>II (2025)</c:v>
                </c:pt>
              </c:strCache>
            </c:strRef>
          </c:tx>
          <c:spPr>
            <a:solidFill>
              <a:schemeClr val="accent6">
                <a:tint val="86000"/>
              </a:schemeClr>
            </a:solidFill>
            <a:ln>
              <a:noFill/>
            </a:ln>
            <a:effectLst/>
            <a:sp3d/>
          </c:spPr>
          <c:invertIfNegative val="0"/>
          <c:cat>
            <c:strLit>
              <c:ptCount val="1"/>
              <c:pt idx="0">
                <c:v>1</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'HERRAMIENTA DE SEGUIMIENTO'!$G$8:$G$16</c15:sqref>
                  </c15:fullRef>
                </c:ext>
              </c:extLst>
              <c:f>'HERRAMIENTA DE SEGUIMIENTO'!$G$8</c:f>
              <c:numCache>
                <c:formatCode>0%</c:formatCode>
                <c:ptCount val="1"/>
                <c:pt idx="0">
                  <c:v>0</c:v>
                </c:pt>
              </c:numCache>
            </c:numRef>
          </c:val>
          <c:extLst>
            <c:ext xmlns:c16="http://schemas.microsoft.com/office/drawing/2014/chart" uri="{C3380CC4-5D6E-409C-BE32-E72D297353CC}">
              <c16:uniqueId val="{00000001-88B5-4713-B033-7AB14353D3E8}"/>
            </c:ext>
          </c:extLst>
        </c:ser>
        <c:ser>
          <c:idx val="2"/>
          <c:order val="2"/>
          <c:tx>
            <c:strRef>
              <c:f>'HERRAMIENTA DE SEGUIMIENTO'!$H$7</c:f>
              <c:strCache>
                <c:ptCount val="1"/>
                <c:pt idx="0">
                  <c:v>III (2025)</c:v>
                </c:pt>
              </c:strCache>
            </c:strRef>
          </c:tx>
          <c:spPr>
            <a:solidFill>
              <a:schemeClr val="accent6">
                <a:shade val="86000"/>
              </a:schemeClr>
            </a:solidFill>
            <a:ln>
              <a:noFill/>
            </a:ln>
            <a:effectLst/>
            <a:sp3d/>
          </c:spPr>
          <c:invertIfNegative val="0"/>
          <c:cat>
            <c:strLit>
              <c:ptCount val="1"/>
              <c:pt idx="0">
                <c:v>1</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'HERRAMIENTA DE SEGUIMIENTO'!$H$8:$H$16</c15:sqref>
                  </c15:fullRef>
                </c:ext>
              </c:extLst>
              <c:f>'HERRAMIENTA DE SEGUIMIENTO'!$H$8</c:f>
              <c:numCache>
                <c:formatCode>0%</c:formatCode>
                <c:ptCount val="1"/>
                <c:pt idx="0">
                  <c:v>0</c:v>
                </c:pt>
              </c:numCache>
            </c:numRef>
          </c:val>
          <c:extLst>
            <c:ext xmlns:c16="http://schemas.microsoft.com/office/drawing/2014/chart" uri="{C3380CC4-5D6E-409C-BE32-E72D297353CC}">
              <c16:uniqueId val="{00000002-88B5-4713-B033-7AB14353D3E8}"/>
            </c:ext>
          </c:extLst>
        </c:ser>
        <c:ser>
          <c:idx val="3"/>
          <c:order val="3"/>
          <c:tx>
            <c:strRef>
              <c:f>'HERRAMIENTA DE SEGUIMIENTO'!$I$7</c:f>
              <c:strCache>
                <c:ptCount val="1"/>
                <c:pt idx="0">
                  <c:v>IV(2025)</c:v>
                </c:pt>
              </c:strCache>
            </c:strRef>
          </c:tx>
          <c:spPr>
            <a:solidFill>
              <a:schemeClr val="accent6">
                <a:shade val="58000"/>
              </a:schemeClr>
            </a:solidFill>
            <a:ln>
              <a:noFill/>
            </a:ln>
            <a:effectLst/>
            <a:sp3d/>
          </c:spPr>
          <c:invertIfNegative val="0"/>
          <c:cat>
            <c:strLit>
              <c:ptCount val="1"/>
              <c:pt idx="0">
                <c:v>1</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'HERRAMIENTA DE SEGUIMIENTO'!$I$8:$I$16</c15:sqref>
                  </c15:fullRef>
                </c:ext>
              </c:extLst>
              <c:f>'HERRAMIENTA DE SEGUIMIENTO'!$I$8</c:f>
              <c:numCache>
                <c:formatCode>0%</c:formatCode>
                <c:ptCount val="1"/>
                <c:pt idx="0">
                  <c:v>0</c:v>
                </c:pt>
              </c:numCache>
            </c:numRef>
          </c:val>
          <c:extLst>
            <c:ext xmlns:c16="http://schemas.microsoft.com/office/drawing/2014/chart" uri="{C3380CC4-5D6E-409C-BE32-E72D297353CC}">
              <c16:uniqueId val="{00000003-88B5-4713-B033-7AB14353D3E8}"/>
            </c:ext>
          </c:extLst>
        </c:ser>
        <c:dLbls>
          <c:showLegendKey val="0"/>
          <c:showVal val="0"/>
          <c:showCatName val="0"/>
          <c:showSerName val="0"/>
          <c:showPercent val="0"/>
          <c:showBubbleSize val="0"/>
        </c:dLbls>
        <c:gapWidth val="150"/>
        <c:shape val="box"/>
        <c:axId val="918581039"/>
        <c:axId val="918582287"/>
        <c:axId val="0"/>
      </c:bar3DChart>
      <c:catAx>
        <c:axId val="918581039"/>
        <c:scaling>
          <c:orientation val="minMax"/>
        </c:scaling>
        <c:delete val="0"/>
        <c:axPos val="b"/>
        <c:numFmt formatCode="General"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18582287"/>
        <c:crosses val="autoZero"/>
        <c:auto val="1"/>
        <c:lblAlgn val="ctr"/>
        <c:lblOffset val="100"/>
        <c:noMultiLvlLbl val="0"/>
      </c:catAx>
      <c:valAx>
        <c:axId val="91858228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18581039"/>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NORMALIZACIÓN</a:t>
            </a:r>
            <a:r>
              <a:rPr lang="es-CO" baseline="0"/>
              <a:t> INVENTARIOS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(2025)</c:v>
                </c:pt>
                <c:pt idx="1">
                  <c:v>II (2025)</c:v>
                </c:pt>
                <c:pt idx="2">
                  <c:v>III (2025)</c:v>
                </c:pt>
                <c:pt idx="3">
                  <c:v>IV(2025)</c:v>
                </c:pt>
              </c:strCache>
            </c:strRef>
          </c:cat>
          <c:val>
            <c:numRef>
              <c:f>'HERRAMIENTA DE SEGUIMIENTO'!$F$17:$I$17</c:f>
              <c:numCache>
                <c:formatCode>0%</c:formatCode>
                <c:ptCount val="4"/>
                <c:pt idx="0">
                  <c:v>0</c:v>
                </c:pt>
                <c:pt idx="1">
                  <c:v>0</c:v>
                </c:pt>
                <c:pt idx="2">
                  <c:v>0</c:v>
                </c:pt>
                <c:pt idx="3">
                  <c:v>0</c:v>
                </c:pt>
              </c:numCache>
            </c:numRef>
          </c:val>
          <c:extLst>
            <c:ext xmlns:c16="http://schemas.microsoft.com/office/drawing/2014/chart" uri="{C3380CC4-5D6E-409C-BE32-E72D297353CC}">
              <c16:uniqueId val="{00000000-356F-4AAC-B7C1-3F7272E308CB}"/>
            </c:ext>
          </c:extLst>
        </c:ser>
        <c:dLbls>
          <c:showLegendKey val="0"/>
          <c:showVal val="0"/>
          <c:showCatName val="0"/>
          <c:showSerName val="0"/>
          <c:showPercent val="0"/>
          <c:showBubbleSize val="0"/>
        </c:dLbls>
        <c:gapWidth val="150"/>
        <c:shape val="box"/>
        <c:axId val="404482576"/>
        <c:axId val="404483408"/>
        <c:axId val="0"/>
      </c:bar3DChart>
      <c:catAx>
        <c:axId val="404482576"/>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04483408"/>
        <c:crosses val="autoZero"/>
        <c:auto val="1"/>
        <c:lblAlgn val="ctr"/>
        <c:lblOffset val="100"/>
        <c:noMultiLvlLbl val="0"/>
      </c:catAx>
      <c:valAx>
        <c:axId val="40448340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0448257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RECEPCIÓN ARCHIVOS CENTRALIZADOS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(2025)</c:v>
                </c:pt>
                <c:pt idx="1">
                  <c:v>II (2025)</c:v>
                </c:pt>
                <c:pt idx="2">
                  <c:v>III (2025)</c:v>
                </c:pt>
                <c:pt idx="3">
                  <c:v>IV(2025)</c:v>
                </c:pt>
              </c:strCache>
            </c:strRef>
          </c:cat>
          <c:val>
            <c:numRef>
              <c:f>'HERRAMIENTA DE SEGUIMIENTO'!$F$18:$I$18</c:f>
              <c:numCache>
                <c:formatCode>0%</c:formatCode>
                <c:ptCount val="4"/>
                <c:pt idx="0">
                  <c:v>0</c:v>
                </c:pt>
                <c:pt idx="1">
                  <c:v>0</c:v>
                </c:pt>
                <c:pt idx="2">
                  <c:v>0</c:v>
                </c:pt>
                <c:pt idx="3">
                  <c:v>0</c:v>
                </c:pt>
              </c:numCache>
            </c:numRef>
          </c:val>
          <c:extLst>
            <c:ext xmlns:c16="http://schemas.microsoft.com/office/drawing/2014/chart" uri="{C3380CC4-5D6E-409C-BE32-E72D297353CC}">
              <c16:uniqueId val="{00000000-748B-4C0E-8B4C-4A86844A91AC}"/>
            </c:ext>
          </c:extLst>
        </c:ser>
        <c:dLbls>
          <c:showLegendKey val="0"/>
          <c:showVal val="1"/>
          <c:showCatName val="0"/>
          <c:showSerName val="0"/>
          <c:showPercent val="0"/>
          <c:showBubbleSize val="0"/>
        </c:dLbls>
        <c:gapWidth val="150"/>
        <c:shape val="box"/>
        <c:axId val="404469680"/>
        <c:axId val="404480912"/>
        <c:axId val="0"/>
      </c:bar3DChart>
      <c:catAx>
        <c:axId val="40446968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04480912"/>
        <c:crosses val="autoZero"/>
        <c:auto val="1"/>
        <c:lblAlgn val="ctr"/>
        <c:lblOffset val="100"/>
        <c:noMultiLvlLbl val="0"/>
      </c:catAx>
      <c:valAx>
        <c:axId val="40448091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0446968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ACTUALIZACIÓN DE INVENTARIO</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(2025)</c:v>
                </c:pt>
                <c:pt idx="1">
                  <c:v>II (2025)</c:v>
                </c:pt>
                <c:pt idx="2">
                  <c:v>III (2025)</c:v>
                </c:pt>
                <c:pt idx="3">
                  <c:v>IV(2025)</c:v>
                </c:pt>
              </c:strCache>
            </c:strRef>
          </c:cat>
          <c:val>
            <c:numRef>
              <c:f>'HERRAMIENTA DE SEGUIMIENTO'!$F$19:$I$19</c:f>
              <c:numCache>
                <c:formatCode>0%</c:formatCode>
                <c:ptCount val="4"/>
              </c:numCache>
            </c:numRef>
          </c:val>
          <c:extLst>
            <c:ext xmlns:c16="http://schemas.microsoft.com/office/drawing/2014/chart" uri="{C3380CC4-5D6E-409C-BE32-E72D297353CC}">
              <c16:uniqueId val="{00000000-6019-4B3D-846A-7237A2EC6CCC}"/>
            </c:ext>
          </c:extLst>
        </c:ser>
        <c:dLbls>
          <c:showLegendKey val="0"/>
          <c:showVal val="0"/>
          <c:showCatName val="0"/>
          <c:showSerName val="0"/>
          <c:showPercent val="0"/>
          <c:showBubbleSize val="0"/>
        </c:dLbls>
        <c:gapWidth val="150"/>
        <c:shape val="box"/>
        <c:axId val="447454208"/>
        <c:axId val="447453376"/>
        <c:axId val="0"/>
      </c:bar3DChart>
      <c:catAx>
        <c:axId val="447454208"/>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53376"/>
        <c:crosses val="autoZero"/>
        <c:auto val="1"/>
        <c:lblAlgn val="ctr"/>
        <c:lblOffset val="100"/>
        <c:noMultiLvlLbl val="0"/>
      </c:catAx>
      <c:valAx>
        <c:axId val="44745337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5420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PROG.</a:t>
            </a:r>
            <a:r>
              <a:rPr lang="es-CO" baseline="0"/>
              <a:t> DOC VITALES Y ESCENCIALES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(2025)</c:v>
                </c:pt>
                <c:pt idx="1">
                  <c:v>II (2025)</c:v>
                </c:pt>
                <c:pt idx="2">
                  <c:v>III (2025)</c:v>
                </c:pt>
                <c:pt idx="3">
                  <c:v>IV(2025)</c:v>
                </c:pt>
              </c:strCache>
            </c:strRef>
          </c:cat>
          <c:val>
            <c:numRef>
              <c:f>'HERRAMIENTA DE SEGUIMIENTO'!$F$20:$I$20</c:f>
              <c:numCache>
                <c:formatCode>0%</c:formatCode>
                <c:ptCount val="4"/>
              </c:numCache>
            </c:numRef>
          </c:val>
          <c:extLst>
            <c:ext xmlns:c16="http://schemas.microsoft.com/office/drawing/2014/chart" uri="{C3380CC4-5D6E-409C-BE32-E72D297353CC}">
              <c16:uniqueId val="{00000000-D3D8-4908-8294-911BE1C88A2C}"/>
            </c:ext>
          </c:extLst>
        </c:ser>
        <c:dLbls>
          <c:showLegendKey val="0"/>
          <c:showVal val="0"/>
          <c:showCatName val="0"/>
          <c:showSerName val="0"/>
          <c:showPercent val="0"/>
          <c:showBubbleSize val="0"/>
        </c:dLbls>
        <c:gapWidth val="150"/>
        <c:shape val="box"/>
        <c:axId val="377376480"/>
        <c:axId val="377378144"/>
        <c:axId val="0"/>
      </c:bar3DChart>
      <c:catAx>
        <c:axId val="37737648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77378144"/>
        <c:crosses val="autoZero"/>
        <c:auto val="1"/>
        <c:lblAlgn val="ctr"/>
        <c:lblOffset val="100"/>
        <c:noMultiLvlLbl val="0"/>
      </c:catAx>
      <c:valAx>
        <c:axId val="377378144"/>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7737648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TRASNFERENCIAS PRIMARIAS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(2025)</c:v>
                </c:pt>
                <c:pt idx="1">
                  <c:v>II (2025)</c:v>
                </c:pt>
                <c:pt idx="2">
                  <c:v>III (2025)</c:v>
                </c:pt>
                <c:pt idx="3">
                  <c:v>IV(2025)</c:v>
                </c:pt>
              </c:strCache>
            </c:strRef>
          </c:cat>
          <c:val>
            <c:numRef>
              <c:f>'HERRAMIENTA DE SEGUIMIENTO'!$F$21:$I$21</c:f>
              <c:numCache>
                <c:formatCode>0%</c:formatCode>
                <c:ptCount val="4"/>
                <c:pt idx="0">
                  <c:v>0</c:v>
                </c:pt>
                <c:pt idx="1">
                  <c:v>0</c:v>
                </c:pt>
                <c:pt idx="2">
                  <c:v>0</c:v>
                </c:pt>
                <c:pt idx="3">
                  <c:v>0</c:v>
                </c:pt>
              </c:numCache>
            </c:numRef>
          </c:val>
          <c:extLst>
            <c:ext xmlns:c16="http://schemas.microsoft.com/office/drawing/2014/chart" uri="{C3380CC4-5D6E-409C-BE32-E72D297353CC}">
              <c16:uniqueId val="{00000000-2A0B-480B-B652-BC149C5BBE9F}"/>
            </c:ext>
          </c:extLst>
        </c:ser>
        <c:dLbls>
          <c:showLegendKey val="0"/>
          <c:showVal val="0"/>
          <c:showCatName val="0"/>
          <c:showSerName val="0"/>
          <c:showPercent val="0"/>
          <c:showBubbleSize val="0"/>
        </c:dLbls>
        <c:gapWidth val="150"/>
        <c:shape val="box"/>
        <c:axId val="447460864"/>
        <c:axId val="447471264"/>
        <c:axId val="0"/>
      </c:bar3DChart>
      <c:catAx>
        <c:axId val="447460864"/>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71264"/>
        <c:crosses val="autoZero"/>
        <c:auto val="1"/>
        <c:lblAlgn val="ctr"/>
        <c:lblOffset val="100"/>
        <c:noMultiLvlLbl val="0"/>
      </c:catAx>
      <c:valAx>
        <c:axId val="44747126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6086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FUI</a:t>
            </a:r>
            <a:r>
              <a:rPr lang="es-CO" baseline="0"/>
              <a:t>D ARCHIVO CENTRAL</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(2025)</c:v>
                </c:pt>
                <c:pt idx="1">
                  <c:v>II (2025)</c:v>
                </c:pt>
                <c:pt idx="2">
                  <c:v>III (2025)</c:v>
                </c:pt>
                <c:pt idx="3">
                  <c:v>IV(2025)</c:v>
                </c:pt>
              </c:strCache>
            </c:strRef>
          </c:cat>
          <c:val>
            <c:numRef>
              <c:f>'HERRAMIENTA DE SEGUIMIENTO'!$F$22:$I$22</c:f>
              <c:numCache>
                <c:formatCode>0%</c:formatCode>
                <c:ptCount val="4"/>
                <c:pt idx="0">
                  <c:v>0</c:v>
                </c:pt>
                <c:pt idx="1">
                  <c:v>0</c:v>
                </c:pt>
                <c:pt idx="2">
                  <c:v>0</c:v>
                </c:pt>
                <c:pt idx="3">
                  <c:v>0</c:v>
                </c:pt>
              </c:numCache>
            </c:numRef>
          </c:val>
          <c:extLst>
            <c:ext xmlns:c16="http://schemas.microsoft.com/office/drawing/2014/chart" uri="{C3380CC4-5D6E-409C-BE32-E72D297353CC}">
              <c16:uniqueId val="{00000000-AF94-41EF-9264-7F6B657F5476}"/>
            </c:ext>
          </c:extLst>
        </c:ser>
        <c:dLbls>
          <c:showLegendKey val="0"/>
          <c:showVal val="0"/>
          <c:showCatName val="0"/>
          <c:showSerName val="0"/>
          <c:showPercent val="0"/>
          <c:showBubbleSize val="0"/>
        </c:dLbls>
        <c:gapWidth val="150"/>
        <c:shape val="box"/>
        <c:axId val="21034592"/>
        <c:axId val="21042496"/>
        <c:axId val="0"/>
      </c:bar3DChart>
      <c:catAx>
        <c:axId val="21034592"/>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42496"/>
        <c:crosses val="autoZero"/>
        <c:auto val="1"/>
        <c:lblAlgn val="ctr"/>
        <c:lblOffset val="100"/>
        <c:noMultiLvlLbl val="0"/>
      </c:catAx>
      <c:valAx>
        <c:axId val="2104249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459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EXPEDIENTES DESCRITOS SGDEA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(2025)</c:v>
                </c:pt>
                <c:pt idx="1">
                  <c:v>II (2025)</c:v>
                </c:pt>
                <c:pt idx="2">
                  <c:v>III (2025)</c:v>
                </c:pt>
                <c:pt idx="3">
                  <c:v>IV(2025)</c:v>
                </c:pt>
              </c:strCache>
            </c:strRef>
          </c:cat>
          <c:val>
            <c:numRef>
              <c:f>'HERRAMIENTA DE SEGUIMIENTO'!$F$23:$I$23</c:f>
              <c:numCache>
                <c:formatCode>0%</c:formatCode>
                <c:ptCount val="4"/>
                <c:pt idx="0">
                  <c:v>0</c:v>
                </c:pt>
                <c:pt idx="1">
                  <c:v>0</c:v>
                </c:pt>
                <c:pt idx="2">
                  <c:v>0</c:v>
                </c:pt>
                <c:pt idx="3">
                  <c:v>0</c:v>
                </c:pt>
              </c:numCache>
            </c:numRef>
          </c:val>
          <c:extLst>
            <c:ext xmlns:c16="http://schemas.microsoft.com/office/drawing/2014/chart" uri="{C3380CC4-5D6E-409C-BE32-E72D297353CC}">
              <c16:uniqueId val="{00000000-C7BF-4A28-B30E-9E2595F27776}"/>
            </c:ext>
          </c:extLst>
        </c:ser>
        <c:dLbls>
          <c:showLegendKey val="0"/>
          <c:showVal val="0"/>
          <c:showCatName val="0"/>
          <c:showSerName val="0"/>
          <c:showPercent val="0"/>
          <c:showBubbleSize val="0"/>
        </c:dLbls>
        <c:gapWidth val="150"/>
        <c:shape val="box"/>
        <c:axId val="447465440"/>
        <c:axId val="447462944"/>
        <c:axId val="0"/>
      </c:bar3DChart>
      <c:catAx>
        <c:axId val="44746544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62944"/>
        <c:crosses val="autoZero"/>
        <c:auto val="1"/>
        <c:lblAlgn val="ctr"/>
        <c:lblOffset val="100"/>
        <c:noMultiLvlLbl val="0"/>
      </c:catAx>
      <c:valAx>
        <c:axId val="44746294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6544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TRANSFERENCIAS</a:t>
            </a:r>
            <a:r>
              <a:rPr lang="es-CO" baseline="0"/>
              <a:t> SECUNDARIAS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(2025)</c:v>
                </c:pt>
                <c:pt idx="1">
                  <c:v>II (2025)</c:v>
                </c:pt>
                <c:pt idx="2">
                  <c:v>III (2025)</c:v>
                </c:pt>
                <c:pt idx="3">
                  <c:v>IV(2025)</c:v>
                </c:pt>
              </c:strCache>
            </c:strRef>
          </c:cat>
          <c:val>
            <c:numRef>
              <c:f>'HERRAMIENTA DE SEGUIMIENTO'!$F$24:$I$24</c:f>
              <c:numCache>
                <c:formatCode>0%</c:formatCode>
                <c:ptCount val="4"/>
                <c:pt idx="0">
                  <c:v>0</c:v>
                </c:pt>
                <c:pt idx="1">
                  <c:v>0</c:v>
                </c:pt>
                <c:pt idx="2">
                  <c:v>0</c:v>
                </c:pt>
                <c:pt idx="3">
                  <c:v>0</c:v>
                </c:pt>
              </c:numCache>
            </c:numRef>
          </c:val>
          <c:extLst>
            <c:ext xmlns:c16="http://schemas.microsoft.com/office/drawing/2014/chart" uri="{C3380CC4-5D6E-409C-BE32-E72D297353CC}">
              <c16:uniqueId val="{00000000-3A08-4942-A64B-6DF8926706A5}"/>
            </c:ext>
          </c:extLst>
        </c:ser>
        <c:dLbls>
          <c:showLegendKey val="0"/>
          <c:showVal val="0"/>
          <c:showCatName val="0"/>
          <c:showSerName val="0"/>
          <c:showPercent val="0"/>
          <c:showBubbleSize val="0"/>
        </c:dLbls>
        <c:gapWidth val="150"/>
        <c:shape val="box"/>
        <c:axId val="447432992"/>
        <c:axId val="447429248"/>
        <c:axId val="0"/>
      </c:bar3DChart>
      <c:catAx>
        <c:axId val="447432992"/>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29248"/>
        <c:crosses val="autoZero"/>
        <c:auto val="1"/>
        <c:lblAlgn val="ctr"/>
        <c:lblOffset val="100"/>
        <c:noMultiLvlLbl val="0"/>
      </c:catAx>
      <c:valAx>
        <c:axId val="44742924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3299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ELIMINACIÓN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(2025)</c:v>
                </c:pt>
                <c:pt idx="1">
                  <c:v>II (2025)</c:v>
                </c:pt>
                <c:pt idx="2">
                  <c:v>III (2025)</c:v>
                </c:pt>
                <c:pt idx="3">
                  <c:v>IV(2025)</c:v>
                </c:pt>
              </c:strCache>
            </c:strRef>
          </c:cat>
          <c:val>
            <c:numRef>
              <c:f>'HERRAMIENTA DE SEGUIMIENTO'!$F$25:$I$25</c:f>
              <c:numCache>
                <c:formatCode>0%</c:formatCode>
                <c:ptCount val="4"/>
                <c:pt idx="0">
                  <c:v>0</c:v>
                </c:pt>
                <c:pt idx="1">
                  <c:v>0</c:v>
                </c:pt>
                <c:pt idx="2">
                  <c:v>0</c:v>
                </c:pt>
                <c:pt idx="3">
                  <c:v>0</c:v>
                </c:pt>
              </c:numCache>
            </c:numRef>
          </c:val>
          <c:extLst>
            <c:ext xmlns:c16="http://schemas.microsoft.com/office/drawing/2014/chart" uri="{C3380CC4-5D6E-409C-BE32-E72D297353CC}">
              <c16:uniqueId val="{00000000-9ADF-4386-852B-FDB32A7C41E8}"/>
            </c:ext>
          </c:extLst>
        </c:ser>
        <c:dLbls>
          <c:showLegendKey val="0"/>
          <c:showVal val="0"/>
          <c:showCatName val="0"/>
          <c:showSerName val="0"/>
          <c:showPercent val="0"/>
          <c:showBubbleSize val="0"/>
        </c:dLbls>
        <c:gapWidth val="150"/>
        <c:shape val="box"/>
        <c:axId val="294506800"/>
        <c:axId val="294509296"/>
        <c:axId val="0"/>
      </c:bar3DChart>
      <c:catAx>
        <c:axId val="29450680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94509296"/>
        <c:crosses val="autoZero"/>
        <c:auto val="1"/>
        <c:lblAlgn val="ctr"/>
        <c:lblOffset val="100"/>
        <c:noMultiLvlLbl val="0"/>
      </c:catAx>
      <c:valAx>
        <c:axId val="29450929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9450680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APLICACIÓN DE TRD</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(2025)</c:v>
                </c:pt>
                <c:pt idx="1">
                  <c:v>II (2025)</c:v>
                </c:pt>
                <c:pt idx="2">
                  <c:v>III (2025)</c:v>
                </c:pt>
                <c:pt idx="3">
                  <c:v>IV(2025)</c:v>
                </c:pt>
              </c:strCache>
            </c:strRef>
          </c:cat>
          <c:val>
            <c:numRef>
              <c:f>'HERRAMIENTA DE SEGUIMIENTO'!$F$26:$I$26</c:f>
              <c:numCache>
                <c:formatCode>0%</c:formatCode>
                <c:ptCount val="4"/>
              </c:numCache>
            </c:numRef>
          </c:val>
          <c:extLst>
            <c:ext xmlns:c16="http://schemas.microsoft.com/office/drawing/2014/chart" uri="{C3380CC4-5D6E-409C-BE32-E72D297353CC}">
              <c16:uniqueId val="{00000000-4189-4A9E-8410-8EFCEE8E131E}"/>
            </c:ext>
          </c:extLst>
        </c:ser>
        <c:dLbls>
          <c:showLegendKey val="0"/>
          <c:showVal val="0"/>
          <c:showCatName val="0"/>
          <c:showSerName val="0"/>
          <c:showPercent val="0"/>
          <c:showBubbleSize val="0"/>
        </c:dLbls>
        <c:gapWidth val="150"/>
        <c:shape val="box"/>
        <c:axId val="652514576"/>
        <c:axId val="652518736"/>
        <c:axId val="0"/>
      </c:bar3DChart>
      <c:catAx>
        <c:axId val="652514576"/>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652518736"/>
        <c:crosses val="autoZero"/>
        <c:auto val="1"/>
        <c:lblAlgn val="ctr"/>
        <c:lblOffset val="100"/>
        <c:noMultiLvlLbl val="0"/>
      </c:catAx>
      <c:valAx>
        <c:axId val="652518736"/>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65251457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CER</a:t>
            </a:r>
            <a:r>
              <a:rPr lang="es-CO" baseline="0"/>
              <a:t> ENTREGADAS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es-CO"/>
              </a:p>
            </c:txPr>
            <c:showLegendKey val="0"/>
            <c:showVal val="1"/>
            <c:showCatName val="1"/>
            <c:showSerName val="0"/>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cat>
            <c:strRef>
              <c:f>'HERRAMIENTA DE SEGUIMIENTO'!$F$7:$I$7</c:f>
              <c:strCache>
                <c:ptCount val="4"/>
                <c:pt idx="0">
                  <c:v>I (2025)</c:v>
                </c:pt>
                <c:pt idx="1">
                  <c:v>II (2025)</c:v>
                </c:pt>
                <c:pt idx="2">
                  <c:v>III (2025)</c:v>
                </c:pt>
                <c:pt idx="3">
                  <c:v>IV(2025)</c:v>
                </c:pt>
              </c:strCache>
            </c:strRef>
          </c:cat>
          <c:val>
            <c:numRef>
              <c:f>'HERRAMIENTA DE SEGUIMIENTO'!$F$27:$I$27</c:f>
              <c:numCache>
                <c:formatCode>0%</c:formatCode>
                <c:ptCount val="4"/>
                <c:pt idx="0">
                  <c:v>0</c:v>
                </c:pt>
                <c:pt idx="1">
                  <c:v>0</c:v>
                </c:pt>
                <c:pt idx="2">
                  <c:v>0</c:v>
                </c:pt>
                <c:pt idx="3">
                  <c:v>0</c:v>
                </c:pt>
              </c:numCache>
            </c:numRef>
          </c:val>
          <c:extLst>
            <c:ext xmlns:c16="http://schemas.microsoft.com/office/drawing/2014/chart" uri="{C3380CC4-5D6E-409C-BE32-E72D297353CC}">
              <c16:uniqueId val="{00000000-3AB7-4317-BB94-BD041F5C0F0F}"/>
            </c:ext>
          </c:extLst>
        </c:ser>
        <c:dLbls>
          <c:showLegendKey val="0"/>
          <c:showVal val="0"/>
          <c:showCatName val="0"/>
          <c:showSerName val="0"/>
          <c:showPercent val="0"/>
          <c:showBubbleSize val="0"/>
        </c:dLbls>
        <c:gapWidth val="150"/>
        <c:shape val="box"/>
        <c:axId val="290239824"/>
        <c:axId val="290240240"/>
        <c:axId val="0"/>
      </c:bar3DChart>
      <c:catAx>
        <c:axId val="290239824"/>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90240240"/>
        <c:crosses val="autoZero"/>
        <c:auto val="1"/>
        <c:lblAlgn val="ctr"/>
        <c:lblOffset val="100"/>
        <c:noMultiLvlLbl val="0"/>
      </c:catAx>
      <c:valAx>
        <c:axId val="29024024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9023982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withinLinear" id="17">
  <a:schemeClr val="accent4"/>
</cs:colorStyle>
</file>

<file path=xl/charts/colors7.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withinLinearReversed" id="21">
  <a:schemeClr val="accent1"/>
</cs:colorStyle>
</file>

<file path=xl/charts/colors9.xml><?xml version="1.0" encoding="utf-8"?>
<cs:colorStyle xmlns:cs="http://schemas.microsoft.com/office/drawing/2012/chartStyle" xmlns:a="http://schemas.openxmlformats.org/drawingml/2006/main" meth="withinLinearReversed" id="26">
  <a:schemeClr val="accent6"/>
</cs:colorStyle>
</file>

<file path=xl/charts/colors10.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hyperlink" Target="#'PO-04'!A1"/><Relationship Id="rId13" Type="http://schemas.openxmlformats.org/officeDocument/2006/relationships/hyperlink" Target="#'PO-06'!&#193;rea_de_impresi&#243;n"/><Relationship Id="rId18" Type="http://schemas.openxmlformats.org/officeDocument/2006/relationships/image" Target="../media/image3.png"/><Relationship Id="rId3" Type="http://schemas.openxmlformats.org/officeDocument/2006/relationships/hyperlink" Target="#'ORDEN DE LA PRIORIZACI&#211;N'!A1"/><Relationship Id="rId7" Type="http://schemas.openxmlformats.org/officeDocument/2006/relationships/hyperlink" Target="#'PO-03'!A1"/><Relationship Id="rId12" Type="http://schemas.openxmlformats.org/officeDocument/2006/relationships/hyperlink" Target="#'PO-08'!A1"/><Relationship Id="rId17" Type="http://schemas.openxmlformats.org/officeDocument/2006/relationships/image" Target="../media/image2.jpg"/><Relationship Id="rId2" Type="http://schemas.openxmlformats.org/officeDocument/2006/relationships/hyperlink" Target="#'SUMATORIA DE LA PRIORIZACI&#211;N'!&#193;rea_de_impresi&#243;n"/><Relationship Id="rId16" Type="http://schemas.openxmlformats.org/officeDocument/2006/relationships/image" Target="../media/image1.png"/><Relationship Id="rId1" Type="http://schemas.openxmlformats.org/officeDocument/2006/relationships/hyperlink" Target="#'PRIORI ASPECTOS CR&#205;TICOS'!T&#237;tulos_a_imprimir"/><Relationship Id="rId6" Type="http://schemas.openxmlformats.org/officeDocument/2006/relationships/hyperlink" Target="#'PO-02'!A1"/><Relationship Id="rId11" Type="http://schemas.openxmlformats.org/officeDocument/2006/relationships/hyperlink" Target="#'PO-07'!A1"/><Relationship Id="rId5" Type="http://schemas.openxmlformats.org/officeDocument/2006/relationships/hyperlink" Target="#'IDEN ASPECTOS CR&#205;TICOS'!&#193;rea_de_impresi&#243;n"/><Relationship Id="rId15" Type="http://schemas.openxmlformats.org/officeDocument/2006/relationships/hyperlink" Target="#'HERRAMIENTA DE SEGUIMIENTO'!A1"/><Relationship Id="rId10" Type="http://schemas.openxmlformats.org/officeDocument/2006/relationships/hyperlink" Target="#'PO-01'!A1"/><Relationship Id="rId4" Type="http://schemas.openxmlformats.org/officeDocument/2006/relationships/hyperlink" Target="#OBJETIVOS!A1"/><Relationship Id="rId9" Type="http://schemas.openxmlformats.org/officeDocument/2006/relationships/hyperlink" Target="#'PO-05'!A1"/><Relationship Id="rId14" Type="http://schemas.openxmlformats.org/officeDocument/2006/relationships/hyperlink" Target="#'MAPA DE RUTA PINAR'!A1"/></Relationships>
</file>

<file path=xl/drawings/_rels/drawing2.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hyperlink" Target="#INIDICE!A1"/><Relationship Id="rId5" Type="http://schemas.openxmlformats.org/officeDocument/2006/relationships/image" Target="../media/image7.png"/><Relationship Id="rId4" Type="http://schemas.openxmlformats.org/officeDocument/2006/relationships/image" Target="../media/image6.jpeg"/></Relationships>
</file>

<file path=xl/drawings/_rels/drawing3.xml.rels><?xml version="1.0" encoding="UTF-8" standalone="yes"?>
<Relationships xmlns="http://schemas.openxmlformats.org/package/2006/relationships"><Relationship Id="rId3" Type="http://schemas.openxmlformats.org/officeDocument/2006/relationships/image" Target="../media/image9.png"/><Relationship Id="rId2" Type="http://schemas.openxmlformats.org/officeDocument/2006/relationships/image" Target="../media/image6.jpeg"/><Relationship Id="rId1" Type="http://schemas.openxmlformats.org/officeDocument/2006/relationships/image" Target="../media/image8.png"/><Relationship Id="rId5" Type="http://schemas.openxmlformats.org/officeDocument/2006/relationships/image" Target="../media/image4.png"/><Relationship Id="rId4" Type="http://schemas.openxmlformats.org/officeDocument/2006/relationships/hyperlink" Target="#INIDICE!A1"/></Relationships>
</file>

<file path=xl/drawings/_rels/drawing4.xml.rels><?xml version="1.0" encoding="UTF-8" standalone="yes"?>
<Relationships xmlns="http://schemas.openxmlformats.org/package/2006/relationships"><Relationship Id="rId3" Type="http://schemas.openxmlformats.org/officeDocument/2006/relationships/image" Target="../media/image6.jpeg"/><Relationship Id="rId2" Type="http://schemas.openxmlformats.org/officeDocument/2006/relationships/image" Target="../media/image5.png"/><Relationship Id="rId1" Type="http://schemas.openxmlformats.org/officeDocument/2006/relationships/hyperlink" Target="#INIDICE!A1"/><Relationship Id="rId4" Type="http://schemas.openxmlformats.org/officeDocument/2006/relationships/image" Target="../media/image10.png"/></Relationships>
</file>

<file path=xl/drawings/_rels/drawing5.xml.rels><?xml version="1.0" encoding="UTF-8" standalone="yes"?>
<Relationships xmlns="http://schemas.openxmlformats.org/package/2006/relationships"><Relationship Id="rId3" Type="http://schemas.openxmlformats.org/officeDocument/2006/relationships/image" Target="../media/image6.jpeg"/><Relationship Id="rId2" Type="http://schemas.openxmlformats.org/officeDocument/2006/relationships/image" Target="../media/image5.png"/><Relationship Id="rId1" Type="http://schemas.openxmlformats.org/officeDocument/2006/relationships/hyperlink" Target="#INIDICE!A1"/><Relationship Id="rId4" Type="http://schemas.openxmlformats.org/officeDocument/2006/relationships/image" Target="../media/image11.png"/></Relationships>
</file>

<file path=xl/drawings/_rels/drawing6.xml.rels><?xml version="1.0" encoding="UTF-8" standalone="yes"?>
<Relationships xmlns="http://schemas.openxmlformats.org/package/2006/relationships"><Relationship Id="rId3" Type="http://schemas.openxmlformats.org/officeDocument/2006/relationships/image" Target="../media/image6.jpeg"/><Relationship Id="rId2" Type="http://schemas.openxmlformats.org/officeDocument/2006/relationships/image" Target="../media/image5.png"/><Relationship Id="rId1" Type="http://schemas.openxmlformats.org/officeDocument/2006/relationships/hyperlink" Target="#INIDICE!A1"/><Relationship Id="rId4" Type="http://schemas.openxmlformats.org/officeDocument/2006/relationships/image" Target="../media/image12.png"/></Relationships>
</file>

<file path=xl/drawings/_rels/drawing7.xml.rels><?xml version="1.0" encoding="UTF-8" standalone="yes"?>
<Relationships xmlns="http://schemas.openxmlformats.org/package/2006/relationships"><Relationship Id="rId3" Type="http://schemas.openxmlformats.org/officeDocument/2006/relationships/image" Target="../media/image6.jpeg"/><Relationship Id="rId2" Type="http://schemas.openxmlformats.org/officeDocument/2006/relationships/image" Target="../media/image13.png"/><Relationship Id="rId1" Type="http://schemas.openxmlformats.org/officeDocument/2006/relationships/hyperlink" Target="#INIDICE!A1"/><Relationship Id="rId4" Type="http://schemas.openxmlformats.org/officeDocument/2006/relationships/image" Target="../media/image14.png"/></Relationships>
</file>

<file path=xl/drawings/_rels/drawing8.xml.rels><?xml version="1.0" encoding="UTF-8" standalone="yes"?>
<Relationships xmlns="http://schemas.openxmlformats.org/package/2006/relationships"><Relationship Id="rId3" Type="http://schemas.openxmlformats.org/officeDocument/2006/relationships/image" Target="../media/image6.jpeg"/><Relationship Id="rId2" Type="http://schemas.openxmlformats.org/officeDocument/2006/relationships/image" Target="../media/image15.png"/><Relationship Id="rId1" Type="http://schemas.openxmlformats.org/officeDocument/2006/relationships/hyperlink" Target="#INIDICE!A1"/><Relationship Id="rId4" Type="http://schemas.openxmlformats.org/officeDocument/2006/relationships/image" Target="../media/image14.png"/></Relationships>
</file>

<file path=xl/drawings/_rels/drawing9.xml.rels><?xml version="1.0" encoding="UTF-8" standalone="yes"?>
<Relationships xmlns="http://schemas.openxmlformats.org/package/2006/relationships"><Relationship Id="rId3" Type="http://schemas.openxmlformats.org/officeDocument/2006/relationships/image" Target="../media/image6.jpeg"/><Relationship Id="rId2" Type="http://schemas.openxmlformats.org/officeDocument/2006/relationships/image" Target="../media/image15.png"/><Relationship Id="rId1" Type="http://schemas.openxmlformats.org/officeDocument/2006/relationships/hyperlink" Target="#INIDICE!A1"/><Relationship Id="rId4" Type="http://schemas.openxmlformats.org/officeDocument/2006/relationships/image" Target="../media/image14.png"/></Relationships>
</file>

<file path=xl/drawings/_rels/drawing10.xml.rels><?xml version="1.0" encoding="UTF-8" standalone="yes"?>
<Relationships xmlns="http://schemas.openxmlformats.org/package/2006/relationships"><Relationship Id="rId3" Type="http://schemas.openxmlformats.org/officeDocument/2006/relationships/image" Target="../media/image6.jpeg"/><Relationship Id="rId2" Type="http://schemas.openxmlformats.org/officeDocument/2006/relationships/image" Target="../media/image15.png"/><Relationship Id="rId1" Type="http://schemas.openxmlformats.org/officeDocument/2006/relationships/hyperlink" Target="#INIDICE!A1"/><Relationship Id="rId4" Type="http://schemas.openxmlformats.org/officeDocument/2006/relationships/image" Target="../media/image16.png"/></Relationships>
</file>

<file path=xl/drawings/_rels/drawing11.xml.rels><?xml version="1.0" encoding="UTF-8" standalone="yes"?>
<Relationships xmlns="http://schemas.openxmlformats.org/package/2006/relationships"><Relationship Id="rId3" Type="http://schemas.openxmlformats.org/officeDocument/2006/relationships/image" Target="../media/image18.jpeg"/><Relationship Id="rId2" Type="http://schemas.openxmlformats.org/officeDocument/2006/relationships/image" Target="../media/image17.png"/><Relationship Id="rId1" Type="http://schemas.openxmlformats.org/officeDocument/2006/relationships/hyperlink" Target="#INIDICE!A1"/><Relationship Id="rId4" Type="http://schemas.openxmlformats.org/officeDocument/2006/relationships/image" Target="../media/image19.png"/></Relationships>
</file>

<file path=xl/drawings/_rels/drawing12.xml.rels><?xml version="1.0" encoding="UTF-8" standalone="yes"?>
<Relationships xmlns="http://schemas.openxmlformats.org/package/2006/relationships"><Relationship Id="rId3" Type="http://schemas.openxmlformats.org/officeDocument/2006/relationships/image" Target="../media/image20.jpeg"/><Relationship Id="rId2" Type="http://schemas.openxmlformats.org/officeDocument/2006/relationships/image" Target="../media/image17.png"/><Relationship Id="rId1" Type="http://schemas.openxmlformats.org/officeDocument/2006/relationships/hyperlink" Target="#INIDICE!A1"/><Relationship Id="rId4" Type="http://schemas.openxmlformats.org/officeDocument/2006/relationships/image" Target="../media/image21.png"/></Relationships>
</file>

<file path=xl/drawings/_rels/drawing13.xml.rels><?xml version="1.0" encoding="UTF-8" standalone="yes"?>
<Relationships xmlns="http://schemas.openxmlformats.org/package/2006/relationships"><Relationship Id="rId3" Type="http://schemas.openxmlformats.org/officeDocument/2006/relationships/image" Target="../media/image20.jpeg"/><Relationship Id="rId2" Type="http://schemas.openxmlformats.org/officeDocument/2006/relationships/image" Target="../media/image17.png"/><Relationship Id="rId1" Type="http://schemas.openxmlformats.org/officeDocument/2006/relationships/hyperlink" Target="#INIDICE!A1"/><Relationship Id="rId4" Type="http://schemas.openxmlformats.org/officeDocument/2006/relationships/image" Target="../media/image21.png"/></Relationships>
</file>

<file path=xl/drawings/_rels/drawing14.xml.rels><?xml version="1.0" encoding="UTF-8" standalone="yes"?>
<Relationships xmlns="http://schemas.openxmlformats.org/package/2006/relationships"><Relationship Id="rId3" Type="http://schemas.openxmlformats.org/officeDocument/2006/relationships/image" Target="../media/image20.jpeg"/><Relationship Id="rId2" Type="http://schemas.openxmlformats.org/officeDocument/2006/relationships/image" Target="../media/image22.png"/><Relationship Id="rId1" Type="http://schemas.openxmlformats.org/officeDocument/2006/relationships/hyperlink" Target="#INIDICE!A1"/><Relationship Id="rId4" Type="http://schemas.openxmlformats.org/officeDocument/2006/relationships/image" Target="../media/image23.png"/></Relationships>
</file>

<file path=xl/drawings/_rels/drawing15.xml.rels><?xml version="1.0" encoding="UTF-8" standalone="yes"?>
<Relationships xmlns="http://schemas.openxmlformats.org/package/2006/relationships"><Relationship Id="rId8" Type="http://schemas.openxmlformats.org/officeDocument/2006/relationships/chart" Target="../charts/chart4.xml"/><Relationship Id="rId13" Type="http://schemas.openxmlformats.org/officeDocument/2006/relationships/chart" Target="../charts/chart9.xml"/><Relationship Id="rId18" Type="http://schemas.openxmlformats.org/officeDocument/2006/relationships/chart" Target="../charts/chart14.xml"/><Relationship Id="rId3" Type="http://schemas.openxmlformats.org/officeDocument/2006/relationships/image" Target="../media/image24.png"/><Relationship Id="rId21" Type="http://schemas.openxmlformats.org/officeDocument/2006/relationships/chart" Target="../charts/chart17.xml"/><Relationship Id="rId7" Type="http://schemas.openxmlformats.org/officeDocument/2006/relationships/chart" Target="../charts/chart3.xml"/><Relationship Id="rId12" Type="http://schemas.openxmlformats.org/officeDocument/2006/relationships/chart" Target="../charts/chart8.xml"/><Relationship Id="rId17" Type="http://schemas.openxmlformats.org/officeDocument/2006/relationships/chart" Target="../charts/chart13.xml"/><Relationship Id="rId2" Type="http://schemas.openxmlformats.org/officeDocument/2006/relationships/image" Target="../media/image6.jpeg"/><Relationship Id="rId16" Type="http://schemas.openxmlformats.org/officeDocument/2006/relationships/chart" Target="../charts/chart12.xml"/><Relationship Id="rId20" Type="http://schemas.openxmlformats.org/officeDocument/2006/relationships/chart" Target="../charts/chart16.xml"/><Relationship Id="rId1" Type="http://schemas.openxmlformats.org/officeDocument/2006/relationships/hyperlink" Target="#INIDICE!A1"/><Relationship Id="rId6" Type="http://schemas.openxmlformats.org/officeDocument/2006/relationships/chart" Target="../charts/chart2.xml"/><Relationship Id="rId11" Type="http://schemas.openxmlformats.org/officeDocument/2006/relationships/chart" Target="../charts/chart7.xml"/><Relationship Id="rId24" Type="http://schemas.openxmlformats.org/officeDocument/2006/relationships/chart" Target="../charts/chart20.xml"/><Relationship Id="rId5" Type="http://schemas.openxmlformats.org/officeDocument/2006/relationships/chart" Target="../charts/chart1.xml"/><Relationship Id="rId15" Type="http://schemas.openxmlformats.org/officeDocument/2006/relationships/chart" Target="../charts/chart11.xml"/><Relationship Id="rId23" Type="http://schemas.openxmlformats.org/officeDocument/2006/relationships/chart" Target="../charts/chart19.xml"/><Relationship Id="rId10" Type="http://schemas.openxmlformats.org/officeDocument/2006/relationships/chart" Target="../charts/chart6.xml"/><Relationship Id="rId19" Type="http://schemas.openxmlformats.org/officeDocument/2006/relationships/chart" Target="../charts/chart15.xml"/><Relationship Id="rId4" Type="http://schemas.openxmlformats.org/officeDocument/2006/relationships/image" Target="../media/image5.png"/><Relationship Id="rId9" Type="http://schemas.openxmlformats.org/officeDocument/2006/relationships/chart" Target="../charts/chart5.xml"/><Relationship Id="rId14" Type="http://schemas.openxmlformats.org/officeDocument/2006/relationships/chart" Target="../charts/chart10.xml"/><Relationship Id="rId22" Type="http://schemas.openxmlformats.org/officeDocument/2006/relationships/chart" Target="../charts/chart18.xml"/></Relationships>
</file>

<file path=xl/drawings/drawing1.xml><?xml version="1.0" encoding="utf-8"?>
<xdr:wsDr xmlns:xdr="http://schemas.openxmlformats.org/drawingml/2006/spreadsheetDrawing" xmlns:a="http://schemas.openxmlformats.org/drawingml/2006/main">
  <xdr:twoCellAnchor>
    <xdr:from>
      <xdr:col>1</xdr:col>
      <xdr:colOff>342899</xdr:colOff>
      <xdr:row>1</xdr:row>
      <xdr:rowOff>0</xdr:rowOff>
    </xdr:from>
    <xdr:to>
      <xdr:col>19</xdr:col>
      <xdr:colOff>409574</xdr:colOff>
      <xdr:row>33</xdr:row>
      <xdr:rowOff>111126</xdr:rowOff>
    </xdr:to>
    <xdr:sp macro="" textlink="">
      <xdr:nvSpPr>
        <xdr:cNvPr id="9" name="Rectángulo 8" descr="Menú">
          <a:extLst>
            <a:ext uri="{FF2B5EF4-FFF2-40B4-BE49-F238E27FC236}">
              <a16:creationId xmlns:a16="http://schemas.microsoft.com/office/drawing/2014/main" id="{071FD518-B5E8-485B-A0DA-0CA2215E2BB4}"/>
            </a:ext>
          </a:extLst>
        </xdr:cNvPr>
        <xdr:cNvSpPr/>
      </xdr:nvSpPr>
      <xdr:spPr>
        <a:xfrm>
          <a:off x="1104899" y="1587500"/>
          <a:ext cx="13782675" cy="6207126"/>
        </a:xfrm>
        <a:prstGeom prst="rect">
          <a:avLst/>
        </a:prstGeom>
        <a:ln>
          <a:solidFill>
            <a:schemeClr val="accent1"/>
          </a:solidFill>
        </a:ln>
        <a:scene3d>
          <a:camera prst="orthographicFront"/>
          <a:lightRig rig="threePt" dir="t"/>
        </a:scene3d>
        <a:sp3d>
          <a:bevelT prst="angle"/>
        </a:sp3d>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endParaRPr lang="es-CO"/>
        </a:p>
      </xdr:txBody>
    </xdr:sp>
    <xdr:clientData/>
  </xdr:twoCellAnchor>
  <xdr:twoCellAnchor>
    <xdr:from>
      <xdr:col>2</xdr:col>
      <xdr:colOff>66675</xdr:colOff>
      <xdr:row>1</xdr:row>
      <xdr:rowOff>152400</xdr:rowOff>
    </xdr:from>
    <xdr:to>
      <xdr:col>5</xdr:col>
      <xdr:colOff>361950</xdr:colOff>
      <xdr:row>31</xdr:row>
      <xdr:rowOff>104775</xdr:rowOff>
    </xdr:to>
    <xdr:sp macro="" textlink="">
      <xdr:nvSpPr>
        <xdr:cNvPr id="20" name="Rectángulo 19" descr="Menú">
          <a:extLst>
            <a:ext uri="{FF2B5EF4-FFF2-40B4-BE49-F238E27FC236}">
              <a16:creationId xmlns:a16="http://schemas.microsoft.com/office/drawing/2014/main" id="{07FCF23D-49F7-4151-B9A5-CFA91ABA7B42}"/>
            </a:ext>
          </a:extLst>
        </xdr:cNvPr>
        <xdr:cNvSpPr/>
      </xdr:nvSpPr>
      <xdr:spPr>
        <a:xfrm>
          <a:off x="1590675" y="1485900"/>
          <a:ext cx="2581275" cy="5667375"/>
        </a:xfrm>
        <a:prstGeom prst="rect">
          <a:avLst/>
        </a:prstGeom>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endParaRPr lang="es-CO"/>
        </a:p>
      </xdr:txBody>
    </xdr:sp>
    <xdr:clientData/>
  </xdr:twoCellAnchor>
  <xdr:twoCellAnchor>
    <xdr:from>
      <xdr:col>2</xdr:col>
      <xdr:colOff>76200</xdr:colOff>
      <xdr:row>8</xdr:row>
      <xdr:rowOff>19050</xdr:rowOff>
    </xdr:from>
    <xdr:to>
      <xdr:col>5</xdr:col>
      <xdr:colOff>352425</xdr:colOff>
      <xdr:row>12</xdr:row>
      <xdr:rowOff>28575</xdr:rowOff>
    </xdr:to>
    <xdr:sp macro="" textlink="">
      <xdr:nvSpPr>
        <xdr:cNvPr id="5" name="Rectángulo redondeado 4">
          <a:hlinkClick xmlns:r="http://schemas.openxmlformats.org/officeDocument/2006/relationships" r:id="rId1"/>
          <a:extLst>
            <a:ext uri="{FF2B5EF4-FFF2-40B4-BE49-F238E27FC236}">
              <a16:creationId xmlns:a16="http://schemas.microsoft.com/office/drawing/2014/main" id="{71B09907-5DB4-46C2-A891-6159C1D6A37A}"/>
            </a:ext>
          </a:extLst>
        </xdr:cNvPr>
        <xdr:cNvSpPr/>
      </xdr:nvSpPr>
      <xdr:spPr>
        <a:xfrm>
          <a:off x="1600200" y="268605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t"/>
        <a:lstStyle/>
        <a:p>
          <a:pPr marL="0" indent="0" algn="ctr"/>
          <a:r>
            <a:rPr lang="es-CO" sz="1400">
              <a:solidFill>
                <a:schemeClr val="dk1"/>
              </a:solidFill>
              <a:latin typeface="+mn-lt"/>
              <a:ea typeface="+mn-ea"/>
              <a:cs typeface="+mn-cs"/>
            </a:rPr>
            <a:t>PRIORIDADES ASPECTOS CRÍTICOS </a:t>
          </a:r>
        </a:p>
      </xdr:txBody>
    </xdr:sp>
    <xdr:clientData/>
  </xdr:twoCellAnchor>
  <xdr:twoCellAnchor>
    <xdr:from>
      <xdr:col>2</xdr:col>
      <xdr:colOff>76200</xdr:colOff>
      <xdr:row>14</xdr:row>
      <xdr:rowOff>19050</xdr:rowOff>
    </xdr:from>
    <xdr:to>
      <xdr:col>5</xdr:col>
      <xdr:colOff>352425</xdr:colOff>
      <xdr:row>18</xdr:row>
      <xdr:rowOff>28575</xdr:rowOff>
    </xdr:to>
    <xdr:sp macro="" textlink="">
      <xdr:nvSpPr>
        <xdr:cNvPr id="6" name="Rectángulo redondeado 5">
          <a:hlinkClick xmlns:r="http://schemas.openxmlformats.org/officeDocument/2006/relationships" r:id="rId2"/>
          <a:extLst>
            <a:ext uri="{FF2B5EF4-FFF2-40B4-BE49-F238E27FC236}">
              <a16:creationId xmlns:a16="http://schemas.microsoft.com/office/drawing/2014/main" id="{C4CDBD34-FCEE-40B2-84CE-DBDCE9271DA0}"/>
            </a:ext>
          </a:extLst>
        </xdr:cNvPr>
        <xdr:cNvSpPr/>
      </xdr:nvSpPr>
      <xdr:spPr>
        <a:xfrm>
          <a:off x="1600200" y="382905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t"/>
        <a:lstStyle/>
        <a:p>
          <a:pPr marL="0" indent="0" algn="ctr"/>
          <a:r>
            <a:rPr lang="es-CO" sz="1400">
              <a:solidFill>
                <a:schemeClr val="dk1"/>
              </a:solidFill>
              <a:latin typeface="+mn-lt"/>
              <a:ea typeface="+mn-ea"/>
              <a:cs typeface="+mn-cs"/>
            </a:rPr>
            <a:t>SUMATORIA DE LA PRIORIZACIÓN</a:t>
          </a:r>
        </a:p>
      </xdr:txBody>
    </xdr:sp>
    <xdr:clientData/>
  </xdr:twoCellAnchor>
  <xdr:twoCellAnchor>
    <xdr:from>
      <xdr:col>2</xdr:col>
      <xdr:colOff>76200</xdr:colOff>
      <xdr:row>20</xdr:row>
      <xdr:rowOff>66675</xdr:rowOff>
    </xdr:from>
    <xdr:to>
      <xdr:col>5</xdr:col>
      <xdr:colOff>352425</xdr:colOff>
      <xdr:row>24</xdr:row>
      <xdr:rowOff>76200</xdr:rowOff>
    </xdr:to>
    <xdr:sp macro="" textlink="">
      <xdr:nvSpPr>
        <xdr:cNvPr id="7" name="Rectángulo redondeado 6">
          <a:hlinkClick xmlns:r="http://schemas.openxmlformats.org/officeDocument/2006/relationships" r:id="rId3"/>
          <a:extLst>
            <a:ext uri="{FF2B5EF4-FFF2-40B4-BE49-F238E27FC236}">
              <a16:creationId xmlns:a16="http://schemas.microsoft.com/office/drawing/2014/main" id="{30537D94-A883-417D-8C90-7698626467C3}"/>
            </a:ext>
          </a:extLst>
        </xdr:cNvPr>
        <xdr:cNvSpPr/>
      </xdr:nvSpPr>
      <xdr:spPr>
        <a:xfrm>
          <a:off x="1600200" y="501967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ORDEN DE LA PRIORIZACIÓN</a:t>
          </a:r>
        </a:p>
      </xdr:txBody>
    </xdr:sp>
    <xdr:clientData/>
  </xdr:twoCellAnchor>
  <xdr:twoCellAnchor>
    <xdr:from>
      <xdr:col>2</xdr:col>
      <xdr:colOff>76200</xdr:colOff>
      <xdr:row>26</xdr:row>
      <xdr:rowOff>95250</xdr:rowOff>
    </xdr:from>
    <xdr:to>
      <xdr:col>5</xdr:col>
      <xdr:colOff>352425</xdr:colOff>
      <xdr:row>30</xdr:row>
      <xdr:rowOff>104775</xdr:rowOff>
    </xdr:to>
    <xdr:sp macro="" textlink="">
      <xdr:nvSpPr>
        <xdr:cNvPr id="8" name="Rectángulo redondeado 7">
          <a:hlinkClick xmlns:r="http://schemas.openxmlformats.org/officeDocument/2006/relationships" r:id="rId4"/>
          <a:extLst>
            <a:ext uri="{FF2B5EF4-FFF2-40B4-BE49-F238E27FC236}">
              <a16:creationId xmlns:a16="http://schemas.microsoft.com/office/drawing/2014/main" id="{6D741623-525C-4742-BBBA-5C40EF96EA64}"/>
            </a:ext>
          </a:extLst>
        </xdr:cNvPr>
        <xdr:cNvSpPr/>
      </xdr:nvSpPr>
      <xdr:spPr>
        <a:xfrm>
          <a:off x="1600200" y="619125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1400">
              <a:solidFill>
                <a:schemeClr val="dk1"/>
              </a:solidFill>
              <a:latin typeface="+mn-lt"/>
              <a:ea typeface="+mn-ea"/>
              <a:cs typeface="+mn-cs"/>
            </a:rPr>
            <a:t>OBJETIVOS</a:t>
          </a:r>
          <a:r>
            <a:rPr lang="es-CO" sz="1100"/>
            <a:t> </a:t>
          </a:r>
        </a:p>
      </xdr:txBody>
    </xdr:sp>
    <xdr:clientData/>
  </xdr:twoCellAnchor>
  <xdr:twoCellAnchor>
    <xdr:from>
      <xdr:col>2</xdr:col>
      <xdr:colOff>76200</xdr:colOff>
      <xdr:row>2</xdr:row>
      <xdr:rowOff>9525</xdr:rowOff>
    </xdr:from>
    <xdr:to>
      <xdr:col>5</xdr:col>
      <xdr:colOff>352425</xdr:colOff>
      <xdr:row>6</xdr:row>
      <xdr:rowOff>19050</xdr:rowOff>
    </xdr:to>
    <xdr:sp macro="" textlink="">
      <xdr:nvSpPr>
        <xdr:cNvPr id="4" name="Rectángulo redondeado 3">
          <a:hlinkClick xmlns:r="http://schemas.openxmlformats.org/officeDocument/2006/relationships" r:id="rId5"/>
          <a:extLst>
            <a:ext uri="{FF2B5EF4-FFF2-40B4-BE49-F238E27FC236}">
              <a16:creationId xmlns:a16="http://schemas.microsoft.com/office/drawing/2014/main" id="{F47530CF-D748-40DC-AE14-8C2AD2082C45}"/>
            </a:ext>
          </a:extLst>
        </xdr:cNvPr>
        <xdr:cNvSpPr/>
      </xdr:nvSpPr>
      <xdr:spPr>
        <a:xfrm>
          <a:off x="1600200" y="153352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1400"/>
            <a:t>IDENTIFICACIÓN ASPECTOS CRÍTICOS </a:t>
          </a:r>
        </a:p>
      </xdr:txBody>
    </xdr:sp>
    <xdr:clientData/>
  </xdr:twoCellAnchor>
  <xdr:twoCellAnchor>
    <xdr:from>
      <xdr:col>8</xdr:col>
      <xdr:colOff>704850</xdr:colOff>
      <xdr:row>1</xdr:row>
      <xdr:rowOff>123825</xdr:rowOff>
    </xdr:from>
    <xdr:to>
      <xdr:col>12</xdr:col>
      <xdr:colOff>238125</xdr:colOff>
      <xdr:row>31</xdr:row>
      <xdr:rowOff>76200</xdr:rowOff>
    </xdr:to>
    <xdr:sp macro="" textlink="">
      <xdr:nvSpPr>
        <xdr:cNvPr id="22" name="Rectángulo 21" descr="Menú Proyectos">
          <a:extLst>
            <a:ext uri="{FF2B5EF4-FFF2-40B4-BE49-F238E27FC236}">
              <a16:creationId xmlns:a16="http://schemas.microsoft.com/office/drawing/2014/main" id="{3866413D-B645-478B-B7CB-4E3FF51E3C3B}"/>
            </a:ext>
          </a:extLst>
        </xdr:cNvPr>
        <xdr:cNvSpPr/>
      </xdr:nvSpPr>
      <xdr:spPr>
        <a:xfrm>
          <a:off x="6800850" y="1866900"/>
          <a:ext cx="2581275" cy="5667375"/>
        </a:xfrm>
        <a:prstGeom prst="rect">
          <a:avLst/>
        </a:prstGeom>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endParaRPr lang="es-CO"/>
        </a:p>
      </xdr:txBody>
    </xdr:sp>
    <xdr:clientData/>
  </xdr:twoCellAnchor>
  <xdr:twoCellAnchor>
    <xdr:from>
      <xdr:col>8</xdr:col>
      <xdr:colOff>714375</xdr:colOff>
      <xdr:row>8</xdr:row>
      <xdr:rowOff>19050</xdr:rowOff>
    </xdr:from>
    <xdr:to>
      <xdr:col>12</xdr:col>
      <xdr:colOff>228600</xdr:colOff>
      <xdr:row>12</xdr:row>
      <xdr:rowOff>28575</xdr:rowOff>
    </xdr:to>
    <xdr:sp macro="" textlink="">
      <xdr:nvSpPr>
        <xdr:cNvPr id="23" name="Rectángulo redondeado 22">
          <a:hlinkClick xmlns:r="http://schemas.openxmlformats.org/officeDocument/2006/relationships" r:id="rId6"/>
          <a:extLst>
            <a:ext uri="{FF2B5EF4-FFF2-40B4-BE49-F238E27FC236}">
              <a16:creationId xmlns:a16="http://schemas.microsoft.com/office/drawing/2014/main" id="{553D3377-5258-4CBB-B541-890E5DF7151F}"/>
            </a:ext>
          </a:extLst>
        </xdr:cNvPr>
        <xdr:cNvSpPr/>
      </xdr:nvSpPr>
      <xdr:spPr>
        <a:xfrm>
          <a:off x="6810375" y="309562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1400">
              <a:solidFill>
                <a:schemeClr val="dk1"/>
              </a:solidFill>
              <a:latin typeface="+mn-lt"/>
              <a:ea typeface="+mn-ea"/>
              <a:cs typeface="+mn-cs"/>
            </a:rPr>
            <a:t>PROYECTO</a:t>
          </a:r>
          <a:r>
            <a:rPr lang="es-CO" sz="1200"/>
            <a:t> </a:t>
          </a:r>
          <a:r>
            <a:rPr lang="es-CO" sz="1400">
              <a:solidFill>
                <a:schemeClr val="dk1"/>
              </a:solidFill>
              <a:latin typeface="+mn-lt"/>
              <a:ea typeface="+mn-ea"/>
              <a:cs typeface="+mn-cs"/>
            </a:rPr>
            <a:t>02</a:t>
          </a:r>
        </a:p>
      </xdr:txBody>
    </xdr:sp>
    <xdr:clientData/>
  </xdr:twoCellAnchor>
  <xdr:twoCellAnchor>
    <xdr:from>
      <xdr:col>8</xdr:col>
      <xdr:colOff>714375</xdr:colOff>
      <xdr:row>13</xdr:row>
      <xdr:rowOff>180975</xdr:rowOff>
    </xdr:from>
    <xdr:to>
      <xdr:col>12</xdr:col>
      <xdr:colOff>228600</xdr:colOff>
      <xdr:row>18</xdr:row>
      <xdr:rowOff>0</xdr:rowOff>
    </xdr:to>
    <xdr:sp macro="" textlink="">
      <xdr:nvSpPr>
        <xdr:cNvPr id="24" name="Rectángulo redondeado 23">
          <a:hlinkClick xmlns:r="http://schemas.openxmlformats.org/officeDocument/2006/relationships" r:id="rId7"/>
          <a:extLst>
            <a:ext uri="{FF2B5EF4-FFF2-40B4-BE49-F238E27FC236}">
              <a16:creationId xmlns:a16="http://schemas.microsoft.com/office/drawing/2014/main" id="{AA7B3551-F354-4ED1-99A4-E3386C2B65FB}"/>
            </a:ext>
          </a:extLst>
        </xdr:cNvPr>
        <xdr:cNvSpPr/>
      </xdr:nvSpPr>
      <xdr:spPr>
        <a:xfrm>
          <a:off x="6810375" y="421005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1400">
              <a:solidFill>
                <a:schemeClr val="dk1"/>
              </a:solidFill>
              <a:latin typeface="+mn-lt"/>
              <a:ea typeface="+mn-ea"/>
              <a:cs typeface="+mn-cs"/>
            </a:rPr>
            <a:t>PROYECTO</a:t>
          </a:r>
          <a:r>
            <a:rPr lang="es-CO" sz="1200"/>
            <a:t> </a:t>
          </a:r>
          <a:r>
            <a:rPr lang="es-CO" sz="1400">
              <a:solidFill>
                <a:schemeClr val="dk1"/>
              </a:solidFill>
              <a:latin typeface="+mn-lt"/>
              <a:ea typeface="+mn-ea"/>
              <a:cs typeface="+mn-cs"/>
            </a:rPr>
            <a:t>03</a:t>
          </a:r>
        </a:p>
      </xdr:txBody>
    </xdr:sp>
    <xdr:clientData/>
  </xdr:twoCellAnchor>
  <xdr:twoCellAnchor>
    <xdr:from>
      <xdr:col>8</xdr:col>
      <xdr:colOff>714375</xdr:colOff>
      <xdr:row>20</xdr:row>
      <xdr:rowOff>38100</xdr:rowOff>
    </xdr:from>
    <xdr:to>
      <xdr:col>12</xdr:col>
      <xdr:colOff>228600</xdr:colOff>
      <xdr:row>24</xdr:row>
      <xdr:rowOff>47625</xdr:rowOff>
    </xdr:to>
    <xdr:sp macro="" textlink="">
      <xdr:nvSpPr>
        <xdr:cNvPr id="25" name="Rectángulo redondeado 24">
          <a:hlinkClick xmlns:r="http://schemas.openxmlformats.org/officeDocument/2006/relationships" r:id="rId8"/>
          <a:extLst>
            <a:ext uri="{FF2B5EF4-FFF2-40B4-BE49-F238E27FC236}">
              <a16:creationId xmlns:a16="http://schemas.microsoft.com/office/drawing/2014/main" id="{6F463BD2-285C-4D1E-A2F4-99FABA8763D6}"/>
            </a:ext>
          </a:extLst>
        </xdr:cNvPr>
        <xdr:cNvSpPr/>
      </xdr:nvSpPr>
      <xdr:spPr>
        <a:xfrm>
          <a:off x="6810375" y="540067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PROYECTO 04</a:t>
          </a:r>
        </a:p>
      </xdr:txBody>
    </xdr:sp>
    <xdr:clientData/>
  </xdr:twoCellAnchor>
  <xdr:twoCellAnchor>
    <xdr:from>
      <xdr:col>8</xdr:col>
      <xdr:colOff>714375</xdr:colOff>
      <xdr:row>26</xdr:row>
      <xdr:rowOff>66675</xdr:rowOff>
    </xdr:from>
    <xdr:to>
      <xdr:col>12</xdr:col>
      <xdr:colOff>228600</xdr:colOff>
      <xdr:row>30</xdr:row>
      <xdr:rowOff>76200</xdr:rowOff>
    </xdr:to>
    <xdr:sp macro="" textlink="">
      <xdr:nvSpPr>
        <xdr:cNvPr id="26" name="Rectángulo redondeado 25">
          <a:hlinkClick xmlns:r="http://schemas.openxmlformats.org/officeDocument/2006/relationships" r:id="rId9"/>
          <a:extLst>
            <a:ext uri="{FF2B5EF4-FFF2-40B4-BE49-F238E27FC236}">
              <a16:creationId xmlns:a16="http://schemas.microsoft.com/office/drawing/2014/main" id="{390F7A67-1680-4308-8459-31874F8226D5}"/>
            </a:ext>
          </a:extLst>
        </xdr:cNvPr>
        <xdr:cNvSpPr/>
      </xdr:nvSpPr>
      <xdr:spPr>
        <a:xfrm>
          <a:off x="6810375" y="657225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PROYECTO 05</a:t>
          </a:r>
        </a:p>
      </xdr:txBody>
    </xdr:sp>
    <xdr:clientData/>
  </xdr:twoCellAnchor>
  <xdr:twoCellAnchor>
    <xdr:from>
      <xdr:col>8</xdr:col>
      <xdr:colOff>714375</xdr:colOff>
      <xdr:row>2</xdr:row>
      <xdr:rowOff>9525</xdr:rowOff>
    </xdr:from>
    <xdr:to>
      <xdr:col>12</xdr:col>
      <xdr:colOff>228600</xdr:colOff>
      <xdr:row>6</xdr:row>
      <xdr:rowOff>19050</xdr:rowOff>
    </xdr:to>
    <xdr:sp macro="" textlink="">
      <xdr:nvSpPr>
        <xdr:cNvPr id="27" name="Rectángulo redondeado 26">
          <a:hlinkClick xmlns:r="http://schemas.openxmlformats.org/officeDocument/2006/relationships" r:id="rId10"/>
          <a:extLst>
            <a:ext uri="{FF2B5EF4-FFF2-40B4-BE49-F238E27FC236}">
              <a16:creationId xmlns:a16="http://schemas.microsoft.com/office/drawing/2014/main" id="{E0C0FA62-CC4A-4A52-B355-68CE13D965CA}"/>
            </a:ext>
          </a:extLst>
        </xdr:cNvPr>
        <xdr:cNvSpPr/>
      </xdr:nvSpPr>
      <xdr:spPr>
        <a:xfrm>
          <a:off x="6810375" y="194310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1400">
              <a:solidFill>
                <a:schemeClr val="dk1"/>
              </a:solidFill>
              <a:latin typeface="+mn-lt"/>
              <a:ea typeface="+mn-ea"/>
              <a:cs typeface="+mn-cs"/>
            </a:rPr>
            <a:t>PROYECTO</a:t>
          </a:r>
          <a:r>
            <a:rPr lang="es-CO" sz="1200"/>
            <a:t> </a:t>
          </a:r>
          <a:r>
            <a:rPr lang="es-CO" sz="1400">
              <a:solidFill>
                <a:schemeClr val="dk1"/>
              </a:solidFill>
              <a:latin typeface="+mn-lt"/>
              <a:ea typeface="+mn-ea"/>
              <a:cs typeface="+mn-cs"/>
            </a:rPr>
            <a:t>01</a:t>
          </a:r>
        </a:p>
      </xdr:txBody>
    </xdr:sp>
    <xdr:clientData/>
  </xdr:twoCellAnchor>
  <xdr:twoCellAnchor>
    <xdr:from>
      <xdr:col>15</xdr:col>
      <xdr:colOff>371474</xdr:colOff>
      <xdr:row>1</xdr:row>
      <xdr:rowOff>142875</xdr:rowOff>
    </xdr:from>
    <xdr:to>
      <xdr:col>18</xdr:col>
      <xdr:colOff>666749</xdr:colOff>
      <xdr:row>31</xdr:row>
      <xdr:rowOff>95250</xdr:rowOff>
    </xdr:to>
    <xdr:sp macro="" textlink="">
      <xdr:nvSpPr>
        <xdr:cNvPr id="28" name="Rectángulo 27" descr="Menú Proyectos">
          <a:extLst>
            <a:ext uri="{FF2B5EF4-FFF2-40B4-BE49-F238E27FC236}">
              <a16:creationId xmlns:a16="http://schemas.microsoft.com/office/drawing/2014/main" id="{60A7E05E-1358-4E12-A793-405031DFC7E1}"/>
            </a:ext>
          </a:extLst>
        </xdr:cNvPr>
        <xdr:cNvSpPr/>
      </xdr:nvSpPr>
      <xdr:spPr>
        <a:xfrm>
          <a:off x="11801474" y="1476375"/>
          <a:ext cx="2581275" cy="5667375"/>
        </a:xfrm>
        <a:prstGeom prst="rect">
          <a:avLst/>
        </a:prstGeom>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endParaRPr lang="es-CO"/>
        </a:p>
      </xdr:txBody>
    </xdr:sp>
    <xdr:clientData/>
  </xdr:twoCellAnchor>
  <xdr:twoCellAnchor>
    <xdr:from>
      <xdr:col>15</xdr:col>
      <xdr:colOff>380999</xdr:colOff>
      <xdr:row>8</xdr:row>
      <xdr:rowOff>9525</xdr:rowOff>
    </xdr:from>
    <xdr:to>
      <xdr:col>18</xdr:col>
      <xdr:colOff>657224</xdr:colOff>
      <xdr:row>12</xdr:row>
      <xdr:rowOff>19050</xdr:rowOff>
    </xdr:to>
    <xdr:sp macro="" textlink="">
      <xdr:nvSpPr>
        <xdr:cNvPr id="29" name="Rectángulo redondeado 28">
          <a:hlinkClick xmlns:r="http://schemas.openxmlformats.org/officeDocument/2006/relationships" r:id="rId11"/>
          <a:extLst>
            <a:ext uri="{FF2B5EF4-FFF2-40B4-BE49-F238E27FC236}">
              <a16:creationId xmlns:a16="http://schemas.microsoft.com/office/drawing/2014/main" id="{547EC35E-4F8C-4EFB-B6EB-6FF230401E89}"/>
            </a:ext>
          </a:extLst>
        </xdr:cNvPr>
        <xdr:cNvSpPr/>
      </xdr:nvSpPr>
      <xdr:spPr>
        <a:xfrm>
          <a:off x="11810999" y="293052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PROYECTO 07</a:t>
          </a:r>
        </a:p>
      </xdr:txBody>
    </xdr:sp>
    <xdr:clientData/>
  </xdr:twoCellAnchor>
  <xdr:twoCellAnchor>
    <xdr:from>
      <xdr:col>15</xdr:col>
      <xdr:colOff>380999</xdr:colOff>
      <xdr:row>14</xdr:row>
      <xdr:rowOff>9525</xdr:rowOff>
    </xdr:from>
    <xdr:to>
      <xdr:col>18</xdr:col>
      <xdr:colOff>657224</xdr:colOff>
      <xdr:row>18</xdr:row>
      <xdr:rowOff>19050</xdr:rowOff>
    </xdr:to>
    <xdr:sp macro="" textlink="">
      <xdr:nvSpPr>
        <xdr:cNvPr id="30" name="Rectángulo redondeado 29">
          <a:hlinkClick xmlns:r="http://schemas.openxmlformats.org/officeDocument/2006/relationships" r:id="rId12"/>
          <a:extLst>
            <a:ext uri="{FF2B5EF4-FFF2-40B4-BE49-F238E27FC236}">
              <a16:creationId xmlns:a16="http://schemas.microsoft.com/office/drawing/2014/main" id="{1B06D668-5DA5-4AE8-910E-F01DCB057751}"/>
            </a:ext>
          </a:extLst>
        </xdr:cNvPr>
        <xdr:cNvSpPr/>
      </xdr:nvSpPr>
      <xdr:spPr>
        <a:xfrm>
          <a:off x="11810999" y="407352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PROYECTO 08</a:t>
          </a:r>
        </a:p>
      </xdr:txBody>
    </xdr:sp>
    <xdr:clientData/>
  </xdr:twoCellAnchor>
  <xdr:twoCellAnchor>
    <xdr:from>
      <xdr:col>15</xdr:col>
      <xdr:colOff>380999</xdr:colOff>
      <xdr:row>2</xdr:row>
      <xdr:rowOff>0</xdr:rowOff>
    </xdr:from>
    <xdr:to>
      <xdr:col>18</xdr:col>
      <xdr:colOff>657224</xdr:colOff>
      <xdr:row>6</xdr:row>
      <xdr:rowOff>9525</xdr:rowOff>
    </xdr:to>
    <xdr:sp macro="" textlink="">
      <xdr:nvSpPr>
        <xdr:cNvPr id="33" name="Rectángulo redondeado 32">
          <a:hlinkClick xmlns:r="http://schemas.openxmlformats.org/officeDocument/2006/relationships" r:id="rId13"/>
          <a:extLst>
            <a:ext uri="{FF2B5EF4-FFF2-40B4-BE49-F238E27FC236}">
              <a16:creationId xmlns:a16="http://schemas.microsoft.com/office/drawing/2014/main" id="{947603F4-4926-4C7B-BA2A-617FE9163E1A}"/>
            </a:ext>
          </a:extLst>
        </xdr:cNvPr>
        <xdr:cNvSpPr/>
      </xdr:nvSpPr>
      <xdr:spPr>
        <a:xfrm>
          <a:off x="11810999" y="177800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PROYECTO 06</a:t>
          </a:r>
        </a:p>
      </xdr:txBody>
    </xdr:sp>
    <xdr:clientData/>
  </xdr:twoCellAnchor>
  <xdr:twoCellAnchor>
    <xdr:from>
      <xdr:col>15</xdr:col>
      <xdr:colOff>365125</xdr:colOff>
      <xdr:row>20</xdr:row>
      <xdr:rowOff>28575</xdr:rowOff>
    </xdr:from>
    <xdr:to>
      <xdr:col>18</xdr:col>
      <xdr:colOff>641350</xdr:colOff>
      <xdr:row>24</xdr:row>
      <xdr:rowOff>38100</xdr:rowOff>
    </xdr:to>
    <xdr:sp macro="" textlink="">
      <xdr:nvSpPr>
        <xdr:cNvPr id="34" name="Rectángulo redondeado 33">
          <a:hlinkClick xmlns:r="http://schemas.openxmlformats.org/officeDocument/2006/relationships" r:id="rId14"/>
          <a:extLst>
            <a:ext uri="{FF2B5EF4-FFF2-40B4-BE49-F238E27FC236}">
              <a16:creationId xmlns:a16="http://schemas.microsoft.com/office/drawing/2014/main" id="{85689205-F2AD-4CA0-9B89-7ADBB7DF82B0}"/>
            </a:ext>
          </a:extLst>
        </xdr:cNvPr>
        <xdr:cNvSpPr/>
      </xdr:nvSpPr>
      <xdr:spPr>
        <a:xfrm>
          <a:off x="11795125" y="523557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MAPA DE RUTA  PINAR </a:t>
          </a:r>
        </a:p>
      </xdr:txBody>
    </xdr:sp>
    <xdr:clientData/>
  </xdr:twoCellAnchor>
  <xdr:twoCellAnchor>
    <xdr:from>
      <xdr:col>15</xdr:col>
      <xdr:colOff>387350</xdr:colOff>
      <xdr:row>26</xdr:row>
      <xdr:rowOff>38100</xdr:rowOff>
    </xdr:from>
    <xdr:to>
      <xdr:col>18</xdr:col>
      <xdr:colOff>663575</xdr:colOff>
      <xdr:row>30</xdr:row>
      <xdr:rowOff>47625</xdr:rowOff>
    </xdr:to>
    <xdr:sp macro="" textlink="">
      <xdr:nvSpPr>
        <xdr:cNvPr id="35" name="Rectángulo redondeado 34">
          <a:hlinkClick xmlns:r="http://schemas.openxmlformats.org/officeDocument/2006/relationships" r:id="rId15"/>
          <a:extLst>
            <a:ext uri="{FF2B5EF4-FFF2-40B4-BE49-F238E27FC236}">
              <a16:creationId xmlns:a16="http://schemas.microsoft.com/office/drawing/2014/main" id="{05B25567-3CE9-4889-B62E-9A66C265C839}"/>
            </a:ext>
          </a:extLst>
        </xdr:cNvPr>
        <xdr:cNvSpPr/>
      </xdr:nvSpPr>
      <xdr:spPr>
        <a:xfrm>
          <a:off x="11817350" y="638810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HERRAMIENTA DE SEGUIMIENTO </a:t>
          </a:r>
        </a:p>
      </xdr:txBody>
    </xdr:sp>
    <xdr:clientData/>
  </xdr:twoCellAnchor>
  <xdr:twoCellAnchor editAs="oneCell">
    <xdr:from>
      <xdr:col>1</xdr:col>
      <xdr:colOff>492125</xdr:colOff>
      <xdr:row>0</xdr:row>
      <xdr:rowOff>0</xdr:rowOff>
    </xdr:from>
    <xdr:to>
      <xdr:col>3</xdr:col>
      <xdr:colOff>682625</xdr:colOff>
      <xdr:row>0</xdr:row>
      <xdr:rowOff>1078413</xdr:rowOff>
    </xdr:to>
    <xdr:pic>
      <xdr:nvPicPr>
        <xdr:cNvPr id="36" name="Picture 6" descr="Logo Bogotá">
          <a:extLst>
            <a:ext uri="{FF2B5EF4-FFF2-40B4-BE49-F238E27FC236}">
              <a16:creationId xmlns:a16="http://schemas.microsoft.com/office/drawing/2014/main" id="{F1D5BD01-5E82-4A1A-96A3-3DA03C662826}"/>
            </a:ext>
          </a:extLst>
        </xdr:cNvPr>
        <xdr:cNvPicPr/>
      </xdr:nvPicPr>
      <xdr:blipFill>
        <a:blip xmlns:r="http://schemas.openxmlformats.org/officeDocument/2006/relationships" r:embed="rId16"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1254125" y="95250"/>
          <a:ext cx="1714500" cy="1063625"/>
        </a:xfrm>
        <a:prstGeom prst="rect">
          <a:avLst/>
        </a:prstGeom>
      </xdr:spPr>
    </xdr:pic>
    <xdr:clientData/>
  </xdr:twoCellAnchor>
  <xdr:twoCellAnchor>
    <xdr:from>
      <xdr:col>2</xdr:col>
      <xdr:colOff>305105</xdr:colOff>
      <xdr:row>37</xdr:row>
      <xdr:rowOff>81114</xdr:rowOff>
    </xdr:from>
    <xdr:to>
      <xdr:col>18</xdr:col>
      <xdr:colOff>527355</xdr:colOff>
      <xdr:row>41</xdr:row>
      <xdr:rowOff>52192</xdr:rowOff>
    </xdr:to>
    <xdr:grpSp>
      <xdr:nvGrpSpPr>
        <xdr:cNvPr id="37" name="Grupo 36" descr="Pie de página">
          <a:extLst>
            <a:ext uri="{FF2B5EF4-FFF2-40B4-BE49-F238E27FC236}">
              <a16:creationId xmlns:a16="http://schemas.microsoft.com/office/drawing/2014/main" id="{96846BF3-5AA5-4038-8940-DCDE69974B50}"/>
            </a:ext>
          </a:extLst>
        </xdr:cNvPr>
        <xdr:cNvGrpSpPr/>
      </xdr:nvGrpSpPr>
      <xdr:grpSpPr>
        <a:xfrm>
          <a:off x="1818667" y="8262176"/>
          <a:ext cx="12330743" cy="753954"/>
          <a:chOff x="0" y="0"/>
          <a:chExt cx="5652135" cy="619125"/>
        </a:xfrm>
      </xdr:grpSpPr>
      <xdr:sp macro="" textlink="">
        <xdr:nvSpPr>
          <xdr:cNvPr id="38" name="Text Box 42">
            <a:extLst>
              <a:ext uri="{FF2B5EF4-FFF2-40B4-BE49-F238E27FC236}">
                <a16:creationId xmlns:a16="http://schemas.microsoft.com/office/drawing/2014/main" id="{86C2F4BE-3075-46C1-8013-CA9A09952969}"/>
              </a:ext>
            </a:extLst>
          </xdr:cNvPr>
          <xdr:cNvSpPr txBox="1">
            <a:spLocks noChangeArrowheads="1"/>
          </xdr:cNvSpPr>
        </xdr:nvSpPr>
        <xdr:spPr bwMode="auto">
          <a:xfrm>
            <a:off x="0" y="0"/>
            <a:ext cx="1839595" cy="6191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upright="1">
            <a:noAutofit/>
          </a:bodyPr>
          <a:lstStyle/>
          <a:p>
            <a:pPr>
              <a:spcAft>
                <a:spcPts val="0"/>
              </a:spcAft>
            </a:pPr>
            <a:r>
              <a:rPr lang="es-ES_tradnl" sz="700">
                <a:effectLst/>
                <a:latin typeface="Arial" panose="020B0604020202020204" pitchFamily="34" charset="0"/>
                <a:ea typeface="Times New Roman" panose="02020603050405020304" pitchFamily="18" charset="0"/>
              </a:rPr>
              <a:t>Carrera 30 N°. 25 - 90</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PBX: (571) 338 5000 - Información: Línea 195</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www.haciendabogota.gov.co</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NIT 899.999.061-9</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Bogotá, D.C. - Colombia</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Código Postal 111311</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 </a:t>
            </a:r>
            <a:endParaRPr lang="es-CO" sz="1000">
              <a:effectLst/>
              <a:latin typeface="Times New Roman" panose="02020603050405020304" pitchFamily="18" charset="0"/>
              <a:ea typeface="Times New Roman" panose="02020603050405020304" pitchFamily="18" charset="0"/>
            </a:endParaRPr>
          </a:p>
        </xdr:txBody>
      </xdr:sp>
      <xdr:cxnSp macro="">
        <xdr:nvCxnSpPr>
          <xdr:cNvPr id="39" name="AutoShape 140">
            <a:extLst>
              <a:ext uri="{FF2B5EF4-FFF2-40B4-BE49-F238E27FC236}">
                <a16:creationId xmlns:a16="http://schemas.microsoft.com/office/drawing/2014/main" id="{97B0F1C0-390E-45B8-9FD9-12633F7ED167}"/>
              </a:ext>
            </a:extLst>
          </xdr:cNvPr>
          <xdr:cNvCxnSpPr>
            <a:cxnSpLocks noChangeShapeType="1"/>
          </xdr:cNvCxnSpPr>
        </xdr:nvCxnSpPr>
        <xdr:spPr bwMode="auto">
          <a:xfrm>
            <a:off x="1979054" y="21464"/>
            <a:ext cx="0" cy="575945"/>
          </a:xfrm>
          <a:prstGeom prst="straightConnector1">
            <a:avLst/>
          </a:prstGeom>
          <a:noFill/>
          <a:ln w="12700">
            <a:solidFill>
              <a:srgbClr val="000000"/>
            </a:solidFill>
            <a:round/>
            <a:headEnd/>
            <a:tailEnd/>
          </a:ln>
          <a:extLst>
            <a:ext uri="{909E8E84-426E-40DD-AFC4-6F175D3DCCD1}">
              <a14:hiddenFill xmlns:a14="http://schemas.microsoft.com/office/drawing/2010/main">
                <a:noFill/>
              </a14:hiddenFill>
            </a:ext>
          </a:extLst>
        </xdr:spPr>
      </xdr:cxnSp>
      <xdr:pic>
        <xdr:nvPicPr>
          <xdr:cNvPr id="40" name="Imagen 39">
            <a:extLst>
              <a:ext uri="{FF2B5EF4-FFF2-40B4-BE49-F238E27FC236}">
                <a16:creationId xmlns:a16="http://schemas.microsoft.com/office/drawing/2014/main" id="{99CB9138-9CDD-4E23-A16F-35CEB4B6D5C7}"/>
              </a:ext>
            </a:extLst>
          </xdr:cNvPr>
          <xdr:cNvPicPr>
            <a:picLocks noChangeAspect="1"/>
          </xdr:cNvPicPr>
        </xdr:nvPicPr>
        <xdr:blipFill>
          <a:blip xmlns:r="http://schemas.openxmlformats.org/officeDocument/2006/relationships" r:embed="rId17">
            <a:extLst>
              <a:ext uri="{28A0092B-C50C-407E-A947-70E740481C1C}">
                <a14:useLocalDpi xmlns:a14="http://schemas.microsoft.com/office/drawing/2010/main" val="0"/>
              </a:ext>
            </a:extLst>
          </a:blip>
          <a:stretch>
            <a:fillRect/>
          </a:stretch>
        </xdr:blipFill>
        <xdr:spPr>
          <a:xfrm>
            <a:off x="2159358" y="21464"/>
            <a:ext cx="525145" cy="575945"/>
          </a:xfrm>
          <a:prstGeom prst="rect">
            <a:avLst/>
          </a:prstGeom>
        </xdr:spPr>
      </xdr:pic>
      <xdr:pic>
        <xdr:nvPicPr>
          <xdr:cNvPr id="41" name="Imagen 40">
            <a:extLst>
              <a:ext uri="{FF2B5EF4-FFF2-40B4-BE49-F238E27FC236}">
                <a16:creationId xmlns:a16="http://schemas.microsoft.com/office/drawing/2014/main" id="{A9AA3736-7E19-48E1-8CB5-C3FFA9FF7D08}"/>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tretch>
            <a:fillRect/>
          </a:stretch>
        </xdr:blipFill>
        <xdr:spPr>
          <a:xfrm>
            <a:off x="3798570" y="8585"/>
            <a:ext cx="1853565" cy="608330"/>
          </a:xfrm>
          <a:prstGeom prst="rect">
            <a:avLst/>
          </a:prstGeom>
        </xdr:spPr>
      </xdr:pic>
    </xdr:grpSp>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2780229</xdr:colOff>
      <xdr:row>31</xdr:row>
      <xdr:rowOff>176052</xdr:rowOff>
    </xdr:from>
    <xdr:to>
      <xdr:col>3</xdr:col>
      <xdr:colOff>2802918</xdr:colOff>
      <xdr:row>31</xdr:row>
      <xdr:rowOff>849224</xdr:rowOff>
    </xdr:to>
    <xdr:pic>
      <xdr:nvPicPr>
        <xdr:cNvPr id="3065" name="Imagen 10" descr="Botón regresar">
          <a:hlinkClick xmlns:r="http://schemas.openxmlformats.org/officeDocument/2006/relationships" r:id="rId1"/>
          <a:extLst>
            <a:ext uri="{FF2B5EF4-FFF2-40B4-BE49-F238E27FC236}">
              <a16:creationId xmlns:a16="http://schemas.microsoft.com/office/drawing/2014/main" id="{CFAFA38F-0508-4EEA-83DF-0B96B4DACB6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257139" y="22426024"/>
          <a:ext cx="2933700" cy="67317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347962</xdr:colOff>
      <xdr:row>0</xdr:row>
      <xdr:rowOff>67828</xdr:rowOff>
    </xdr:from>
    <xdr:to>
      <xdr:col>3</xdr:col>
      <xdr:colOff>2062462</xdr:colOff>
      <xdr:row>0</xdr:row>
      <xdr:rowOff>1136874</xdr:rowOff>
    </xdr:to>
    <xdr:pic>
      <xdr:nvPicPr>
        <xdr:cNvPr id="6" name="Picture 6" descr="Logo Bogotá">
          <a:extLst>
            <a:ext uri="{FF2B5EF4-FFF2-40B4-BE49-F238E27FC236}">
              <a16:creationId xmlns:a16="http://schemas.microsoft.com/office/drawing/2014/main" id="{3FAD53EF-6A74-4389-A684-1056E2D8EE26}"/>
            </a:ext>
          </a:extLst>
        </xdr:cNvPr>
        <xdr:cNvPicPr/>
      </xdr:nvPicPr>
      <xdr:blipFill>
        <a:blip xmlns:r="http://schemas.openxmlformats.org/officeDocument/2006/relationships" r:embed="rId3"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4735883" y="67828"/>
          <a:ext cx="1714500" cy="1069046"/>
        </a:xfrm>
        <a:prstGeom prst="rect">
          <a:avLst/>
        </a:prstGeom>
      </xdr:spPr>
    </xdr:pic>
    <xdr:clientData/>
  </xdr:twoCellAnchor>
  <xdr:twoCellAnchor>
    <xdr:from>
      <xdr:col>1</xdr:col>
      <xdr:colOff>149830</xdr:colOff>
      <xdr:row>33</xdr:row>
      <xdr:rowOff>53514</xdr:rowOff>
    </xdr:from>
    <xdr:to>
      <xdr:col>3</xdr:col>
      <xdr:colOff>5479549</xdr:colOff>
      <xdr:row>33</xdr:row>
      <xdr:rowOff>1070228</xdr:rowOff>
    </xdr:to>
    <xdr:grpSp>
      <xdr:nvGrpSpPr>
        <xdr:cNvPr id="7" name="Grupo 6" descr="Pie de página">
          <a:extLst>
            <a:ext uri="{FF2B5EF4-FFF2-40B4-BE49-F238E27FC236}">
              <a16:creationId xmlns:a16="http://schemas.microsoft.com/office/drawing/2014/main" id="{B715CF59-AFE4-4B08-8ADE-64AF82231EA9}"/>
            </a:ext>
          </a:extLst>
        </xdr:cNvPr>
        <xdr:cNvGrpSpPr/>
      </xdr:nvGrpSpPr>
      <xdr:grpSpPr>
        <a:xfrm>
          <a:off x="1366913" y="20934431"/>
          <a:ext cx="8494136" cy="1016714"/>
          <a:chOff x="0" y="0"/>
          <a:chExt cx="5652135" cy="619125"/>
        </a:xfrm>
      </xdr:grpSpPr>
      <xdr:sp macro="" textlink="">
        <xdr:nvSpPr>
          <xdr:cNvPr id="8" name="Text Box 42">
            <a:extLst>
              <a:ext uri="{FF2B5EF4-FFF2-40B4-BE49-F238E27FC236}">
                <a16:creationId xmlns:a16="http://schemas.microsoft.com/office/drawing/2014/main" id="{43D06247-D012-452B-84AB-6A8B2111FF55}"/>
              </a:ext>
            </a:extLst>
          </xdr:cNvPr>
          <xdr:cNvSpPr txBox="1">
            <a:spLocks noChangeArrowheads="1"/>
          </xdr:cNvSpPr>
        </xdr:nvSpPr>
        <xdr:spPr bwMode="auto">
          <a:xfrm>
            <a:off x="0" y="0"/>
            <a:ext cx="1839595" cy="6191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upright="1">
            <a:noAutofit/>
          </a:bodyPr>
          <a:lstStyle/>
          <a:p>
            <a:pPr>
              <a:spcAft>
                <a:spcPts val="0"/>
              </a:spcAft>
            </a:pPr>
            <a:r>
              <a:rPr lang="es-ES_tradnl" sz="700">
                <a:effectLst/>
                <a:latin typeface="Arial" panose="020B0604020202020204" pitchFamily="34" charset="0"/>
                <a:ea typeface="Times New Roman" panose="02020603050405020304" pitchFamily="18" charset="0"/>
              </a:rPr>
              <a:t>Carrera 30 N°. 25 - 90</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PBX: (571) 338 5000 - Información: Línea 195</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www.haciendabogota.gov.co</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NIT 899.999.061-9</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Bogotá, D.C. - Colombia</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Código Postal 111311</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 </a:t>
            </a:r>
            <a:endParaRPr lang="es-CO" sz="1000">
              <a:effectLst/>
              <a:latin typeface="Times New Roman" panose="02020603050405020304" pitchFamily="18" charset="0"/>
              <a:ea typeface="Times New Roman" panose="02020603050405020304" pitchFamily="18" charset="0"/>
            </a:endParaRPr>
          </a:p>
        </xdr:txBody>
      </xdr:sp>
      <xdr:cxnSp macro="">
        <xdr:nvCxnSpPr>
          <xdr:cNvPr id="9" name="AutoShape 140">
            <a:extLst>
              <a:ext uri="{FF2B5EF4-FFF2-40B4-BE49-F238E27FC236}">
                <a16:creationId xmlns:a16="http://schemas.microsoft.com/office/drawing/2014/main" id="{BD5FA1F4-F51C-4F78-9D96-FE77829BFFA8}"/>
              </a:ext>
            </a:extLst>
          </xdr:cNvPr>
          <xdr:cNvCxnSpPr>
            <a:cxnSpLocks noChangeShapeType="1"/>
          </xdr:cNvCxnSpPr>
        </xdr:nvCxnSpPr>
        <xdr:spPr bwMode="auto">
          <a:xfrm>
            <a:off x="1979054" y="21464"/>
            <a:ext cx="0" cy="575945"/>
          </a:xfrm>
          <a:prstGeom prst="straightConnector1">
            <a:avLst/>
          </a:prstGeom>
          <a:noFill/>
          <a:ln w="12700">
            <a:solidFill>
              <a:srgbClr val="000000"/>
            </a:solidFill>
            <a:round/>
            <a:headEnd/>
            <a:tailEnd/>
          </a:ln>
          <a:extLst>
            <a:ext uri="{909E8E84-426E-40DD-AFC4-6F175D3DCCD1}">
              <a14:hiddenFill xmlns:a14="http://schemas.microsoft.com/office/drawing/2010/main">
                <a:noFill/>
              </a14:hiddenFill>
            </a:ext>
          </a:extLst>
        </xdr:spPr>
      </xdr:cxnSp>
      <xdr:pic>
        <xdr:nvPicPr>
          <xdr:cNvPr id="10" name="Imagen 9">
            <a:extLst>
              <a:ext uri="{FF2B5EF4-FFF2-40B4-BE49-F238E27FC236}">
                <a16:creationId xmlns:a16="http://schemas.microsoft.com/office/drawing/2014/main" id="{AE56B576-5E9A-4162-A9F8-DF43A22C3CE4}"/>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2159358" y="21464"/>
            <a:ext cx="525145" cy="575945"/>
          </a:xfrm>
          <a:prstGeom prst="rect">
            <a:avLst/>
          </a:prstGeom>
        </xdr:spPr>
      </xdr:pic>
      <xdr:pic>
        <xdr:nvPicPr>
          <xdr:cNvPr id="11" name="Imagen 10">
            <a:extLst>
              <a:ext uri="{FF2B5EF4-FFF2-40B4-BE49-F238E27FC236}">
                <a16:creationId xmlns:a16="http://schemas.microsoft.com/office/drawing/2014/main" id="{5C117F71-B1F2-476E-B4D2-7A30373355DA}"/>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798570" y="8585"/>
            <a:ext cx="1853565" cy="608330"/>
          </a:xfrm>
          <a:prstGeom prst="rect">
            <a:avLst/>
          </a:prstGeom>
        </xdr:spPr>
      </xdr:pic>
    </xdr:grpSp>
    <xdr:clientData/>
  </xdr:twoCellAnchor>
</xdr:wsDr>
</file>

<file path=xl/drawings/drawing3.xml><?xml version="1.0" encoding="utf-8"?>
<xdr:wsDr xmlns:xdr="http://schemas.openxmlformats.org/drawingml/2006/spreadsheetDrawing" xmlns:a="http://schemas.openxmlformats.org/drawingml/2006/main">
  <xdr:twoCellAnchor editAs="oneCell">
    <xdr:from>
      <xdr:col>14</xdr:col>
      <xdr:colOff>737419</xdr:colOff>
      <xdr:row>0</xdr:row>
      <xdr:rowOff>92177</xdr:rowOff>
    </xdr:from>
    <xdr:to>
      <xdr:col>14</xdr:col>
      <xdr:colOff>3375449</xdr:colOff>
      <xdr:row>0</xdr:row>
      <xdr:rowOff>1551653</xdr:rowOff>
    </xdr:to>
    <xdr:pic>
      <xdr:nvPicPr>
        <xdr:cNvPr id="6" name="Picture 6" descr="Logo Bogotá">
          <a:extLst>
            <a:ext uri="{FF2B5EF4-FFF2-40B4-BE49-F238E27FC236}">
              <a16:creationId xmlns:a16="http://schemas.microsoft.com/office/drawing/2014/main" id="{B386E2E7-2C8C-4D7A-9175-5E6DACCFF79F}"/>
            </a:ext>
          </a:extLst>
        </xdr:cNvPr>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23689596" y="92177"/>
          <a:ext cx="2627057" cy="1459476"/>
        </a:xfrm>
        <a:prstGeom prst="rect">
          <a:avLst/>
        </a:prstGeom>
      </xdr:spPr>
    </xdr:pic>
    <xdr:clientData/>
  </xdr:twoCellAnchor>
  <xdr:twoCellAnchor>
    <xdr:from>
      <xdr:col>11</xdr:col>
      <xdr:colOff>445522</xdr:colOff>
      <xdr:row>63</xdr:row>
      <xdr:rowOff>184354</xdr:rowOff>
    </xdr:from>
    <xdr:to>
      <xdr:col>15</xdr:col>
      <xdr:colOff>814231</xdr:colOff>
      <xdr:row>63</xdr:row>
      <xdr:rowOff>1474838</xdr:rowOff>
    </xdr:to>
    <xdr:grpSp>
      <xdr:nvGrpSpPr>
        <xdr:cNvPr id="7" name="Grupo 6" descr="Pie de página">
          <a:extLst>
            <a:ext uri="{FF2B5EF4-FFF2-40B4-BE49-F238E27FC236}">
              <a16:creationId xmlns:a16="http://schemas.microsoft.com/office/drawing/2014/main" id="{ECEEB696-46B4-43FD-B391-5550FCE21E0E}"/>
            </a:ext>
          </a:extLst>
        </xdr:cNvPr>
        <xdr:cNvGrpSpPr/>
      </xdr:nvGrpSpPr>
      <xdr:grpSpPr>
        <a:xfrm>
          <a:off x="18828772" y="51973140"/>
          <a:ext cx="10492423" cy="1290484"/>
          <a:chOff x="0" y="0"/>
          <a:chExt cx="5652135" cy="619125"/>
        </a:xfrm>
      </xdr:grpSpPr>
      <xdr:sp macro="" textlink="">
        <xdr:nvSpPr>
          <xdr:cNvPr id="8" name="Text Box 42">
            <a:extLst>
              <a:ext uri="{FF2B5EF4-FFF2-40B4-BE49-F238E27FC236}">
                <a16:creationId xmlns:a16="http://schemas.microsoft.com/office/drawing/2014/main" id="{A4CFC909-0810-4451-A333-17A8BB58697B}"/>
              </a:ext>
            </a:extLst>
          </xdr:cNvPr>
          <xdr:cNvSpPr txBox="1">
            <a:spLocks noChangeArrowheads="1"/>
          </xdr:cNvSpPr>
        </xdr:nvSpPr>
        <xdr:spPr bwMode="auto">
          <a:xfrm>
            <a:off x="0" y="0"/>
            <a:ext cx="1839595" cy="6191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upright="1">
            <a:noAutofit/>
          </a:bodyPr>
          <a:lstStyle/>
          <a:p>
            <a:pPr>
              <a:spcAft>
                <a:spcPts val="0"/>
              </a:spcAft>
            </a:pPr>
            <a:r>
              <a:rPr lang="es-ES_tradnl" sz="700">
                <a:effectLst/>
                <a:latin typeface="Arial" panose="020B0604020202020204" pitchFamily="34" charset="0"/>
                <a:ea typeface="Times New Roman" panose="02020603050405020304" pitchFamily="18" charset="0"/>
              </a:rPr>
              <a:t>Carrera 30 N°. 25 - 90</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PBX: (571) 338 5000 - Información: Línea 195</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www.haciendabogota.gov.co</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NIT 899.999.061-9</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Bogotá, D.C. - Colombia</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Código Postal 111311</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 </a:t>
            </a:r>
            <a:endParaRPr lang="es-CO" sz="1000">
              <a:effectLst/>
              <a:latin typeface="Times New Roman" panose="02020603050405020304" pitchFamily="18" charset="0"/>
              <a:ea typeface="Times New Roman" panose="02020603050405020304" pitchFamily="18" charset="0"/>
            </a:endParaRPr>
          </a:p>
        </xdr:txBody>
      </xdr:sp>
      <xdr:cxnSp macro="">
        <xdr:nvCxnSpPr>
          <xdr:cNvPr id="9" name="AutoShape 140">
            <a:extLst>
              <a:ext uri="{FF2B5EF4-FFF2-40B4-BE49-F238E27FC236}">
                <a16:creationId xmlns:a16="http://schemas.microsoft.com/office/drawing/2014/main" id="{48C9CB48-DF6A-4382-8EC8-84637D8F3CDE}"/>
              </a:ext>
            </a:extLst>
          </xdr:cNvPr>
          <xdr:cNvCxnSpPr>
            <a:cxnSpLocks noChangeShapeType="1"/>
          </xdr:cNvCxnSpPr>
        </xdr:nvCxnSpPr>
        <xdr:spPr bwMode="auto">
          <a:xfrm>
            <a:off x="1979054" y="21464"/>
            <a:ext cx="0" cy="575945"/>
          </a:xfrm>
          <a:prstGeom prst="straightConnector1">
            <a:avLst/>
          </a:prstGeom>
          <a:noFill/>
          <a:ln w="12700">
            <a:solidFill>
              <a:srgbClr val="000000"/>
            </a:solidFill>
            <a:round/>
            <a:headEnd/>
            <a:tailEnd/>
          </a:ln>
          <a:extLst>
            <a:ext uri="{909E8E84-426E-40DD-AFC4-6F175D3DCCD1}">
              <a14:hiddenFill xmlns:a14="http://schemas.microsoft.com/office/drawing/2010/main">
                <a:noFill/>
              </a14:hiddenFill>
            </a:ext>
          </a:extLst>
        </xdr:spPr>
      </xdr:cxnSp>
      <xdr:pic>
        <xdr:nvPicPr>
          <xdr:cNvPr id="10" name="Imagen 9">
            <a:extLst>
              <a:ext uri="{FF2B5EF4-FFF2-40B4-BE49-F238E27FC236}">
                <a16:creationId xmlns:a16="http://schemas.microsoft.com/office/drawing/2014/main" id="{ECEC37A8-377E-4D61-8522-ECE6FBA5E0CF}"/>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59358" y="21464"/>
            <a:ext cx="525145" cy="575945"/>
          </a:xfrm>
          <a:prstGeom prst="rect">
            <a:avLst/>
          </a:prstGeom>
        </xdr:spPr>
      </xdr:pic>
      <xdr:pic>
        <xdr:nvPicPr>
          <xdr:cNvPr id="11" name="Imagen 10">
            <a:extLst>
              <a:ext uri="{FF2B5EF4-FFF2-40B4-BE49-F238E27FC236}">
                <a16:creationId xmlns:a16="http://schemas.microsoft.com/office/drawing/2014/main" id="{299F9786-C7CC-45A0-82C4-FC0D0EBC27AC}"/>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3798570" y="8585"/>
            <a:ext cx="1853565" cy="608330"/>
          </a:xfrm>
          <a:prstGeom prst="rect">
            <a:avLst/>
          </a:prstGeom>
        </xdr:spPr>
      </xdr:pic>
    </xdr:grpSp>
    <xdr:clientData/>
  </xdr:twoCellAnchor>
  <xdr:twoCellAnchor editAs="oneCell">
    <xdr:from>
      <xdr:col>16</xdr:col>
      <xdr:colOff>0</xdr:colOff>
      <xdr:row>63</xdr:row>
      <xdr:rowOff>430161</xdr:rowOff>
    </xdr:from>
    <xdr:to>
      <xdr:col>20</xdr:col>
      <xdr:colOff>708273</xdr:colOff>
      <xdr:row>63</xdr:row>
      <xdr:rowOff>1293694</xdr:rowOff>
    </xdr:to>
    <xdr:pic>
      <xdr:nvPicPr>
        <xdr:cNvPr id="12" name="Imagen 10" descr="Botón regresar">
          <a:hlinkClick xmlns:r="http://schemas.openxmlformats.org/officeDocument/2006/relationships" r:id="rId4"/>
          <a:extLst>
            <a:ext uri="{FF2B5EF4-FFF2-40B4-BE49-F238E27FC236}">
              <a16:creationId xmlns:a16="http://schemas.microsoft.com/office/drawing/2014/main" id="{DD61C536-8D81-4133-9B5D-31AA8A03F34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2401613" y="50697580"/>
          <a:ext cx="3763296" cy="86353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1843548</xdr:colOff>
      <xdr:row>1</xdr:row>
      <xdr:rowOff>30726</xdr:rowOff>
    </xdr:from>
    <xdr:to>
      <xdr:col>5</xdr:col>
      <xdr:colOff>0</xdr:colOff>
      <xdr:row>1</xdr:row>
      <xdr:rowOff>2519516</xdr:rowOff>
    </xdr:to>
    <xdr:cxnSp macro="">
      <xdr:nvCxnSpPr>
        <xdr:cNvPr id="101" name="Conector recto 3">
          <a:extLst>
            <a:ext uri="{FF2B5EF4-FFF2-40B4-BE49-F238E27FC236}">
              <a16:creationId xmlns:a16="http://schemas.microsoft.com/office/drawing/2014/main" id="{40659F4B-22D7-3B71-C244-989A244599FC}"/>
            </a:ext>
            <a:ext uri="{C183D7F6-B498-43B3-948B-1728B52AA6E4}">
              <adec:decorative xmlns:adec="http://schemas.microsoft.com/office/drawing/2017/decorative" val="1"/>
            </a:ext>
          </a:extLst>
        </xdr:cNvPr>
        <xdr:cNvCxnSpPr/>
      </xdr:nvCxnSpPr>
      <xdr:spPr>
        <a:xfrm flipV="1">
          <a:off x="1843548" y="2089355"/>
          <a:ext cx="3472017" cy="248879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1628467</xdr:colOff>
      <xdr:row>1</xdr:row>
      <xdr:rowOff>599151</xdr:rowOff>
    </xdr:from>
    <xdr:to>
      <xdr:col>4</xdr:col>
      <xdr:colOff>2043266</xdr:colOff>
      <xdr:row>1</xdr:row>
      <xdr:rowOff>1551652</xdr:rowOff>
    </xdr:to>
    <xdr:sp macro="" textlink="">
      <xdr:nvSpPr>
        <xdr:cNvPr id="2" name="CuadroTexto 4">
          <a:extLst>
            <a:ext uri="{FF2B5EF4-FFF2-40B4-BE49-F238E27FC236}">
              <a16:creationId xmlns:a16="http://schemas.microsoft.com/office/drawing/2014/main" id="{DCC1C547-59BC-B59D-73E4-3A25D88C1A08}"/>
            </a:ext>
          </a:extLst>
        </xdr:cNvPr>
        <xdr:cNvSpPr txBox="1"/>
      </xdr:nvSpPr>
      <xdr:spPr>
        <a:xfrm>
          <a:off x="1628467" y="2289070"/>
          <a:ext cx="2273710" cy="952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1" kern="1200">
              <a:latin typeface="Arial" panose="020B0604020202020204" pitchFamily="34" charset="0"/>
              <a:cs typeface="Arial" panose="020B0604020202020204" pitchFamily="34" charset="0"/>
            </a:rPr>
            <a:t>ASPECTOS</a:t>
          </a:r>
          <a:r>
            <a:rPr lang="es-CO" sz="1200" b="1" kern="1200" baseline="0">
              <a:latin typeface="Arial" panose="020B0604020202020204" pitchFamily="34" charset="0"/>
              <a:cs typeface="Arial" panose="020B0604020202020204" pitchFamily="34" charset="0"/>
            </a:rPr>
            <a:t> </a:t>
          </a:r>
        </a:p>
        <a:p>
          <a:pPr algn="ctr"/>
          <a:r>
            <a:rPr lang="es-CO" sz="1200" b="1" kern="1200" baseline="0">
              <a:latin typeface="Arial" panose="020B0604020202020204" pitchFamily="34" charset="0"/>
              <a:cs typeface="Arial" panose="020B0604020202020204" pitchFamily="34" charset="0"/>
            </a:rPr>
            <a:t>CRÍTICOS</a:t>
          </a:r>
          <a:endParaRPr lang="es-CO" sz="1200" b="1" kern="1200">
            <a:latin typeface="Arial" panose="020B0604020202020204" pitchFamily="34" charset="0"/>
            <a:cs typeface="Arial" panose="020B0604020202020204" pitchFamily="34" charset="0"/>
          </a:endParaRPr>
        </a:p>
      </xdr:txBody>
    </xdr:sp>
    <xdr:clientData/>
  </xdr:twoCellAnchor>
  <xdr:twoCellAnchor>
    <xdr:from>
      <xdr:col>4</xdr:col>
      <xdr:colOff>1106129</xdr:colOff>
      <xdr:row>1</xdr:row>
      <xdr:rowOff>1642600</xdr:rowOff>
    </xdr:from>
    <xdr:to>
      <xdr:col>5</xdr:col>
      <xdr:colOff>121673</xdr:colOff>
      <xdr:row>1</xdr:row>
      <xdr:rowOff>2504153</xdr:rowOff>
    </xdr:to>
    <xdr:sp macro="" textlink="">
      <xdr:nvSpPr>
        <xdr:cNvPr id="106" name="CuadroTexto 12">
          <a:extLst>
            <a:ext uri="{FF2B5EF4-FFF2-40B4-BE49-F238E27FC236}">
              <a16:creationId xmlns:a16="http://schemas.microsoft.com/office/drawing/2014/main" id="{AD20481E-14C5-4581-92C1-A5B6A2534406}"/>
            </a:ext>
          </a:extLst>
        </xdr:cNvPr>
        <xdr:cNvSpPr txBox="1"/>
      </xdr:nvSpPr>
      <xdr:spPr>
        <a:xfrm>
          <a:off x="2965040" y="3332519"/>
          <a:ext cx="2472198" cy="86155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1" kern="1200">
              <a:latin typeface="Arial" panose="020B0604020202020204" pitchFamily="34" charset="0"/>
              <a:cs typeface="Arial" panose="020B0604020202020204" pitchFamily="34" charset="0"/>
            </a:rPr>
            <a:t>EJES </a:t>
          </a:r>
        </a:p>
        <a:p>
          <a:pPr algn="ctr"/>
          <a:r>
            <a:rPr lang="es-CO" sz="1200" b="1" kern="1200">
              <a:latin typeface="Arial" panose="020B0604020202020204" pitchFamily="34" charset="0"/>
              <a:cs typeface="Arial" panose="020B0604020202020204" pitchFamily="34" charset="0"/>
            </a:rPr>
            <a:t>ARTICULADORES</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xdr:col>
      <xdr:colOff>593724</xdr:colOff>
      <xdr:row>23</xdr:row>
      <xdr:rowOff>301624</xdr:rowOff>
    </xdr:from>
    <xdr:to>
      <xdr:col>6</xdr:col>
      <xdr:colOff>190499</xdr:colOff>
      <xdr:row>23</xdr:row>
      <xdr:rowOff>1333499</xdr:rowOff>
    </xdr:to>
    <xdr:sp macro="" textlink="">
      <xdr:nvSpPr>
        <xdr:cNvPr id="8" name="Rectángulo redondeado 7">
          <a:hlinkClick xmlns:r="http://schemas.openxmlformats.org/officeDocument/2006/relationships" r:id="rId1"/>
          <a:extLst>
            <a:ext uri="{FF2B5EF4-FFF2-40B4-BE49-F238E27FC236}">
              <a16:creationId xmlns:a16="http://schemas.microsoft.com/office/drawing/2014/main" id="{89F60E58-00F8-46BC-9F87-3C2FEAFB5652}"/>
            </a:ext>
          </a:extLst>
        </xdr:cNvPr>
        <xdr:cNvSpPr/>
      </xdr:nvSpPr>
      <xdr:spPr>
        <a:xfrm>
          <a:off x="6594474" y="23225124"/>
          <a:ext cx="4454525" cy="103187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3</xdr:col>
      <xdr:colOff>1158875</xdr:colOff>
      <xdr:row>0</xdr:row>
      <xdr:rowOff>127000</xdr:rowOff>
    </xdr:from>
    <xdr:to>
      <xdr:col>5</xdr:col>
      <xdr:colOff>1016000</xdr:colOff>
      <xdr:row>0</xdr:row>
      <xdr:rowOff>1571625</xdr:rowOff>
    </xdr:to>
    <xdr:pic>
      <xdr:nvPicPr>
        <xdr:cNvPr id="6" name="Picture 6">
          <a:extLst>
            <a:ext uri="{FF2B5EF4-FFF2-40B4-BE49-F238E27FC236}">
              <a16:creationId xmlns:a16="http://schemas.microsoft.com/office/drawing/2014/main" id="{61B514E7-5369-4093-9EF2-0E109A923458}"/>
            </a:ext>
            <a:ext uri="{C183D7F6-B498-43B3-948B-1728B52AA6E4}">
              <adec:decorative xmlns:adec="http://schemas.microsoft.com/office/drawing/2017/decorative" val="1"/>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7159625" y="127000"/>
          <a:ext cx="3175000" cy="1444625"/>
        </a:xfrm>
        <a:prstGeom prst="rect">
          <a:avLst/>
        </a:prstGeom>
      </xdr:spPr>
    </xdr:pic>
    <xdr:clientData/>
  </xdr:twoCellAnchor>
  <xdr:twoCellAnchor>
    <xdr:from>
      <xdr:col>2</xdr:col>
      <xdr:colOff>1587499</xdr:colOff>
      <xdr:row>25</xdr:row>
      <xdr:rowOff>63499</xdr:rowOff>
    </xdr:from>
    <xdr:to>
      <xdr:col>7</xdr:col>
      <xdr:colOff>603249</xdr:colOff>
      <xdr:row>25</xdr:row>
      <xdr:rowOff>1412874</xdr:rowOff>
    </xdr:to>
    <xdr:grpSp>
      <xdr:nvGrpSpPr>
        <xdr:cNvPr id="7" name="Grupo 6">
          <a:extLst>
            <a:ext uri="{FF2B5EF4-FFF2-40B4-BE49-F238E27FC236}">
              <a16:creationId xmlns:a16="http://schemas.microsoft.com/office/drawing/2014/main" id="{BFAF0F03-5EB1-465F-B31F-1FAE809DCD1A}"/>
            </a:ext>
            <a:ext uri="{C183D7F6-B498-43B3-948B-1728B52AA6E4}">
              <adec:decorative xmlns:adec="http://schemas.microsoft.com/office/drawing/2017/decorative" val="1"/>
            </a:ext>
          </a:extLst>
        </xdr:cNvPr>
        <xdr:cNvGrpSpPr/>
      </xdr:nvGrpSpPr>
      <xdr:grpSpPr>
        <a:xfrm>
          <a:off x="2738782" y="17581216"/>
          <a:ext cx="10412619" cy="1349375"/>
          <a:chOff x="0" y="0"/>
          <a:chExt cx="5652135" cy="619125"/>
        </a:xfrm>
      </xdr:grpSpPr>
      <xdr:sp macro="" textlink="">
        <xdr:nvSpPr>
          <xdr:cNvPr id="9" name="Text Box 42">
            <a:extLst>
              <a:ext uri="{FF2B5EF4-FFF2-40B4-BE49-F238E27FC236}">
                <a16:creationId xmlns:a16="http://schemas.microsoft.com/office/drawing/2014/main" id="{5444EC1B-732D-492E-94C7-EC5EC4A6EC2C}"/>
              </a:ext>
            </a:extLst>
          </xdr:cNvPr>
          <xdr:cNvSpPr txBox="1">
            <a:spLocks noChangeArrowheads="1"/>
          </xdr:cNvSpPr>
        </xdr:nvSpPr>
        <xdr:spPr bwMode="auto">
          <a:xfrm>
            <a:off x="0" y="0"/>
            <a:ext cx="1839595" cy="6191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upright="1">
            <a:noAutofit/>
          </a:bodyPr>
          <a:lstStyle/>
          <a:p>
            <a:pPr>
              <a:spcAft>
                <a:spcPts val="0"/>
              </a:spcAft>
            </a:pPr>
            <a:r>
              <a:rPr lang="es-ES_tradnl" sz="700">
                <a:effectLst/>
                <a:latin typeface="Arial" panose="020B0604020202020204" pitchFamily="34" charset="0"/>
                <a:ea typeface="Times New Roman" panose="02020603050405020304" pitchFamily="18" charset="0"/>
              </a:rPr>
              <a:t>Carrera 30 N°. 25 - 90</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PBX: (571) 338 5000 - Información: Línea 195</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www.haciendabogota.gov.co</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NIT 899.999.061-9</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Bogotá, D.C. - Colombia</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Código Postal 111311</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 </a:t>
            </a:r>
            <a:endParaRPr lang="es-CO" sz="1000">
              <a:effectLst/>
              <a:latin typeface="Times New Roman" panose="02020603050405020304" pitchFamily="18" charset="0"/>
              <a:ea typeface="Times New Roman" panose="02020603050405020304" pitchFamily="18" charset="0"/>
            </a:endParaRPr>
          </a:p>
        </xdr:txBody>
      </xdr:sp>
      <xdr:cxnSp macro="">
        <xdr:nvCxnSpPr>
          <xdr:cNvPr id="10" name="AutoShape 140">
            <a:extLst>
              <a:ext uri="{FF2B5EF4-FFF2-40B4-BE49-F238E27FC236}">
                <a16:creationId xmlns:a16="http://schemas.microsoft.com/office/drawing/2014/main" id="{E124D96A-5610-470D-B131-066C78E85921}"/>
              </a:ext>
            </a:extLst>
          </xdr:cNvPr>
          <xdr:cNvCxnSpPr>
            <a:cxnSpLocks noChangeShapeType="1"/>
          </xdr:cNvCxnSpPr>
        </xdr:nvCxnSpPr>
        <xdr:spPr bwMode="auto">
          <a:xfrm>
            <a:off x="1979054" y="21464"/>
            <a:ext cx="0" cy="575945"/>
          </a:xfrm>
          <a:prstGeom prst="straightConnector1">
            <a:avLst/>
          </a:prstGeom>
          <a:noFill/>
          <a:ln w="12700">
            <a:solidFill>
              <a:srgbClr val="000000"/>
            </a:solidFill>
            <a:round/>
            <a:headEnd/>
            <a:tailEnd/>
          </a:ln>
          <a:extLst>
            <a:ext uri="{909E8E84-426E-40DD-AFC4-6F175D3DCCD1}">
              <a14:hiddenFill xmlns:a14="http://schemas.microsoft.com/office/drawing/2010/main">
                <a:noFill/>
              </a14:hiddenFill>
            </a:ext>
          </a:extLst>
        </xdr:spPr>
      </xdr:cxnSp>
      <xdr:pic>
        <xdr:nvPicPr>
          <xdr:cNvPr id="11" name="Imagen 10">
            <a:extLst>
              <a:ext uri="{FF2B5EF4-FFF2-40B4-BE49-F238E27FC236}">
                <a16:creationId xmlns:a16="http://schemas.microsoft.com/office/drawing/2014/main" id="{12D0057F-250C-4632-85D2-A136657B561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159358" y="21464"/>
            <a:ext cx="525145" cy="575945"/>
          </a:xfrm>
          <a:prstGeom prst="rect">
            <a:avLst/>
          </a:prstGeom>
        </xdr:spPr>
      </xdr:pic>
      <xdr:pic>
        <xdr:nvPicPr>
          <xdr:cNvPr id="12" name="Imagen 11">
            <a:extLst>
              <a:ext uri="{FF2B5EF4-FFF2-40B4-BE49-F238E27FC236}">
                <a16:creationId xmlns:a16="http://schemas.microsoft.com/office/drawing/2014/main" id="{F36F8751-2811-4089-BA44-8BFE64D6530A}"/>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798570" y="8585"/>
            <a:ext cx="1853565" cy="608330"/>
          </a:xfrm>
          <a:prstGeom prst="rect">
            <a:avLst/>
          </a:prstGeom>
        </xdr:spPr>
      </xdr:pic>
    </xdr:grpSp>
    <xdr:clientData/>
  </xdr:twoCellAnchor>
  <xdr:twoCellAnchor>
    <xdr:from>
      <xdr:col>1</xdr:col>
      <xdr:colOff>1106129</xdr:colOff>
      <xdr:row>5</xdr:row>
      <xdr:rowOff>1642600</xdr:rowOff>
    </xdr:from>
    <xdr:to>
      <xdr:col>2</xdr:col>
      <xdr:colOff>121673</xdr:colOff>
      <xdr:row>5</xdr:row>
      <xdr:rowOff>2504153</xdr:rowOff>
    </xdr:to>
    <xdr:sp macro="" textlink="">
      <xdr:nvSpPr>
        <xdr:cNvPr id="2" name="CuadroTexto 12">
          <a:extLst>
            <a:ext uri="{FF2B5EF4-FFF2-40B4-BE49-F238E27FC236}">
              <a16:creationId xmlns:a16="http://schemas.microsoft.com/office/drawing/2014/main" id="{FBA96719-3103-4339-BA16-1F8FAD00CD21}"/>
            </a:ext>
          </a:extLst>
        </xdr:cNvPr>
        <xdr:cNvSpPr txBox="1"/>
      </xdr:nvSpPr>
      <xdr:spPr>
        <a:xfrm>
          <a:off x="2963504" y="3328525"/>
          <a:ext cx="2473119" cy="86155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1" kern="1200">
              <a:latin typeface="Arial" panose="020B0604020202020204" pitchFamily="34" charset="0"/>
              <a:cs typeface="Arial" panose="020B0604020202020204" pitchFamily="34" charset="0"/>
            </a:rPr>
            <a:t>EJES </a:t>
          </a:r>
        </a:p>
        <a:p>
          <a:pPr algn="ctr"/>
          <a:r>
            <a:rPr lang="es-CO" sz="1200" b="1" kern="1200">
              <a:latin typeface="Arial" panose="020B0604020202020204" pitchFamily="34" charset="0"/>
              <a:cs typeface="Arial" panose="020B0604020202020204" pitchFamily="34" charset="0"/>
            </a:rPr>
            <a:t>ARTICULADORES</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3803650</xdr:colOff>
      <xdr:row>14</xdr:row>
      <xdr:rowOff>82550</xdr:rowOff>
    </xdr:from>
    <xdr:to>
      <xdr:col>2</xdr:col>
      <xdr:colOff>3984625</xdr:colOff>
      <xdr:row>14</xdr:row>
      <xdr:rowOff>920750</xdr:rowOff>
    </xdr:to>
    <xdr:sp macro="" textlink="">
      <xdr:nvSpPr>
        <xdr:cNvPr id="3" name="Rectángulo redondeado 2">
          <a:hlinkClick xmlns:r="http://schemas.openxmlformats.org/officeDocument/2006/relationships" r:id="rId1"/>
          <a:extLst>
            <a:ext uri="{FF2B5EF4-FFF2-40B4-BE49-F238E27FC236}">
              <a16:creationId xmlns:a16="http://schemas.microsoft.com/office/drawing/2014/main" id="{F2E24416-84CD-49AD-A293-858BCA988AD3}"/>
            </a:ext>
          </a:extLst>
        </xdr:cNvPr>
        <xdr:cNvSpPr/>
      </xdr:nvSpPr>
      <xdr:spPr>
        <a:xfrm>
          <a:off x="4787900" y="28022550"/>
          <a:ext cx="4006850" cy="838200"/>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t"/>
        <a:lstStyle/>
        <a:p>
          <a:pPr algn="ctr"/>
          <a:r>
            <a:rPr lang="es-CO" sz="4400" b="1"/>
            <a:t>REGRESAR</a:t>
          </a:r>
          <a:r>
            <a:rPr lang="es-CO" sz="1600"/>
            <a:t> </a:t>
          </a:r>
        </a:p>
      </xdr:txBody>
    </xdr:sp>
    <xdr:clientData/>
  </xdr:twoCellAnchor>
  <xdr:twoCellAnchor editAs="oneCell">
    <xdr:from>
      <xdr:col>2</xdr:col>
      <xdr:colOff>285750</xdr:colOff>
      <xdr:row>0</xdr:row>
      <xdr:rowOff>174625</xdr:rowOff>
    </xdr:from>
    <xdr:to>
      <xdr:col>2</xdr:col>
      <xdr:colOff>3254375</xdr:colOff>
      <xdr:row>0</xdr:row>
      <xdr:rowOff>1492250</xdr:rowOff>
    </xdr:to>
    <xdr:pic>
      <xdr:nvPicPr>
        <xdr:cNvPr id="6" name="Picture 6">
          <a:extLst>
            <a:ext uri="{FF2B5EF4-FFF2-40B4-BE49-F238E27FC236}">
              <a16:creationId xmlns:a16="http://schemas.microsoft.com/office/drawing/2014/main" id="{5901238D-4DE4-426F-9B96-1CE47994CB58}"/>
            </a:ext>
            <a:ext uri="{C183D7F6-B498-43B3-948B-1728B52AA6E4}">
              <adec:decorative xmlns:adec="http://schemas.microsoft.com/office/drawing/2017/decorative" val="1"/>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095875" y="174625"/>
          <a:ext cx="2968625" cy="1317625"/>
        </a:xfrm>
        <a:prstGeom prst="rect">
          <a:avLst/>
        </a:prstGeom>
      </xdr:spPr>
    </xdr:pic>
    <xdr:clientData/>
  </xdr:twoCellAnchor>
  <xdr:twoCellAnchor>
    <xdr:from>
      <xdr:col>1</xdr:col>
      <xdr:colOff>476250</xdr:colOff>
      <xdr:row>16</xdr:row>
      <xdr:rowOff>95251</xdr:rowOff>
    </xdr:from>
    <xdr:to>
      <xdr:col>3</xdr:col>
      <xdr:colOff>2285999</xdr:colOff>
      <xdr:row>16</xdr:row>
      <xdr:rowOff>1349375</xdr:rowOff>
    </xdr:to>
    <xdr:grpSp>
      <xdr:nvGrpSpPr>
        <xdr:cNvPr id="7" name="Grupo 6">
          <a:extLst>
            <a:ext uri="{FF2B5EF4-FFF2-40B4-BE49-F238E27FC236}">
              <a16:creationId xmlns:a16="http://schemas.microsoft.com/office/drawing/2014/main" id="{85E6B1F9-5D63-4B8B-9D7D-EA12DEAD08D0}"/>
            </a:ext>
            <a:ext uri="{C183D7F6-B498-43B3-948B-1728B52AA6E4}">
              <adec:decorative xmlns:adec="http://schemas.microsoft.com/office/drawing/2017/decorative" val="1"/>
            </a:ext>
          </a:extLst>
        </xdr:cNvPr>
        <xdr:cNvGrpSpPr/>
      </xdr:nvGrpSpPr>
      <xdr:grpSpPr>
        <a:xfrm>
          <a:off x="1465385" y="20952559"/>
          <a:ext cx="10284556" cy="1254124"/>
          <a:chOff x="0" y="0"/>
          <a:chExt cx="5652135" cy="619125"/>
        </a:xfrm>
      </xdr:grpSpPr>
      <xdr:sp macro="" textlink="">
        <xdr:nvSpPr>
          <xdr:cNvPr id="8" name="Text Box 42">
            <a:extLst>
              <a:ext uri="{FF2B5EF4-FFF2-40B4-BE49-F238E27FC236}">
                <a16:creationId xmlns:a16="http://schemas.microsoft.com/office/drawing/2014/main" id="{98865D33-6535-4AE7-B039-EAF10430E193}"/>
              </a:ext>
            </a:extLst>
          </xdr:cNvPr>
          <xdr:cNvSpPr txBox="1">
            <a:spLocks noChangeArrowheads="1"/>
          </xdr:cNvSpPr>
        </xdr:nvSpPr>
        <xdr:spPr bwMode="auto">
          <a:xfrm>
            <a:off x="0" y="0"/>
            <a:ext cx="1839595" cy="6191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upright="1">
            <a:noAutofit/>
          </a:bodyPr>
          <a:lstStyle/>
          <a:p>
            <a:pPr>
              <a:spcAft>
                <a:spcPts val="0"/>
              </a:spcAft>
            </a:pPr>
            <a:r>
              <a:rPr lang="es-ES_tradnl" sz="700">
                <a:effectLst/>
                <a:latin typeface="Arial" panose="020B0604020202020204" pitchFamily="34" charset="0"/>
                <a:ea typeface="Times New Roman" panose="02020603050405020304" pitchFamily="18" charset="0"/>
              </a:rPr>
              <a:t>Carrera 30 N°. 25 - 90</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PBX: (571) 338 5000 - Información: Línea 195</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www.haciendabogota.gov.co</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NIT 899.999.061-9</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Bogotá, D.C. - Colombia</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Código Postal 111311</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 </a:t>
            </a:r>
            <a:endParaRPr lang="es-CO" sz="1000">
              <a:effectLst/>
              <a:latin typeface="Times New Roman" panose="02020603050405020304" pitchFamily="18" charset="0"/>
              <a:ea typeface="Times New Roman" panose="02020603050405020304" pitchFamily="18" charset="0"/>
            </a:endParaRPr>
          </a:p>
        </xdr:txBody>
      </xdr:sp>
      <xdr:cxnSp macro="">
        <xdr:nvCxnSpPr>
          <xdr:cNvPr id="9" name="AutoShape 140">
            <a:extLst>
              <a:ext uri="{FF2B5EF4-FFF2-40B4-BE49-F238E27FC236}">
                <a16:creationId xmlns:a16="http://schemas.microsoft.com/office/drawing/2014/main" id="{1F7A5713-802B-4F88-BD7E-4AFF666A7612}"/>
              </a:ext>
            </a:extLst>
          </xdr:cNvPr>
          <xdr:cNvCxnSpPr>
            <a:cxnSpLocks noChangeShapeType="1"/>
          </xdr:cNvCxnSpPr>
        </xdr:nvCxnSpPr>
        <xdr:spPr bwMode="auto">
          <a:xfrm>
            <a:off x="1979054" y="21464"/>
            <a:ext cx="0" cy="575945"/>
          </a:xfrm>
          <a:prstGeom prst="straightConnector1">
            <a:avLst/>
          </a:prstGeom>
          <a:noFill/>
          <a:ln w="12700">
            <a:solidFill>
              <a:srgbClr val="000000"/>
            </a:solidFill>
            <a:round/>
            <a:headEnd/>
            <a:tailEnd/>
          </a:ln>
          <a:extLst>
            <a:ext uri="{909E8E84-426E-40DD-AFC4-6F175D3DCCD1}">
              <a14:hiddenFill xmlns:a14="http://schemas.microsoft.com/office/drawing/2010/main">
                <a:noFill/>
              </a14:hiddenFill>
            </a:ext>
          </a:extLst>
        </xdr:spPr>
      </xdr:cxnSp>
      <xdr:pic>
        <xdr:nvPicPr>
          <xdr:cNvPr id="10" name="Imagen 9">
            <a:extLst>
              <a:ext uri="{FF2B5EF4-FFF2-40B4-BE49-F238E27FC236}">
                <a16:creationId xmlns:a16="http://schemas.microsoft.com/office/drawing/2014/main" id="{6EF78C8B-9D52-44CE-BDCF-0F9C7641903A}"/>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159358" y="21464"/>
            <a:ext cx="525145" cy="575945"/>
          </a:xfrm>
          <a:prstGeom prst="rect">
            <a:avLst/>
          </a:prstGeom>
        </xdr:spPr>
      </xdr:pic>
      <xdr:pic>
        <xdr:nvPicPr>
          <xdr:cNvPr id="11" name="Imagen 10">
            <a:extLst>
              <a:ext uri="{FF2B5EF4-FFF2-40B4-BE49-F238E27FC236}">
                <a16:creationId xmlns:a16="http://schemas.microsoft.com/office/drawing/2014/main" id="{AC7039D5-5307-407E-BD29-0C747902CB8C}"/>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798570" y="8585"/>
            <a:ext cx="1853565" cy="608330"/>
          </a:xfrm>
          <a:prstGeom prst="rect">
            <a:avLst/>
          </a:prstGeom>
        </xdr:spPr>
      </xdr:pic>
    </xdr:grpSp>
    <xdr:clientData/>
  </xdr:twoCellAnchor>
  <xdr:twoCellAnchor>
    <xdr:from>
      <xdr:col>0</xdr:col>
      <xdr:colOff>1106129</xdr:colOff>
      <xdr:row>4</xdr:row>
      <xdr:rowOff>1642600</xdr:rowOff>
    </xdr:from>
    <xdr:to>
      <xdr:col>1</xdr:col>
      <xdr:colOff>121673</xdr:colOff>
      <xdr:row>4</xdr:row>
      <xdr:rowOff>2504153</xdr:rowOff>
    </xdr:to>
    <xdr:sp macro="" textlink="">
      <xdr:nvSpPr>
        <xdr:cNvPr id="2" name="CuadroTexto 12">
          <a:extLst>
            <a:ext uri="{FF2B5EF4-FFF2-40B4-BE49-F238E27FC236}">
              <a16:creationId xmlns:a16="http://schemas.microsoft.com/office/drawing/2014/main" id="{09A0D4D8-A701-46AF-BE86-46EE17A7ACC4}"/>
            </a:ext>
          </a:extLst>
        </xdr:cNvPr>
        <xdr:cNvSpPr txBox="1"/>
      </xdr:nvSpPr>
      <xdr:spPr>
        <a:xfrm>
          <a:off x="1153754" y="5766925"/>
          <a:ext cx="120444" cy="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1" kern="1200">
              <a:latin typeface="Arial" panose="020B0604020202020204" pitchFamily="34" charset="0"/>
              <a:cs typeface="Arial" panose="020B0604020202020204" pitchFamily="34" charset="0"/>
            </a:rPr>
            <a:t>EJES </a:t>
          </a:r>
        </a:p>
        <a:p>
          <a:pPr algn="ctr"/>
          <a:r>
            <a:rPr lang="es-CO" sz="1200" b="1" kern="1200">
              <a:latin typeface="Arial" panose="020B0604020202020204" pitchFamily="34" charset="0"/>
              <a:cs typeface="Arial" panose="020B0604020202020204" pitchFamily="34" charset="0"/>
            </a:rPr>
            <a:t>ARTICULADORES</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2</xdr:col>
      <xdr:colOff>1670261</xdr:colOff>
      <xdr:row>69</xdr:row>
      <xdr:rowOff>237971</xdr:rowOff>
    </xdr:from>
    <xdr:to>
      <xdr:col>16</xdr:col>
      <xdr:colOff>311695</xdr:colOff>
      <xdr:row>69</xdr:row>
      <xdr:rowOff>918285</xdr:rowOff>
    </xdr:to>
    <xdr:sp macro="" textlink="">
      <xdr:nvSpPr>
        <xdr:cNvPr id="2" name="Rectángulo redondeado 1">
          <a:hlinkClick xmlns:r="http://schemas.openxmlformats.org/officeDocument/2006/relationships" r:id="rId1"/>
          <a:extLst>
            <a:ext uri="{FF2B5EF4-FFF2-40B4-BE49-F238E27FC236}">
              <a16:creationId xmlns:a16="http://schemas.microsoft.com/office/drawing/2014/main" id="{C929CC2E-EFF3-4A19-BC2C-61AE4FA2A348}"/>
            </a:ext>
          </a:extLst>
        </xdr:cNvPr>
        <xdr:cNvSpPr/>
      </xdr:nvSpPr>
      <xdr:spPr>
        <a:xfrm>
          <a:off x="5844452" y="56743633"/>
          <a:ext cx="10757794" cy="680314"/>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4</xdr:col>
      <xdr:colOff>3075198</xdr:colOff>
      <xdr:row>0</xdr:row>
      <xdr:rowOff>168089</xdr:rowOff>
    </xdr:from>
    <xdr:to>
      <xdr:col>5</xdr:col>
      <xdr:colOff>3031464</xdr:colOff>
      <xdr:row>0</xdr:row>
      <xdr:rowOff>1394316</xdr:rowOff>
    </xdr:to>
    <xdr:pic>
      <xdr:nvPicPr>
        <xdr:cNvPr id="6" name="Picture 6">
          <a:extLst>
            <a:ext uri="{FF2B5EF4-FFF2-40B4-BE49-F238E27FC236}">
              <a16:creationId xmlns:a16="http://schemas.microsoft.com/office/drawing/2014/main" id="{4F07890D-0A4B-4A6C-A251-887DF196615E}"/>
            </a:ext>
            <a:ext uri="{C183D7F6-B498-43B3-948B-1728B52AA6E4}">
              <adec:decorative xmlns:adec="http://schemas.microsoft.com/office/drawing/2017/decorative" val="1"/>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9336485" y="168089"/>
          <a:ext cx="3036094" cy="1226227"/>
        </a:xfrm>
        <a:prstGeom prst="rect">
          <a:avLst/>
        </a:prstGeom>
      </xdr:spPr>
    </xdr:pic>
    <xdr:clientData/>
  </xdr:twoCellAnchor>
  <xdr:twoCellAnchor>
    <xdr:from>
      <xdr:col>2</xdr:col>
      <xdr:colOff>791415</xdr:colOff>
      <xdr:row>71</xdr:row>
      <xdr:rowOff>246880</xdr:rowOff>
    </xdr:from>
    <xdr:to>
      <xdr:col>13</xdr:col>
      <xdr:colOff>257619</xdr:colOff>
      <xdr:row>71</xdr:row>
      <xdr:rowOff>1649366</xdr:rowOff>
    </xdr:to>
    <xdr:grpSp>
      <xdr:nvGrpSpPr>
        <xdr:cNvPr id="7" name="Grupo 6">
          <a:extLst>
            <a:ext uri="{FF2B5EF4-FFF2-40B4-BE49-F238E27FC236}">
              <a16:creationId xmlns:a16="http://schemas.microsoft.com/office/drawing/2014/main" id="{26664A2A-7C3F-4F76-AC0F-1127B6438B08}"/>
            </a:ext>
            <a:ext uri="{C183D7F6-B498-43B3-948B-1728B52AA6E4}">
              <adec:decorative xmlns:adec="http://schemas.microsoft.com/office/drawing/2017/decorative" val="1"/>
            </a:ext>
          </a:extLst>
        </xdr:cNvPr>
        <xdr:cNvGrpSpPr/>
      </xdr:nvGrpSpPr>
      <xdr:grpSpPr>
        <a:xfrm>
          <a:off x="4965291" y="45549492"/>
          <a:ext cx="11827300" cy="1402486"/>
          <a:chOff x="0" y="0"/>
          <a:chExt cx="5652135" cy="619125"/>
        </a:xfrm>
      </xdr:grpSpPr>
      <xdr:sp macro="" textlink="">
        <xdr:nvSpPr>
          <xdr:cNvPr id="8" name="Text Box 42">
            <a:extLst>
              <a:ext uri="{FF2B5EF4-FFF2-40B4-BE49-F238E27FC236}">
                <a16:creationId xmlns:a16="http://schemas.microsoft.com/office/drawing/2014/main" id="{A729ED21-487D-4643-A3D9-51F8FB251328}"/>
              </a:ext>
            </a:extLst>
          </xdr:cNvPr>
          <xdr:cNvSpPr txBox="1">
            <a:spLocks noChangeArrowheads="1"/>
          </xdr:cNvSpPr>
        </xdr:nvSpPr>
        <xdr:spPr bwMode="auto">
          <a:xfrm>
            <a:off x="0" y="0"/>
            <a:ext cx="1839595" cy="6191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upright="1">
            <a:noAutofit/>
          </a:bodyPr>
          <a:lstStyle/>
          <a:p>
            <a:pPr>
              <a:spcAft>
                <a:spcPts val="0"/>
              </a:spcAft>
            </a:pPr>
            <a:r>
              <a:rPr lang="es-ES_tradnl" sz="700">
                <a:effectLst/>
                <a:latin typeface="Arial" panose="020B0604020202020204" pitchFamily="34" charset="0"/>
                <a:ea typeface="Times New Roman" panose="02020603050405020304" pitchFamily="18" charset="0"/>
              </a:rPr>
              <a:t>Carrera 30 Ni. 25 - 90</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PBX: (571) 338 5000 - Información: Línea 195</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www.haciendabogota.gov.co</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NIT 899.999.061-9</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Bogotá, D.C. - Colombia</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Código Postal 111311</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 </a:t>
            </a:r>
            <a:endParaRPr lang="es-CO" sz="1000">
              <a:effectLst/>
              <a:latin typeface="Times New Roman" panose="02020603050405020304" pitchFamily="18" charset="0"/>
              <a:ea typeface="Times New Roman" panose="02020603050405020304" pitchFamily="18" charset="0"/>
            </a:endParaRPr>
          </a:p>
        </xdr:txBody>
      </xdr:sp>
      <xdr:cxnSp macro="">
        <xdr:nvCxnSpPr>
          <xdr:cNvPr id="9" name="AutoShape 140">
            <a:extLst>
              <a:ext uri="{FF2B5EF4-FFF2-40B4-BE49-F238E27FC236}">
                <a16:creationId xmlns:a16="http://schemas.microsoft.com/office/drawing/2014/main" id="{D9E38DBB-6335-4DEC-885C-B40F8CE27E9E}"/>
              </a:ext>
            </a:extLst>
          </xdr:cNvPr>
          <xdr:cNvCxnSpPr>
            <a:cxnSpLocks noChangeShapeType="1"/>
          </xdr:cNvCxnSpPr>
        </xdr:nvCxnSpPr>
        <xdr:spPr bwMode="auto">
          <a:xfrm>
            <a:off x="1979054" y="21464"/>
            <a:ext cx="0" cy="575945"/>
          </a:xfrm>
          <a:prstGeom prst="straightConnector1">
            <a:avLst/>
          </a:prstGeom>
          <a:noFill/>
          <a:ln w="12700">
            <a:solidFill>
              <a:srgbClr val="000000"/>
            </a:solidFill>
            <a:round/>
            <a:headEnd/>
            <a:tailEnd/>
          </a:ln>
          <a:extLst>
            <a:ext uri="{909E8E84-426E-40DD-AFC4-6F175D3DCCD1}">
              <a14:hiddenFill xmlns:a14="http://schemas.microsoft.com/office/drawing/2010/main">
                <a:noFill/>
              </a14:hiddenFill>
            </a:ext>
          </a:extLst>
        </xdr:spPr>
      </xdr:cxnSp>
      <xdr:pic>
        <xdr:nvPicPr>
          <xdr:cNvPr id="10" name="Imagen 9">
            <a:extLst>
              <a:ext uri="{FF2B5EF4-FFF2-40B4-BE49-F238E27FC236}">
                <a16:creationId xmlns:a16="http://schemas.microsoft.com/office/drawing/2014/main" id="{63C86BAA-EC36-4A66-AE53-F6D5D493A85B}"/>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159358" y="21464"/>
            <a:ext cx="525145" cy="575945"/>
          </a:xfrm>
          <a:prstGeom prst="rect">
            <a:avLst/>
          </a:prstGeom>
        </xdr:spPr>
      </xdr:pic>
      <xdr:pic>
        <xdr:nvPicPr>
          <xdr:cNvPr id="11" name="Imagen 10">
            <a:extLst>
              <a:ext uri="{FF2B5EF4-FFF2-40B4-BE49-F238E27FC236}">
                <a16:creationId xmlns:a16="http://schemas.microsoft.com/office/drawing/2014/main" id="{9C268B0E-9A0B-4C5F-AE46-865E2BE923EA}"/>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798570" y="8585"/>
            <a:ext cx="1853565" cy="608330"/>
          </a:xfrm>
          <a:prstGeom prst="rect">
            <a:avLst/>
          </a:prstGeom>
        </xdr:spPr>
      </xdr:pic>
    </xdr:grpSp>
    <xdr:clientData/>
  </xdr:twoCellAnchor>
</xdr:wsDr>
</file>

<file path=xl/drawings/drawing7.xml><?xml version="1.0" encoding="utf-8"?>
<xdr:wsDr xmlns:xdr="http://schemas.openxmlformats.org/drawingml/2006/spreadsheetDrawing" xmlns:a="http://schemas.openxmlformats.org/drawingml/2006/main">
  <xdr:twoCellAnchor>
    <xdr:from>
      <xdr:col>6</xdr:col>
      <xdr:colOff>1046704</xdr:colOff>
      <xdr:row>28</xdr:row>
      <xdr:rowOff>251209</xdr:rowOff>
    </xdr:from>
    <xdr:to>
      <xdr:col>8</xdr:col>
      <xdr:colOff>1503066</xdr:colOff>
      <xdr:row>29</xdr:row>
      <xdr:rowOff>185195</xdr:rowOff>
    </xdr:to>
    <xdr:sp macro="" textlink="">
      <xdr:nvSpPr>
        <xdr:cNvPr id="3" name="Rectángulo redondeado 2">
          <a:hlinkClick xmlns:r="http://schemas.openxmlformats.org/officeDocument/2006/relationships" r:id="rId1"/>
          <a:extLst>
            <a:ext uri="{FF2B5EF4-FFF2-40B4-BE49-F238E27FC236}">
              <a16:creationId xmlns:a16="http://schemas.microsoft.com/office/drawing/2014/main" id="{7DEA322C-B71E-4389-AF4A-93B303ABD60B}"/>
            </a:ext>
          </a:extLst>
        </xdr:cNvPr>
        <xdr:cNvSpPr/>
      </xdr:nvSpPr>
      <xdr:spPr>
        <a:xfrm>
          <a:off x="10205358" y="19364011"/>
          <a:ext cx="3135922" cy="698080"/>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3</xdr:col>
      <xdr:colOff>1674726</xdr:colOff>
      <xdr:row>0</xdr:row>
      <xdr:rowOff>115138</xdr:rowOff>
    </xdr:from>
    <xdr:to>
      <xdr:col>6</xdr:col>
      <xdr:colOff>379352</xdr:colOff>
      <xdr:row>0</xdr:row>
      <xdr:rowOff>1130440</xdr:rowOff>
    </xdr:to>
    <xdr:pic>
      <xdr:nvPicPr>
        <xdr:cNvPr id="6" name="Picture 6">
          <a:extLst>
            <a:ext uri="{FF2B5EF4-FFF2-40B4-BE49-F238E27FC236}">
              <a16:creationId xmlns:a16="http://schemas.microsoft.com/office/drawing/2014/main" id="{9C30C51D-EF54-4620-AF61-E1BB68BA8A95}"/>
            </a:ext>
            <a:ext uri="{C183D7F6-B498-43B3-948B-1728B52AA6E4}">
              <adec:decorative xmlns:adec="http://schemas.microsoft.com/office/drawing/2017/decorative" val="1"/>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6039479" y="115138"/>
          <a:ext cx="2533021" cy="1015302"/>
        </a:xfrm>
        <a:prstGeom prst="rect">
          <a:avLst/>
        </a:prstGeom>
      </xdr:spPr>
    </xdr:pic>
    <xdr:clientData/>
  </xdr:twoCellAnchor>
  <xdr:twoCellAnchor>
    <xdr:from>
      <xdr:col>2</xdr:col>
      <xdr:colOff>188408</xdr:colOff>
      <xdr:row>33</xdr:row>
      <xdr:rowOff>94204</xdr:rowOff>
    </xdr:from>
    <xdr:to>
      <xdr:col>8</xdr:col>
      <xdr:colOff>816430</xdr:colOff>
      <xdr:row>33</xdr:row>
      <xdr:rowOff>1266512</xdr:rowOff>
    </xdr:to>
    <xdr:grpSp>
      <xdr:nvGrpSpPr>
        <xdr:cNvPr id="7" name="Grupo 6">
          <a:extLst>
            <a:ext uri="{FF2B5EF4-FFF2-40B4-BE49-F238E27FC236}">
              <a16:creationId xmlns:a16="http://schemas.microsoft.com/office/drawing/2014/main" id="{8869A95C-F6EC-4A79-8E35-16A329BAAF0F}"/>
            </a:ext>
            <a:ext uri="{C183D7F6-B498-43B3-948B-1728B52AA6E4}">
              <adec:decorative xmlns:adec="http://schemas.microsoft.com/office/drawing/2017/decorative" val="1"/>
            </a:ext>
          </a:extLst>
        </xdr:cNvPr>
        <xdr:cNvGrpSpPr/>
      </xdr:nvGrpSpPr>
      <xdr:grpSpPr>
        <a:xfrm>
          <a:off x="1195337" y="19947025"/>
          <a:ext cx="9404629" cy="1172308"/>
          <a:chOff x="0" y="0"/>
          <a:chExt cx="5652135" cy="619125"/>
        </a:xfrm>
      </xdr:grpSpPr>
      <xdr:sp macro="" textlink="">
        <xdr:nvSpPr>
          <xdr:cNvPr id="8" name="Text Box 42">
            <a:extLst>
              <a:ext uri="{FF2B5EF4-FFF2-40B4-BE49-F238E27FC236}">
                <a16:creationId xmlns:a16="http://schemas.microsoft.com/office/drawing/2014/main" id="{43D9B04C-F78A-4FA0-A549-F285864D449D}"/>
              </a:ext>
            </a:extLst>
          </xdr:cNvPr>
          <xdr:cNvSpPr txBox="1">
            <a:spLocks noChangeArrowheads="1"/>
          </xdr:cNvSpPr>
        </xdr:nvSpPr>
        <xdr:spPr bwMode="auto">
          <a:xfrm>
            <a:off x="0" y="0"/>
            <a:ext cx="1839595" cy="6191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upright="1">
            <a:noAutofit/>
          </a:bodyPr>
          <a:lstStyle/>
          <a:p>
            <a:pPr>
              <a:spcAft>
                <a:spcPts val="0"/>
              </a:spcAft>
            </a:pPr>
            <a:r>
              <a:rPr lang="es-ES_tradnl" sz="700">
                <a:effectLst/>
                <a:latin typeface="Arial" panose="020B0604020202020204" pitchFamily="34" charset="0"/>
                <a:ea typeface="Times New Roman" panose="02020603050405020304" pitchFamily="18" charset="0"/>
              </a:rPr>
              <a:t>Carrera 30 N°. 25 - 90</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PBX: (571) 338 5000 - Información: Línea 195</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www.haciendabogota.gov.co</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NIT 899.999.061-9</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Bogotá, D.C. - Colombia</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Código Postal 111311</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 </a:t>
            </a:r>
            <a:endParaRPr lang="es-CO" sz="1000">
              <a:effectLst/>
              <a:latin typeface="Times New Roman" panose="02020603050405020304" pitchFamily="18" charset="0"/>
              <a:ea typeface="Times New Roman" panose="02020603050405020304" pitchFamily="18" charset="0"/>
            </a:endParaRPr>
          </a:p>
        </xdr:txBody>
      </xdr:sp>
      <xdr:cxnSp macro="">
        <xdr:nvCxnSpPr>
          <xdr:cNvPr id="9" name="AutoShape 140">
            <a:extLst>
              <a:ext uri="{FF2B5EF4-FFF2-40B4-BE49-F238E27FC236}">
                <a16:creationId xmlns:a16="http://schemas.microsoft.com/office/drawing/2014/main" id="{7CBAFF7E-90AD-43BF-9F03-7407901A00F7}"/>
              </a:ext>
            </a:extLst>
          </xdr:cNvPr>
          <xdr:cNvCxnSpPr>
            <a:cxnSpLocks noChangeShapeType="1"/>
          </xdr:cNvCxnSpPr>
        </xdr:nvCxnSpPr>
        <xdr:spPr bwMode="auto">
          <a:xfrm>
            <a:off x="1979054" y="21464"/>
            <a:ext cx="0" cy="575945"/>
          </a:xfrm>
          <a:prstGeom prst="straightConnector1">
            <a:avLst/>
          </a:prstGeom>
          <a:noFill/>
          <a:ln w="12700">
            <a:solidFill>
              <a:srgbClr val="000000"/>
            </a:solidFill>
            <a:round/>
            <a:headEnd/>
            <a:tailEnd/>
          </a:ln>
          <a:extLst>
            <a:ext uri="{909E8E84-426E-40DD-AFC4-6F175D3DCCD1}">
              <a14:hiddenFill xmlns:a14="http://schemas.microsoft.com/office/drawing/2010/main">
                <a:noFill/>
              </a14:hiddenFill>
            </a:ext>
          </a:extLst>
        </xdr:spPr>
      </xdr:cxnSp>
      <xdr:pic>
        <xdr:nvPicPr>
          <xdr:cNvPr id="10" name="Imagen 9">
            <a:extLst>
              <a:ext uri="{FF2B5EF4-FFF2-40B4-BE49-F238E27FC236}">
                <a16:creationId xmlns:a16="http://schemas.microsoft.com/office/drawing/2014/main" id="{6DFF78BE-DE7A-4B57-A150-572A407208B5}"/>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159358" y="21464"/>
            <a:ext cx="525145" cy="575945"/>
          </a:xfrm>
          <a:prstGeom prst="rect">
            <a:avLst/>
          </a:prstGeom>
        </xdr:spPr>
      </xdr:pic>
      <xdr:pic>
        <xdr:nvPicPr>
          <xdr:cNvPr id="11" name="Imagen 10">
            <a:extLst>
              <a:ext uri="{FF2B5EF4-FFF2-40B4-BE49-F238E27FC236}">
                <a16:creationId xmlns:a16="http://schemas.microsoft.com/office/drawing/2014/main" id="{6563468A-2889-4B16-B1A5-69D52B1F14BD}"/>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798570" y="8585"/>
            <a:ext cx="1853565" cy="608330"/>
          </a:xfrm>
          <a:prstGeom prst="rect">
            <a:avLst/>
          </a:prstGeom>
        </xdr:spPr>
      </xdr:pic>
    </xdr:grpSp>
    <xdr:clientData/>
  </xdr:twoCellAnchor>
  <xdr:twoCellAnchor>
    <xdr:from>
      <xdr:col>6</xdr:col>
      <xdr:colOff>1228725</xdr:colOff>
      <xdr:row>24</xdr:row>
      <xdr:rowOff>76200</xdr:rowOff>
    </xdr:from>
    <xdr:to>
      <xdr:col>8</xdr:col>
      <xdr:colOff>1283348</xdr:colOff>
      <xdr:row>28</xdr:row>
      <xdr:rowOff>177671</xdr:rowOff>
    </xdr:to>
    <xdr:grpSp>
      <xdr:nvGrpSpPr>
        <xdr:cNvPr id="4" name="Grupo 3">
          <a:extLst>
            <a:ext uri="{FF2B5EF4-FFF2-40B4-BE49-F238E27FC236}">
              <a16:creationId xmlns:a16="http://schemas.microsoft.com/office/drawing/2014/main" id="{A2428907-E861-4AA0-A8E1-74341B76CC63}"/>
            </a:ext>
            <a:ext uri="{C183D7F6-B498-43B3-948B-1728B52AA6E4}">
              <adec:decorative xmlns:adec="http://schemas.microsoft.com/office/drawing/2017/decorative" val="1"/>
            </a:ext>
          </a:extLst>
        </xdr:cNvPr>
        <xdr:cNvGrpSpPr/>
      </xdr:nvGrpSpPr>
      <xdr:grpSpPr>
        <a:xfrm>
          <a:off x="8345261" y="17057914"/>
          <a:ext cx="2721623" cy="1652686"/>
          <a:chOff x="12392219" y="12217270"/>
          <a:chExt cx="2731148" cy="1263521"/>
        </a:xfrm>
      </xdr:grpSpPr>
      <xdr:grpSp>
        <xdr:nvGrpSpPr>
          <xdr:cNvPr id="5" name="Grupo 4">
            <a:extLst>
              <a:ext uri="{FF2B5EF4-FFF2-40B4-BE49-F238E27FC236}">
                <a16:creationId xmlns:a16="http://schemas.microsoft.com/office/drawing/2014/main" id="{2D62F357-0BE6-E974-1DFE-B427BAF9B1BC}"/>
              </a:ext>
            </a:extLst>
          </xdr:cNvPr>
          <xdr:cNvGrpSpPr/>
        </xdr:nvGrpSpPr>
        <xdr:grpSpPr>
          <a:xfrm>
            <a:off x="12600172" y="12257625"/>
            <a:ext cx="2291478" cy="830607"/>
            <a:chOff x="10812445" y="17982363"/>
            <a:chExt cx="2223930" cy="758755"/>
          </a:xfrm>
        </xdr:grpSpPr>
        <xdr:sp macro="" textlink="">
          <xdr:nvSpPr>
            <xdr:cNvPr id="21" name="CuadroTexto 20">
              <a:extLst>
                <a:ext uri="{FF2B5EF4-FFF2-40B4-BE49-F238E27FC236}">
                  <a16:creationId xmlns:a16="http://schemas.microsoft.com/office/drawing/2014/main" id="{789DDAB3-F312-7F10-142D-3A066D5CDDAA}"/>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1">
                  <a:latin typeface="Arial" panose="020B0604020202020204" pitchFamily="34" charset="0"/>
                  <a:cs typeface="Arial" panose="020B0604020202020204" pitchFamily="34" charset="0"/>
                </a:rPr>
                <a:t>CONVENCIONES</a:t>
              </a:r>
            </a:p>
          </xdr:txBody>
        </xdr:sp>
        <xdr:sp macro="" textlink="">
          <xdr:nvSpPr>
            <xdr:cNvPr id="22" name="CuadroTexto 21">
              <a:extLst>
                <a:ext uri="{FF2B5EF4-FFF2-40B4-BE49-F238E27FC236}">
                  <a16:creationId xmlns:a16="http://schemas.microsoft.com/office/drawing/2014/main" id="{F4518B21-31F1-E7C9-3EF8-3A005D270ACE}"/>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antiguas.</a:t>
              </a:r>
              <a:endParaRPr lang="es-CO" sz="1200" b="0">
                <a:latin typeface="Arial" panose="020B0604020202020204" pitchFamily="34" charset="0"/>
                <a:cs typeface="Arial" panose="020B0604020202020204" pitchFamily="34" charset="0"/>
              </a:endParaRPr>
            </a:p>
          </xdr:txBody>
        </xdr:sp>
        <xdr:sp macro="" textlink="">
          <xdr:nvSpPr>
            <xdr:cNvPr id="23" name="CuadroTexto 22">
              <a:extLst>
                <a:ext uri="{FF2B5EF4-FFF2-40B4-BE49-F238E27FC236}">
                  <a16:creationId xmlns:a16="http://schemas.microsoft.com/office/drawing/2014/main" id="{3845437F-FBE9-5ADB-4718-45DB932783E9}"/>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nuevas.</a:t>
              </a:r>
              <a:endParaRPr lang="es-CO" sz="1200" b="0">
                <a:latin typeface="Arial" panose="020B0604020202020204" pitchFamily="34" charset="0"/>
                <a:cs typeface="Arial" panose="020B0604020202020204" pitchFamily="34" charset="0"/>
              </a:endParaRPr>
            </a:p>
          </xdr:txBody>
        </xdr:sp>
        <xdr:sp macro="" textlink="">
          <xdr:nvSpPr>
            <xdr:cNvPr id="24" name="Rectángulo 23">
              <a:extLst>
                <a:ext uri="{FF2B5EF4-FFF2-40B4-BE49-F238E27FC236}">
                  <a16:creationId xmlns:a16="http://schemas.microsoft.com/office/drawing/2014/main" id="{F7A90C69-B470-E3F1-82ED-0E56510BE01A}"/>
                </a:ext>
              </a:extLst>
            </xdr:cNvPr>
            <xdr:cNvSpPr/>
          </xdr:nvSpPr>
          <xdr:spPr>
            <a:xfrm>
              <a:off x="10812445" y="18329660"/>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endParaRPr lang="es-CO" sz="1100">
                <a:solidFill>
                  <a:schemeClr val="lt1"/>
                </a:solidFill>
                <a:latin typeface="+mn-lt"/>
                <a:ea typeface="+mn-ea"/>
                <a:cs typeface="+mn-cs"/>
              </a:endParaRPr>
            </a:p>
          </xdr:txBody>
        </xdr:sp>
        <xdr:sp macro="" textlink="">
          <xdr:nvSpPr>
            <xdr:cNvPr id="25" name="Rectángulo 24">
              <a:extLst>
                <a:ext uri="{FF2B5EF4-FFF2-40B4-BE49-F238E27FC236}">
                  <a16:creationId xmlns:a16="http://schemas.microsoft.com/office/drawing/2014/main" id="{482B29AF-A518-4907-F5AE-932EB8EDFCED}"/>
                </a:ext>
              </a:extLst>
            </xdr:cNvPr>
            <xdr:cNvSpPr/>
          </xdr:nvSpPr>
          <xdr:spPr>
            <a:xfrm>
              <a:off x="10812445" y="18571553"/>
              <a:ext cx="514350" cy="133350"/>
            </a:xfrm>
            <a:prstGeom prst="rect">
              <a:avLst/>
            </a:prstGeom>
            <a:solidFill>
              <a:srgbClr val="00B05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sp macro="" textlink="">
        <xdr:nvSpPr>
          <xdr:cNvPr id="18" name="Rectángulo 17">
            <a:extLst>
              <a:ext uri="{FF2B5EF4-FFF2-40B4-BE49-F238E27FC236}">
                <a16:creationId xmlns:a16="http://schemas.microsoft.com/office/drawing/2014/main" id="{32E47C6B-EB4F-38E2-BF95-16A8EB7F9683}"/>
              </a:ext>
            </a:extLst>
          </xdr:cNvPr>
          <xdr:cNvSpPr/>
        </xdr:nvSpPr>
        <xdr:spPr>
          <a:xfrm>
            <a:off x="12609891" y="13190686"/>
            <a:ext cx="529972" cy="145978"/>
          </a:xfrm>
          <a:prstGeom prst="rect">
            <a:avLst/>
          </a:prstGeom>
          <a:solidFill>
            <a:schemeClr val="accent2">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9" name="CuadroTexto 18">
            <a:extLst>
              <a:ext uri="{FF2B5EF4-FFF2-40B4-BE49-F238E27FC236}">
                <a16:creationId xmlns:a16="http://schemas.microsoft.com/office/drawing/2014/main" id="{CDFA8639-D462-B5FF-4D45-437128448704}"/>
              </a:ext>
            </a:extLst>
          </xdr:cNvPr>
          <xdr:cNvSpPr txBox="1"/>
        </xdr:nvSpPr>
        <xdr:spPr>
          <a:xfrm>
            <a:off x="13241651" y="13142089"/>
            <a:ext cx="1871997" cy="2398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recurrentes.</a:t>
            </a:r>
            <a:endParaRPr lang="es-CO" sz="1200" b="0">
              <a:latin typeface="Arial" panose="020B0604020202020204" pitchFamily="34" charset="0"/>
              <a:cs typeface="Arial" panose="020B0604020202020204" pitchFamily="34" charset="0"/>
            </a:endParaRPr>
          </a:p>
        </xdr:txBody>
      </xdr:sp>
      <xdr:sp macro="" textlink="">
        <xdr:nvSpPr>
          <xdr:cNvPr id="20" name="Rectángulo 19">
            <a:extLst>
              <a:ext uri="{FF2B5EF4-FFF2-40B4-BE49-F238E27FC236}">
                <a16:creationId xmlns:a16="http://schemas.microsoft.com/office/drawing/2014/main" id="{43D9541B-40DE-311E-2837-F92A5F425236}"/>
              </a:ext>
            </a:extLst>
          </xdr:cNvPr>
          <xdr:cNvSpPr/>
        </xdr:nvSpPr>
        <xdr:spPr>
          <a:xfrm>
            <a:off x="12392219" y="12217270"/>
            <a:ext cx="2731148" cy="1263521"/>
          </a:xfrm>
          <a:prstGeom prst="rect">
            <a:avLst/>
          </a:prstGeom>
          <a:noFill/>
          <a:ln w="28575">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kern="1200"/>
          </a:p>
        </xdr:txBody>
      </xdr:sp>
    </xdr:grpSp>
    <xdr:clientData/>
  </xdr:twoCellAnchor>
</xdr:wsDr>
</file>

<file path=xl/drawings/drawing8.xml><?xml version="1.0" encoding="utf-8"?>
<xdr:wsDr xmlns:xdr="http://schemas.openxmlformats.org/drawingml/2006/spreadsheetDrawing" xmlns:a="http://schemas.openxmlformats.org/drawingml/2006/main">
  <xdr:twoCellAnchor>
    <xdr:from>
      <xdr:col>6</xdr:col>
      <xdr:colOff>1162050</xdr:colOff>
      <xdr:row>40</xdr:row>
      <xdr:rowOff>95250</xdr:rowOff>
    </xdr:from>
    <xdr:to>
      <xdr:col>8</xdr:col>
      <xdr:colOff>1409700</xdr:colOff>
      <xdr:row>41</xdr:row>
      <xdr:rowOff>9525</xdr:rowOff>
    </xdr:to>
    <xdr:sp macro="" textlink="">
      <xdr:nvSpPr>
        <xdr:cNvPr id="3" name="Rectángulo redondeado 2">
          <a:hlinkClick xmlns:r="http://schemas.openxmlformats.org/officeDocument/2006/relationships" r:id="rId1"/>
          <a:extLst>
            <a:ext uri="{FF2B5EF4-FFF2-40B4-BE49-F238E27FC236}">
              <a16:creationId xmlns:a16="http://schemas.microsoft.com/office/drawing/2014/main" id="{BCC77F54-0550-4C52-915E-A11CB2812E5C}"/>
            </a:ext>
          </a:extLst>
        </xdr:cNvPr>
        <xdr:cNvSpPr/>
      </xdr:nvSpPr>
      <xdr:spPr>
        <a:xfrm>
          <a:off x="10734675" y="16973550"/>
          <a:ext cx="3533775" cy="63817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t"/>
        <a:lstStyle/>
        <a:p>
          <a:pPr algn="ctr"/>
          <a:r>
            <a:rPr lang="es-CO" sz="3200" b="1"/>
            <a:t>REGRESAR</a:t>
          </a:r>
          <a:r>
            <a:rPr lang="es-CO" sz="1100"/>
            <a:t> </a:t>
          </a:r>
        </a:p>
      </xdr:txBody>
    </xdr:sp>
    <xdr:clientData/>
  </xdr:twoCellAnchor>
  <xdr:twoCellAnchor editAs="oneCell">
    <xdr:from>
      <xdr:col>3</xdr:col>
      <xdr:colOff>1600200</xdr:colOff>
      <xdr:row>1</xdr:row>
      <xdr:rowOff>66675</xdr:rowOff>
    </xdr:from>
    <xdr:to>
      <xdr:col>6</xdr:col>
      <xdr:colOff>70233</xdr:colOff>
      <xdr:row>7</xdr:row>
      <xdr:rowOff>95982</xdr:rowOff>
    </xdr:to>
    <xdr:pic>
      <xdr:nvPicPr>
        <xdr:cNvPr id="19" name="Picture 6">
          <a:extLst>
            <a:ext uri="{FF2B5EF4-FFF2-40B4-BE49-F238E27FC236}">
              <a16:creationId xmlns:a16="http://schemas.microsoft.com/office/drawing/2014/main" id="{2FE739E7-A20A-42D1-91D5-C28967C45FD2}"/>
            </a:ext>
            <a:ext uri="{C183D7F6-B498-43B3-948B-1728B52AA6E4}">
              <adec:decorative xmlns:adec="http://schemas.microsoft.com/office/drawing/2017/decorative" val="1"/>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6429375" y="257175"/>
          <a:ext cx="2700494" cy="1172307"/>
        </a:xfrm>
        <a:prstGeom prst="rect">
          <a:avLst/>
        </a:prstGeom>
      </xdr:spPr>
    </xdr:pic>
    <xdr:clientData/>
  </xdr:twoCellAnchor>
  <xdr:twoCellAnchor>
    <xdr:from>
      <xdr:col>2</xdr:col>
      <xdr:colOff>581025</xdr:colOff>
      <xdr:row>46</xdr:row>
      <xdr:rowOff>28575</xdr:rowOff>
    </xdr:from>
    <xdr:to>
      <xdr:col>7</xdr:col>
      <xdr:colOff>932613</xdr:colOff>
      <xdr:row>52</xdr:row>
      <xdr:rowOff>55962</xdr:rowOff>
    </xdr:to>
    <xdr:grpSp>
      <xdr:nvGrpSpPr>
        <xdr:cNvPr id="27" name="Grupo 26">
          <a:extLst>
            <a:ext uri="{FF2B5EF4-FFF2-40B4-BE49-F238E27FC236}">
              <a16:creationId xmlns:a16="http://schemas.microsoft.com/office/drawing/2014/main" id="{0F6439ED-6F15-44D0-BBDC-79DB79046455}"/>
            </a:ext>
            <a:ext uri="{C183D7F6-B498-43B3-948B-1728B52AA6E4}">
              <adec:decorative xmlns:adec="http://schemas.microsoft.com/office/drawing/2017/decorative" val="1"/>
            </a:ext>
          </a:extLst>
        </xdr:cNvPr>
        <xdr:cNvGrpSpPr/>
      </xdr:nvGrpSpPr>
      <xdr:grpSpPr>
        <a:xfrm>
          <a:off x="1873704" y="21922468"/>
          <a:ext cx="9849373" cy="1170387"/>
          <a:chOff x="0" y="0"/>
          <a:chExt cx="5652135" cy="619125"/>
        </a:xfrm>
      </xdr:grpSpPr>
      <xdr:sp macro="" textlink="">
        <xdr:nvSpPr>
          <xdr:cNvPr id="28" name="Text Box 42">
            <a:extLst>
              <a:ext uri="{FF2B5EF4-FFF2-40B4-BE49-F238E27FC236}">
                <a16:creationId xmlns:a16="http://schemas.microsoft.com/office/drawing/2014/main" id="{6F92AD78-E903-44EE-A8CE-31F6B2220F64}"/>
              </a:ext>
            </a:extLst>
          </xdr:cNvPr>
          <xdr:cNvSpPr txBox="1">
            <a:spLocks noChangeArrowheads="1"/>
          </xdr:cNvSpPr>
        </xdr:nvSpPr>
        <xdr:spPr bwMode="auto">
          <a:xfrm>
            <a:off x="0" y="0"/>
            <a:ext cx="1839595" cy="6191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upright="1">
            <a:noAutofit/>
          </a:bodyPr>
          <a:lstStyle/>
          <a:p>
            <a:pPr>
              <a:spcAft>
                <a:spcPts val="0"/>
              </a:spcAft>
            </a:pPr>
            <a:r>
              <a:rPr lang="es-ES_tradnl" sz="700">
                <a:effectLst/>
                <a:latin typeface="Arial" panose="020B0604020202020204" pitchFamily="34" charset="0"/>
                <a:ea typeface="Times New Roman" panose="02020603050405020304" pitchFamily="18" charset="0"/>
              </a:rPr>
              <a:t>Carrera 30 N°. 25 - 90</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PBX: (571) 338 5000 - Información: Línea 195</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www.haciendabogota.gov.co</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NIT 899.999.061-9</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Bogotá, D.C. - Colombia</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Código Postal 111311</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 </a:t>
            </a:r>
            <a:endParaRPr lang="es-CO" sz="1000">
              <a:effectLst/>
              <a:latin typeface="Times New Roman" panose="02020603050405020304" pitchFamily="18" charset="0"/>
              <a:ea typeface="Times New Roman" panose="02020603050405020304" pitchFamily="18" charset="0"/>
            </a:endParaRPr>
          </a:p>
        </xdr:txBody>
      </xdr:sp>
      <xdr:cxnSp macro="">
        <xdr:nvCxnSpPr>
          <xdr:cNvPr id="29" name="AutoShape 140">
            <a:extLst>
              <a:ext uri="{FF2B5EF4-FFF2-40B4-BE49-F238E27FC236}">
                <a16:creationId xmlns:a16="http://schemas.microsoft.com/office/drawing/2014/main" id="{7DEF09A9-2403-4198-A6D0-7C8B0332761F}"/>
              </a:ext>
            </a:extLst>
          </xdr:cNvPr>
          <xdr:cNvCxnSpPr>
            <a:cxnSpLocks noChangeShapeType="1"/>
          </xdr:cNvCxnSpPr>
        </xdr:nvCxnSpPr>
        <xdr:spPr bwMode="auto">
          <a:xfrm>
            <a:off x="1979054" y="21464"/>
            <a:ext cx="0" cy="575945"/>
          </a:xfrm>
          <a:prstGeom prst="straightConnector1">
            <a:avLst/>
          </a:prstGeom>
          <a:noFill/>
          <a:ln w="12700">
            <a:solidFill>
              <a:srgbClr val="000000"/>
            </a:solidFill>
            <a:round/>
            <a:headEnd/>
            <a:tailEnd/>
          </a:ln>
          <a:extLst>
            <a:ext uri="{909E8E84-426E-40DD-AFC4-6F175D3DCCD1}">
              <a14:hiddenFill xmlns:a14="http://schemas.microsoft.com/office/drawing/2010/main">
                <a:noFill/>
              </a14:hiddenFill>
            </a:ext>
          </a:extLst>
        </xdr:spPr>
      </xdr:cxnSp>
      <xdr:pic>
        <xdr:nvPicPr>
          <xdr:cNvPr id="30" name="Imagen 29">
            <a:extLst>
              <a:ext uri="{FF2B5EF4-FFF2-40B4-BE49-F238E27FC236}">
                <a16:creationId xmlns:a16="http://schemas.microsoft.com/office/drawing/2014/main" id="{A236BE83-8382-4FF0-BD59-9ECE95D339B6}"/>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159358" y="21464"/>
            <a:ext cx="525145" cy="575945"/>
          </a:xfrm>
          <a:prstGeom prst="rect">
            <a:avLst/>
          </a:prstGeom>
        </xdr:spPr>
      </xdr:pic>
      <xdr:pic>
        <xdr:nvPicPr>
          <xdr:cNvPr id="31" name="Imagen 30">
            <a:extLst>
              <a:ext uri="{FF2B5EF4-FFF2-40B4-BE49-F238E27FC236}">
                <a16:creationId xmlns:a16="http://schemas.microsoft.com/office/drawing/2014/main" id="{EB945CC7-11B7-4C60-AB13-124A021C4967}"/>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798570" y="8585"/>
            <a:ext cx="1853565" cy="608330"/>
          </a:xfrm>
          <a:prstGeom prst="rect">
            <a:avLst/>
          </a:prstGeom>
        </xdr:spPr>
      </xdr:pic>
    </xdr:grpSp>
    <xdr:clientData/>
  </xdr:twoCellAnchor>
  <xdr:twoCellAnchor>
    <xdr:from>
      <xdr:col>6</xdr:col>
      <xdr:colOff>1565413</xdr:colOff>
      <xdr:row>38</xdr:row>
      <xdr:rowOff>115956</xdr:rowOff>
    </xdr:from>
    <xdr:to>
      <xdr:col>8</xdr:col>
      <xdr:colOff>1008366</xdr:colOff>
      <xdr:row>39</xdr:row>
      <xdr:rowOff>658890</xdr:rowOff>
    </xdr:to>
    <xdr:grpSp>
      <xdr:nvGrpSpPr>
        <xdr:cNvPr id="13" name="Grupo 12">
          <a:extLst>
            <a:ext uri="{FF2B5EF4-FFF2-40B4-BE49-F238E27FC236}">
              <a16:creationId xmlns:a16="http://schemas.microsoft.com/office/drawing/2014/main" id="{59D61C51-073C-4FCE-9285-E71DEAAF2DAB}"/>
            </a:ext>
            <a:ext uri="{C183D7F6-B498-43B3-948B-1728B52AA6E4}">
              <adec:decorative xmlns:adec="http://schemas.microsoft.com/office/drawing/2017/decorative" val="1"/>
            </a:ext>
          </a:extLst>
        </xdr:cNvPr>
        <xdr:cNvGrpSpPr/>
      </xdr:nvGrpSpPr>
      <xdr:grpSpPr>
        <a:xfrm>
          <a:off x="10137913" y="18893813"/>
          <a:ext cx="2722274" cy="1264113"/>
          <a:chOff x="12392219" y="12217270"/>
          <a:chExt cx="2731148" cy="1263521"/>
        </a:xfrm>
      </xdr:grpSpPr>
      <xdr:grpSp>
        <xdr:nvGrpSpPr>
          <xdr:cNvPr id="14" name="Grupo 13">
            <a:extLst>
              <a:ext uri="{FF2B5EF4-FFF2-40B4-BE49-F238E27FC236}">
                <a16:creationId xmlns:a16="http://schemas.microsoft.com/office/drawing/2014/main" id="{066DAE87-2AEA-DC5B-F63E-33AF85C8D759}"/>
              </a:ext>
            </a:extLst>
          </xdr:cNvPr>
          <xdr:cNvGrpSpPr/>
        </xdr:nvGrpSpPr>
        <xdr:grpSpPr>
          <a:xfrm>
            <a:off x="12600172" y="12257625"/>
            <a:ext cx="2291478" cy="830607"/>
            <a:chOff x="10812445" y="17982363"/>
            <a:chExt cx="2223930" cy="758755"/>
          </a:xfrm>
        </xdr:grpSpPr>
        <xdr:sp macro="" textlink="">
          <xdr:nvSpPr>
            <xdr:cNvPr id="18" name="CuadroTexto 17">
              <a:extLst>
                <a:ext uri="{FF2B5EF4-FFF2-40B4-BE49-F238E27FC236}">
                  <a16:creationId xmlns:a16="http://schemas.microsoft.com/office/drawing/2014/main" id="{667B4C8D-FFF4-34E4-4C0B-D32CA25566CB}"/>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1">
                  <a:latin typeface="Arial" panose="020B0604020202020204" pitchFamily="34" charset="0"/>
                  <a:cs typeface="Arial" panose="020B0604020202020204" pitchFamily="34" charset="0"/>
                </a:rPr>
                <a:t>CONVENCIONES</a:t>
              </a:r>
            </a:p>
          </xdr:txBody>
        </xdr:sp>
        <xdr:sp macro="" textlink="">
          <xdr:nvSpPr>
            <xdr:cNvPr id="32" name="CuadroTexto 31">
              <a:extLst>
                <a:ext uri="{FF2B5EF4-FFF2-40B4-BE49-F238E27FC236}">
                  <a16:creationId xmlns:a16="http://schemas.microsoft.com/office/drawing/2014/main" id="{52E8CB71-EA1B-7FE0-CD7A-03E035372A97}"/>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antiguas.</a:t>
              </a:r>
              <a:endParaRPr lang="es-CO" sz="1200" b="0">
                <a:latin typeface="Arial" panose="020B0604020202020204" pitchFamily="34" charset="0"/>
                <a:cs typeface="Arial" panose="020B0604020202020204" pitchFamily="34" charset="0"/>
              </a:endParaRPr>
            </a:p>
          </xdr:txBody>
        </xdr:sp>
        <xdr:sp macro="" textlink="">
          <xdr:nvSpPr>
            <xdr:cNvPr id="33" name="CuadroTexto 32">
              <a:extLst>
                <a:ext uri="{FF2B5EF4-FFF2-40B4-BE49-F238E27FC236}">
                  <a16:creationId xmlns:a16="http://schemas.microsoft.com/office/drawing/2014/main" id="{2570E005-79CB-4F85-2769-CE6106C116E1}"/>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nuevas.</a:t>
              </a:r>
              <a:endParaRPr lang="es-CO" sz="1200" b="0">
                <a:latin typeface="Arial" panose="020B0604020202020204" pitchFamily="34" charset="0"/>
                <a:cs typeface="Arial" panose="020B0604020202020204" pitchFamily="34" charset="0"/>
              </a:endParaRPr>
            </a:p>
          </xdr:txBody>
        </xdr:sp>
        <xdr:sp macro="" textlink="">
          <xdr:nvSpPr>
            <xdr:cNvPr id="34" name="Rectángulo 33">
              <a:extLst>
                <a:ext uri="{FF2B5EF4-FFF2-40B4-BE49-F238E27FC236}">
                  <a16:creationId xmlns:a16="http://schemas.microsoft.com/office/drawing/2014/main" id="{EEC07524-E4DD-AB89-A457-CEBF41ED1419}"/>
                </a:ext>
              </a:extLst>
            </xdr:cNvPr>
            <xdr:cNvSpPr/>
          </xdr:nvSpPr>
          <xdr:spPr>
            <a:xfrm>
              <a:off x="10812445" y="18329660"/>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endParaRPr lang="es-CO" sz="1100">
                <a:solidFill>
                  <a:schemeClr val="lt1"/>
                </a:solidFill>
                <a:latin typeface="+mn-lt"/>
                <a:ea typeface="+mn-ea"/>
                <a:cs typeface="+mn-cs"/>
              </a:endParaRPr>
            </a:p>
          </xdr:txBody>
        </xdr:sp>
        <xdr:sp macro="" textlink="">
          <xdr:nvSpPr>
            <xdr:cNvPr id="35" name="Rectángulo 34">
              <a:extLst>
                <a:ext uri="{FF2B5EF4-FFF2-40B4-BE49-F238E27FC236}">
                  <a16:creationId xmlns:a16="http://schemas.microsoft.com/office/drawing/2014/main" id="{2553AFA1-E347-834B-966F-3DE158478E1A}"/>
                </a:ext>
              </a:extLst>
            </xdr:cNvPr>
            <xdr:cNvSpPr/>
          </xdr:nvSpPr>
          <xdr:spPr>
            <a:xfrm>
              <a:off x="10812445" y="18571553"/>
              <a:ext cx="514350" cy="133350"/>
            </a:xfrm>
            <a:prstGeom prst="rect">
              <a:avLst/>
            </a:prstGeom>
            <a:solidFill>
              <a:srgbClr val="00B05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sp macro="" textlink="">
        <xdr:nvSpPr>
          <xdr:cNvPr id="15" name="Rectángulo 14">
            <a:extLst>
              <a:ext uri="{FF2B5EF4-FFF2-40B4-BE49-F238E27FC236}">
                <a16:creationId xmlns:a16="http://schemas.microsoft.com/office/drawing/2014/main" id="{783E0E5A-4719-90DE-3E51-068A926D3A55}"/>
              </a:ext>
            </a:extLst>
          </xdr:cNvPr>
          <xdr:cNvSpPr/>
        </xdr:nvSpPr>
        <xdr:spPr>
          <a:xfrm>
            <a:off x="12609891" y="13190686"/>
            <a:ext cx="529972" cy="145978"/>
          </a:xfrm>
          <a:prstGeom prst="rect">
            <a:avLst/>
          </a:prstGeom>
          <a:solidFill>
            <a:schemeClr val="accent2">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6" name="CuadroTexto 15">
            <a:extLst>
              <a:ext uri="{FF2B5EF4-FFF2-40B4-BE49-F238E27FC236}">
                <a16:creationId xmlns:a16="http://schemas.microsoft.com/office/drawing/2014/main" id="{3286B467-FC30-C291-025C-F8026B6BE207}"/>
              </a:ext>
            </a:extLst>
          </xdr:cNvPr>
          <xdr:cNvSpPr txBox="1"/>
        </xdr:nvSpPr>
        <xdr:spPr>
          <a:xfrm>
            <a:off x="13241651" y="13142089"/>
            <a:ext cx="1871997" cy="2398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recurrentes.</a:t>
            </a:r>
            <a:endParaRPr lang="es-CO" sz="1200" b="0">
              <a:latin typeface="Arial" panose="020B0604020202020204" pitchFamily="34" charset="0"/>
              <a:cs typeface="Arial" panose="020B0604020202020204" pitchFamily="34" charset="0"/>
            </a:endParaRPr>
          </a:p>
        </xdr:txBody>
      </xdr:sp>
      <xdr:sp macro="" textlink="">
        <xdr:nvSpPr>
          <xdr:cNvPr id="17" name="Rectángulo 16">
            <a:extLst>
              <a:ext uri="{FF2B5EF4-FFF2-40B4-BE49-F238E27FC236}">
                <a16:creationId xmlns:a16="http://schemas.microsoft.com/office/drawing/2014/main" id="{A96DB4AD-CC90-9FA4-1690-8FD698497EDA}"/>
              </a:ext>
            </a:extLst>
          </xdr:cNvPr>
          <xdr:cNvSpPr/>
        </xdr:nvSpPr>
        <xdr:spPr>
          <a:xfrm>
            <a:off x="12392219" y="12217270"/>
            <a:ext cx="2731148" cy="1263521"/>
          </a:xfrm>
          <a:prstGeom prst="rect">
            <a:avLst/>
          </a:prstGeom>
          <a:noFill/>
          <a:ln w="28575">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kern="1200"/>
          </a:p>
        </xdr:txBody>
      </xdr:sp>
    </xdr:grpSp>
    <xdr:clientData/>
  </xdr:twoCellAnchor>
</xdr:wsDr>
</file>

<file path=xl/drawings/drawing9.xml><?xml version="1.0" encoding="utf-8"?>
<xdr:wsDr xmlns:xdr="http://schemas.openxmlformats.org/drawingml/2006/spreadsheetDrawing" xmlns:a="http://schemas.openxmlformats.org/drawingml/2006/main">
  <xdr:twoCellAnchor>
    <xdr:from>
      <xdr:col>6</xdr:col>
      <xdr:colOff>1328737</xdr:colOff>
      <xdr:row>34</xdr:row>
      <xdr:rowOff>285750</xdr:rowOff>
    </xdr:from>
    <xdr:to>
      <xdr:col>8</xdr:col>
      <xdr:colOff>1433512</xdr:colOff>
      <xdr:row>36</xdr:row>
      <xdr:rowOff>38100</xdr:rowOff>
    </xdr:to>
    <xdr:sp macro="" textlink="">
      <xdr:nvSpPr>
        <xdr:cNvPr id="4" name="Rectángulo redondeado 3">
          <a:hlinkClick xmlns:r="http://schemas.openxmlformats.org/officeDocument/2006/relationships" r:id="rId1"/>
          <a:extLst>
            <a:ext uri="{FF2B5EF4-FFF2-40B4-BE49-F238E27FC236}">
              <a16:creationId xmlns:a16="http://schemas.microsoft.com/office/drawing/2014/main" id="{D0E29ED4-83A2-4596-99D9-4FB7515C21B4}"/>
            </a:ext>
          </a:extLst>
        </xdr:cNvPr>
        <xdr:cNvSpPr/>
      </xdr:nvSpPr>
      <xdr:spPr>
        <a:xfrm>
          <a:off x="9177337" y="14630400"/>
          <a:ext cx="3114675" cy="552450"/>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3</xdr:col>
      <xdr:colOff>1447800</xdr:colOff>
      <xdr:row>1</xdr:row>
      <xdr:rowOff>66675</xdr:rowOff>
    </xdr:from>
    <xdr:to>
      <xdr:col>5</xdr:col>
      <xdr:colOff>1026579</xdr:colOff>
      <xdr:row>7</xdr:row>
      <xdr:rowOff>95982</xdr:rowOff>
    </xdr:to>
    <xdr:pic>
      <xdr:nvPicPr>
        <xdr:cNvPr id="14" name="Picture 6">
          <a:extLst>
            <a:ext uri="{FF2B5EF4-FFF2-40B4-BE49-F238E27FC236}">
              <a16:creationId xmlns:a16="http://schemas.microsoft.com/office/drawing/2014/main" id="{6BFE1141-8F24-4E8D-9A2C-BEA7DD538637}"/>
            </a:ext>
            <a:ext uri="{C183D7F6-B498-43B3-948B-1728B52AA6E4}">
              <adec:decorative xmlns:adec="http://schemas.microsoft.com/office/drawing/2017/decorative" val="1"/>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429250" y="257175"/>
          <a:ext cx="2700494" cy="1172307"/>
        </a:xfrm>
        <a:prstGeom prst="rect">
          <a:avLst/>
        </a:prstGeom>
      </xdr:spPr>
    </xdr:pic>
    <xdr:clientData/>
  </xdr:twoCellAnchor>
  <xdr:twoCellAnchor>
    <xdr:from>
      <xdr:col>1</xdr:col>
      <xdr:colOff>542925</xdr:colOff>
      <xdr:row>38</xdr:row>
      <xdr:rowOff>180975</xdr:rowOff>
    </xdr:from>
    <xdr:to>
      <xdr:col>8</xdr:col>
      <xdr:colOff>961188</xdr:colOff>
      <xdr:row>45</xdr:row>
      <xdr:rowOff>17862</xdr:rowOff>
    </xdr:to>
    <xdr:grpSp>
      <xdr:nvGrpSpPr>
        <xdr:cNvPr id="15" name="Grupo 14">
          <a:extLst>
            <a:ext uri="{FF2B5EF4-FFF2-40B4-BE49-F238E27FC236}">
              <a16:creationId xmlns:a16="http://schemas.microsoft.com/office/drawing/2014/main" id="{A423800D-82F8-4C78-80D6-FD758CEFB617}"/>
            </a:ext>
            <a:ext uri="{C183D7F6-B498-43B3-948B-1728B52AA6E4}">
              <adec:decorative xmlns:adec="http://schemas.microsoft.com/office/drawing/2017/decorative" val="1"/>
            </a:ext>
          </a:extLst>
        </xdr:cNvPr>
        <xdr:cNvGrpSpPr/>
      </xdr:nvGrpSpPr>
      <xdr:grpSpPr>
        <a:xfrm>
          <a:off x="937532" y="15461796"/>
          <a:ext cx="11018227" cy="1170387"/>
          <a:chOff x="0" y="0"/>
          <a:chExt cx="5652135" cy="619125"/>
        </a:xfrm>
      </xdr:grpSpPr>
      <xdr:sp macro="" textlink="">
        <xdr:nvSpPr>
          <xdr:cNvPr id="16" name="Text Box 42">
            <a:extLst>
              <a:ext uri="{FF2B5EF4-FFF2-40B4-BE49-F238E27FC236}">
                <a16:creationId xmlns:a16="http://schemas.microsoft.com/office/drawing/2014/main" id="{4687C011-EC41-4914-8EC3-7C37307EA9B6}"/>
              </a:ext>
            </a:extLst>
          </xdr:cNvPr>
          <xdr:cNvSpPr txBox="1">
            <a:spLocks noChangeArrowheads="1"/>
          </xdr:cNvSpPr>
        </xdr:nvSpPr>
        <xdr:spPr bwMode="auto">
          <a:xfrm>
            <a:off x="0" y="0"/>
            <a:ext cx="1839595" cy="6191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upright="1">
            <a:noAutofit/>
          </a:bodyPr>
          <a:lstStyle/>
          <a:p>
            <a:pPr>
              <a:spcAft>
                <a:spcPts val="0"/>
              </a:spcAft>
            </a:pPr>
            <a:r>
              <a:rPr lang="es-ES_tradnl" sz="700">
                <a:effectLst/>
                <a:latin typeface="Arial" panose="020B0604020202020204" pitchFamily="34" charset="0"/>
                <a:ea typeface="Times New Roman" panose="02020603050405020304" pitchFamily="18" charset="0"/>
              </a:rPr>
              <a:t>Carrera 30 Ni. 25 - 90</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PBX: (571) 338 5000 - Información: Línea 195</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www.haciendabogota.gov.co</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NIT 899.999.061-9</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Bogotá, D.C. - Colombia</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Código Postal 111311</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 </a:t>
            </a:r>
            <a:endParaRPr lang="es-CO" sz="1000">
              <a:effectLst/>
              <a:latin typeface="Times New Roman" panose="02020603050405020304" pitchFamily="18" charset="0"/>
              <a:ea typeface="Times New Roman" panose="02020603050405020304" pitchFamily="18" charset="0"/>
            </a:endParaRPr>
          </a:p>
        </xdr:txBody>
      </xdr:sp>
      <xdr:cxnSp macro="">
        <xdr:nvCxnSpPr>
          <xdr:cNvPr id="17" name="AutoShape 140">
            <a:extLst>
              <a:ext uri="{FF2B5EF4-FFF2-40B4-BE49-F238E27FC236}">
                <a16:creationId xmlns:a16="http://schemas.microsoft.com/office/drawing/2014/main" id="{822CC876-DEEC-4C85-B3A4-3501CC72F9DF}"/>
              </a:ext>
            </a:extLst>
          </xdr:cNvPr>
          <xdr:cNvCxnSpPr>
            <a:cxnSpLocks noChangeShapeType="1"/>
          </xdr:cNvCxnSpPr>
        </xdr:nvCxnSpPr>
        <xdr:spPr bwMode="auto">
          <a:xfrm>
            <a:off x="1979054" y="21464"/>
            <a:ext cx="0" cy="575945"/>
          </a:xfrm>
          <a:prstGeom prst="straightConnector1">
            <a:avLst/>
          </a:prstGeom>
          <a:noFill/>
          <a:ln w="12700">
            <a:solidFill>
              <a:srgbClr val="000000"/>
            </a:solidFill>
            <a:round/>
            <a:headEnd/>
            <a:tailEnd/>
          </a:ln>
          <a:extLst>
            <a:ext uri="{909E8E84-426E-40DD-AFC4-6F175D3DCCD1}">
              <a14:hiddenFill xmlns:a14="http://schemas.microsoft.com/office/drawing/2010/main">
                <a:noFill/>
              </a14:hiddenFill>
            </a:ext>
          </a:extLst>
        </xdr:spPr>
      </xdr:cxnSp>
      <xdr:pic>
        <xdr:nvPicPr>
          <xdr:cNvPr id="18" name="Imagen 17">
            <a:extLst>
              <a:ext uri="{FF2B5EF4-FFF2-40B4-BE49-F238E27FC236}">
                <a16:creationId xmlns:a16="http://schemas.microsoft.com/office/drawing/2014/main" id="{05F7B819-EF30-4E93-BB84-BCA1640FB5E8}"/>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159358" y="21464"/>
            <a:ext cx="525145" cy="575945"/>
          </a:xfrm>
          <a:prstGeom prst="rect">
            <a:avLst/>
          </a:prstGeom>
        </xdr:spPr>
      </xdr:pic>
      <xdr:pic>
        <xdr:nvPicPr>
          <xdr:cNvPr id="19" name="Imagen 18">
            <a:extLst>
              <a:ext uri="{FF2B5EF4-FFF2-40B4-BE49-F238E27FC236}">
                <a16:creationId xmlns:a16="http://schemas.microsoft.com/office/drawing/2014/main" id="{FB5D9A5F-CD16-45C0-A769-A2AE3C3976D6}"/>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798570" y="8585"/>
            <a:ext cx="1853565" cy="608330"/>
          </a:xfrm>
          <a:prstGeom prst="rect">
            <a:avLst/>
          </a:prstGeom>
        </xdr:spPr>
      </xdr:pic>
    </xdr:grpSp>
    <xdr:clientData/>
  </xdr:twoCellAnchor>
  <xdr:twoCellAnchor>
    <xdr:from>
      <xdr:col>6</xdr:col>
      <xdr:colOff>1515717</xdr:colOff>
      <xdr:row>30</xdr:row>
      <xdr:rowOff>33131</xdr:rowOff>
    </xdr:from>
    <xdr:to>
      <xdr:col>8</xdr:col>
      <xdr:colOff>1231996</xdr:colOff>
      <xdr:row>34</xdr:row>
      <xdr:rowOff>137087</xdr:rowOff>
    </xdr:to>
    <xdr:grpSp>
      <xdr:nvGrpSpPr>
        <xdr:cNvPr id="26" name="Grupo 25">
          <a:extLst>
            <a:ext uri="{FF2B5EF4-FFF2-40B4-BE49-F238E27FC236}">
              <a16:creationId xmlns:a16="http://schemas.microsoft.com/office/drawing/2014/main" id="{8BA8E28D-B160-458C-AB4E-AFEE2A37D5B1}"/>
            </a:ext>
            <a:ext uri="{C183D7F6-B498-43B3-948B-1728B52AA6E4}">
              <adec:decorative xmlns:adec="http://schemas.microsoft.com/office/drawing/2017/decorative" val="1"/>
            </a:ext>
          </a:extLst>
        </xdr:cNvPr>
        <xdr:cNvGrpSpPr/>
      </xdr:nvGrpSpPr>
      <xdr:grpSpPr>
        <a:xfrm>
          <a:off x="9489503" y="12619738"/>
          <a:ext cx="2737064" cy="1274170"/>
          <a:chOff x="12392219" y="12217270"/>
          <a:chExt cx="2731148" cy="1263521"/>
        </a:xfrm>
      </xdr:grpSpPr>
      <xdr:grpSp>
        <xdr:nvGrpSpPr>
          <xdr:cNvPr id="27" name="Grupo 26">
            <a:extLst>
              <a:ext uri="{FF2B5EF4-FFF2-40B4-BE49-F238E27FC236}">
                <a16:creationId xmlns:a16="http://schemas.microsoft.com/office/drawing/2014/main" id="{50F8E4C4-BDB2-2096-CA6F-3E596C154660}"/>
              </a:ext>
            </a:extLst>
          </xdr:cNvPr>
          <xdr:cNvGrpSpPr/>
        </xdr:nvGrpSpPr>
        <xdr:grpSpPr>
          <a:xfrm>
            <a:off x="12600172" y="12257625"/>
            <a:ext cx="2291478" cy="830607"/>
            <a:chOff x="10812445" y="17982363"/>
            <a:chExt cx="2223930" cy="758755"/>
          </a:xfrm>
        </xdr:grpSpPr>
        <xdr:sp macro="" textlink="">
          <xdr:nvSpPr>
            <xdr:cNvPr id="31" name="CuadroTexto 30">
              <a:extLst>
                <a:ext uri="{FF2B5EF4-FFF2-40B4-BE49-F238E27FC236}">
                  <a16:creationId xmlns:a16="http://schemas.microsoft.com/office/drawing/2014/main" id="{A100F1B8-69EF-0565-B2AA-3BD24F6FC386}"/>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1">
                  <a:latin typeface="Arial" panose="020B0604020202020204" pitchFamily="34" charset="0"/>
                  <a:cs typeface="Arial" panose="020B0604020202020204" pitchFamily="34" charset="0"/>
                </a:rPr>
                <a:t>CONVENCIONES</a:t>
              </a:r>
            </a:p>
          </xdr:txBody>
        </xdr:sp>
        <xdr:sp macro="" textlink="">
          <xdr:nvSpPr>
            <xdr:cNvPr id="32" name="CuadroTexto 31">
              <a:extLst>
                <a:ext uri="{FF2B5EF4-FFF2-40B4-BE49-F238E27FC236}">
                  <a16:creationId xmlns:a16="http://schemas.microsoft.com/office/drawing/2014/main" id="{188DF147-B9EA-A45B-9CC7-1FAE96873440}"/>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antiguas.</a:t>
              </a:r>
              <a:endParaRPr lang="es-CO" sz="1200" b="0">
                <a:latin typeface="Arial" panose="020B0604020202020204" pitchFamily="34" charset="0"/>
                <a:cs typeface="Arial" panose="020B0604020202020204" pitchFamily="34" charset="0"/>
              </a:endParaRPr>
            </a:p>
          </xdr:txBody>
        </xdr:sp>
        <xdr:sp macro="" textlink="">
          <xdr:nvSpPr>
            <xdr:cNvPr id="33" name="CuadroTexto 32">
              <a:extLst>
                <a:ext uri="{FF2B5EF4-FFF2-40B4-BE49-F238E27FC236}">
                  <a16:creationId xmlns:a16="http://schemas.microsoft.com/office/drawing/2014/main" id="{678E9EBD-D1AE-D418-BCC2-09CB38F24AD9}"/>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nuevas.</a:t>
              </a:r>
              <a:endParaRPr lang="es-CO" sz="1200" b="0">
                <a:latin typeface="Arial" panose="020B0604020202020204" pitchFamily="34" charset="0"/>
                <a:cs typeface="Arial" panose="020B0604020202020204" pitchFamily="34" charset="0"/>
              </a:endParaRPr>
            </a:p>
          </xdr:txBody>
        </xdr:sp>
        <xdr:sp macro="" textlink="">
          <xdr:nvSpPr>
            <xdr:cNvPr id="34" name="Rectángulo 33">
              <a:extLst>
                <a:ext uri="{FF2B5EF4-FFF2-40B4-BE49-F238E27FC236}">
                  <a16:creationId xmlns:a16="http://schemas.microsoft.com/office/drawing/2014/main" id="{DB1F16BE-D8A2-C76E-6790-9FF05991C906}"/>
                </a:ext>
              </a:extLst>
            </xdr:cNvPr>
            <xdr:cNvSpPr/>
          </xdr:nvSpPr>
          <xdr:spPr>
            <a:xfrm>
              <a:off x="10812445" y="18329660"/>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endParaRPr lang="es-CO" sz="1100">
                <a:solidFill>
                  <a:schemeClr val="lt1"/>
                </a:solidFill>
                <a:latin typeface="+mn-lt"/>
                <a:ea typeface="+mn-ea"/>
                <a:cs typeface="+mn-cs"/>
              </a:endParaRPr>
            </a:p>
          </xdr:txBody>
        </xdr:sp>
        <xdr:sp macro="" textlink="">
          <xdr:nvSpPr>
            <xdr:cNvPr id="35" name="Rectángulo 34">
              <a:extLst>
                <a:ext uri="{FF2B5EF4-FFF2-40B4-BE49-F238E27FC236}">
                  <a16:creationId xmlns:a16="http://schemas.microsoft.com/office/drawing/2014/main" id="{246DB93B-F44D-DCED-7C67-B7629B4F5D56}"/>
                </a:ext>
              </a:extLst>
            </xdr:cNvPr>
            <xdr:cNvSpPr/>
          </xdr:nvSpPr>
          <xdr:spPr>
            <a:xfrm>
              <a:off x="10812445" y="18571553"/>
              <a:ext cx="514350" cy="133350"/>
            </a:xfrm>
            <a:prstGeom prst="rect">
              <a:avLst/>
            </a:prstGeom>
            <a:solidFill>
              <a:srgbClr val="00B05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sp macro="" textlink="">
        <xdr:nvSpPr>
          <xdr:cNvPr id="28" name="Rectángulo 27">
            <a:extLst>
              <a:ext uri="{FF2B5EF4-FFF2-40B4-BE49-F238E27FC236}">
                <a16:creationId xmlns:a16="http://schemas.microsoft.com/office/drawing/2014/main" id="{F59BA16C-B1B9-6378-0E68-445A441C6823}"/>
              </a:ext>
            </a:extLst>
          </xdr:cNvPr>
          <xdr:cNvSpPr/>
        </xdr:nvSpPr>
        <xdr:spPr>
          <a:xfrm>
            <a:off x="12609891" y="13190686"/>
            <a:ext cx="529972" cy="145978"/>
          </a:xfrm>
          <a:prstGeom prst="rect">
            <a:avLst/>
          </a:prstGeom>
          <a:solidFill>
            <a:schemeClr val="accent2">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29" name="CuadroTexto 28">
            <a:extLst>
              <a:ext uri="{FF2B5EF4-FFF2-40B4-BE49-F238E27FC236}">
                <a16:creationId xmlns:a16="http://schemas.microsoft.com/office/drawing/2014/main" id="{33B551C0-841B-F188-7039-DCBED8ED35E1}"/>
              </a:ext>
            </a:extLst>
          </xdr:cNvPr>
          <xdr:cNvSpPr txBox="1"/>
        </xdr:nvSpPr>
        <xdr:spPr>
          <a:xfrm>
            <a:off x="13241651" y="13142089"/>
            <a:ext cx="1871997" cy="2398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recurrentes.</a:t>
            </a:r>
            <a:endParaRPr lang="es-CO" sz="1200" b="0">
              <a:latin typeface="Arial" panose="020B0604020202020204" pitchFamily="34" charset="0"/>
              <a:cs typeface="Arial" panose="020B0604020202020204" pitchFamily="34" charset="0"/>
            </a:endParaRPr>
          </a:p>
        </xdr:txBody>
      </xdr:sp>
      <xdr:sp macro="" textlink="">
        <xdr:nvSpPr>
          <xdr:cNvPr id="30" name="Rectángulo 29">
            <a:extLst>
              <a:ext uri="{FF2B5EF4-FFF2-40B4-BE49-F238E27FC236}">
                <a16:creationId xmlns:a16="http://schemas.microsoft.com/office/drawing/2014/main" id="{E221F373-C2E6-358E-145C-090674A0FBFD}"/>
              </a:ext>
            </a:extLst>
          </xdr:cNvPr>
          <xdr:cNvSpPr/>
        </xdr:nvSpPr>
        <xdr:spPr>
          <a:xfrm>
            <a:off x="12392219" y="12217270"/>
            <a:ext cx="2731148" cy="1263521"/>
          </a:xfrm>
          <a:prstGeom prst="rect">
            <a:avLst/>
          </a:prstGeom>
          <a:noFill/>
          <a:ln w="28575">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kern="1200"/>
          </a:p>
        </xdr:txBody>
      </xdr:sp>
    </xdr:grpSp>
    <xdr:clientData/>
  </xdr:twoCellAnchor>
</xdr:wsDr>
</file>

<file path=xl/drawings/drawing10.xml><?xml version="1.0" encoding="utf-8"?>
<xdr:wsDr xmlns:xdr="http://schemas.openxmlformats.org/drawingml/2006/spreadsheetDrawing" xmlns:a="http://schemas.openxmlformats.org/drawingml/2006/main">
  <xdr:twoCellAnchor>
    <xdr:from>
      <xdr:col>7</xdr:col>
      <xdr:colOff>17972</xdr:colOff>
      <xdr:row>38</xdr:row>
      <xdr:rowOff>197689</xdr:rowOff>
    </xdr:from>
    <xdr:to>
      <xdr:col>8</xdr:col>
      <xdr:colOff>1760768</xdr:colOff>
      <xdr:row>40</xdr:row>
      <xdr:rowOff>75601</xdr:rowOff>
    </xdr:to>
    <xdr:sp macro="" textlink="">
      <xdr:nvSpPr>
        <xdr:cNvPr id="4" name="Rectángulo redondeado 3">
          <a:hlinkClick xmlns:r="http://schemas.openxmlformats.org/officeDocument/2006/relationships" r:id="rId1"/>
          <a:extLst>
            <a:ext uri="{FF2B5EF4-FFF2-40B4-BE49-F238E27FC236}">
              <a16:creationId xmlns:a16="http://schemas.microsoft.com/office/drawing/2014/main" id="{84FAFE01-5BC9-4ACF-9342-E7599367B5D3}"/>
            </a:ext>
          </a:extLst>
        </xdr:cNvPr>
        <xdr:cNvSpPr/>
      </xdr:nvSpPr>
      <xdr:spPr>
        <a:xfrm>
          <a:off x="12050024" y="13748349"/>
          <a:ext cx="2812112" cy="578809"/>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3</xdr:col>
      <xdr:colOff>1707312</xdr:colOff>
      <xdr:row>1</xdr:row>
      <xdr:rowOff>71887</xdr:rowOff>
    </xdr:from>
    <xdr:to>
      <xdr:col>6</xdr:col>
      <xdr:colOff>184456</xdr:colOff>
      <xdr:row>7</xdr:row>
      <xdr:rowOff>111977</xdr:rowOff>
    </xdr:to>
    <xdr:pic>
      <xdr:nvPicPr>
        <xdr:cNvPr id="6" name="Picture 6">
          <a:extLst>
            <a:ext uri="{FF2B5EF4-FFF2-40B4-BE49-F238E27FC236}">
              <a16:creationId xmlns:a16="http://schemas.microsoft.com/office/drawing/2014/main" id="{8461E91A-50AE-4981-B331-E1477CBCEB48}"/>
            </a:ext>
            <a:ext uri="{C183D7F6-B498-43B3-948B-1728B52AA6E4}">
              <adec:decorative xmlns:adec="http://schemas.microsoft.com/office/drawing/2017/decorative" val="1"/>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6532713" y="260590"/>
          <a:ext cx="2700494" cy="1172307"/>
        </a:xfrm>
        <a:prstGeom prst="rect">
          <a:avLst/>
        </a:prstGeom>
      </xdr:spPr>
    </xdr:pic>
    <xdr:clientData/>
  </xdr:twoCellAnchor>
  <xdr:twoCellAnchor>
    <xdr:from>
      <xdr:col>2</xdr:col>
      <xdr:colOff>359433</xdr:colOff>
      <xdr:row>42</xdr:row>
      <xdr:rowOff>179717</xdr:rowOff>
    </xdr:from>
    <xdr:to>
      <xdr:col>7</xdr:col>
      <xdr:colOff>792433</xdr:colOff>
      <xdr:row>49</xdr:row>
      <xdr:rowOff>29184</xdr:rowOff>
    </xdr:to>
    <xdr:grpSp>
      <xdr:nvGrpSpPr>
        <xdr:cNvPr id="7" name="Grupo 6">
          <a:extLst>
            <a:ext uri="{FF2B5EF4-FFF2-40B4-BE49-F238E27FC236}">
              <a16:creationId xmlns:a16="http://schemas.microsoft.com/office/drawing/2014/main" id="{3BAA61D0-2DE5-45CB-9D09-3B28A5EF7782}"/>
            </a:ext>
            <a:ext uri="{C183D7F6-B498-43B3-948B-1728B52AA6E4}">
              <adec:decorative xmlns:adec="http://schemas.microsoft.com/office/drawing/2017/decorative" val="1"/>
            </a:ext>
          </a:extLst>
        </xdr:cNvPr>
        <xdr:cNvGrpSpPr/>
      </xdr:nvGrpSpPr>
      <xdr:grpSpPr>
        <a:xfrm>
          <a:off x="1856219" y="20998646"/>
          <a:ext cx="9141571" cy="1182967"/>
          <a:chOff x="0" y="0"/>
          <a:chExt cx="5652135" cy="619125"/>
        </a:xfrm>
      </xdr:grpSpPr>
      <xdr:sp macro="" textlink="">
        <xdr:nvSpPr>
          <xdr:cNvPr id="8" name="Text Box 42">
            <a:extLst>
              <a:ext uri="{FF2B5EF4-FFF2-40B4-BE49-F238E27FC236}">
                <a16:creationId xmlns:a16="http://schemas.microsoft.com/office/drawing/2014/main" id="{67B0CF5F-1487-4A07-AC6C-E21F9245B605}"/>
              </a:ext>
            </a:extLst>
          </xdr:cNvPr>
          <xdr:cNvSpPr txBox="1">
            <a:spLocks noChangeArrowheads="1"/>
          </xdr:cNvSpPr>
        </xdr:nvSpPr>
        <xdr:spPr bwMode="auto">
          <a:xfrm>
            <a:off x="0" y="0"/>
            <a:ext cx="1839595" cy="6191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upright="1">
            <a:noAutofit/>
          </a:bodyPr>
          <a:lstStyle/>
          <a:p>
            <a:pPr>
              <a:spcAft>
                <a:spcPts val="0"/>
              </a:spcAft>
            </a:pPr>
            <a:r>
              <a:rPr lang="es-ES_tradnl" sz="700">
                <a:effectLst/>
                <a:latin typeface="Arial" panose="020B0604020202020204" pitchFamily="34" charset="0"/>
                <a:ea typeface="Times New Roman" panose="02020603050405020304" pitchFamily="18" charset="0"/>
              </a:rPr>
              <a:t>Carrera 30 N°. 25 - 90</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PBX: (571) 338 5000 - Información: Línea 195</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www.haciendabogota.gov.co</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NIT 899.999.061-9</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Bogotá, D.C. - Colombia</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Código Postal 111311</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 </a:t>
            </a:r>
            <a:endParaRPr lang="es-CO" sz="1000">
              <a:effectLst/>
              <a:latin typeface="Times New Roman" panose="02020603050405020304" pitchFamily="18" charset="0"/>
              <a:ea typeface="Times New Roman" panose="02020603050405020304" pitchFamily="18" charset="0"/>
            </a:endParaRPr>
          </a:p>
        </xdr:txBody>
      </xdr:sp>
      <xdr:cxnSp macro="">
        <xdr:nvCxnSpPr>
          <xdr:cNvPr id="9" name="AutoShape 140">
            <a:extLst>
              <a:ext uri="{FF2B5EF4-FFF2-40B4-BE49-F238E27FC236}">
                <a16:creationId xmlns:a16="http://schemas.microsoft.com/office/drawing/2014/main" id="{849ADE5A-3FDE-40AD-9324-A3183854C57D}"/>
              </a:ext>
            </a:extLst>
          </xdr:cNvPr>
          <xdr:cNvCxnSpPr>
            <a:cxnSpLocks noChangeShapeType="1"/>
          </xdr:cNvCxnSpPr>
        </xdr:nvCxnSpPr>
        <xdr:spPr bwMode="auto">
          <a:xfrm>
            <a:off x="1979054" y="21464"/>
            <a:ext cx="0" cy="575945"/>
          </a:xfrm>
          <a:prstGeom prst="straightConnector1">
            <a:avLst/>
          </a:prstGeom>
          <a:noFill/>
          <a:ln w="12700">
            <a:solidFill>
              <a:srgbClr val="000000"/>
            </a:solidFill>
            <a:round/>
            <a:headEnd/>
            <a:tailEnd/>
          </a:ln>
          <a:extLst>
            <a:ext uri="{909E8E84-426E-40DD-AFC4-6F175D3DCCD1}">
              <a14:hiddenFill xmlns:a14="http://schemas.microsoft.com/office/drawing/2010/main">
                <a:noFill/>
              </a14:hiddenFill>
            </a:ext>
          </a:extLst>
        </xdr:spPr>
      </xdr:cxnSp>
      <xdr:pic>
        <xdr:nvPicPr>
          <xdr:cNvPr id="10" name="Imagen 9">
            <a:extLst>
              <a:ext uri="{FF2B5EF4-FFF2-40B4-BE49-F238E27FC236}">
                <a16:creationId xmlns:a16="http://schemas.microsoft.com/office/drawing/2014/main" id="{8B6DCFE3-04E8-4E38-8606-DD30F5AD1773}"/>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159358" y="21464"/>
            <a:ext cx="525145" cy="575945"/>
          </a:xfrm>
          <a:prstGeom prst="rect">
            <a:avLst/>
          </a:prstGeom>
        </xdr:spPr>
      </xdr:pic>
      <xdr:pic>
        <xdr:nvPicPr>
          <xdr:cNvPr id="11" name="Imagen 10">
            <a:extLst>
              <a:ext uri="{FF2B5EF4-FFF2-40B4-BE49-F238E27FC236}">
                <a16:creationId xmlns:a16="http://schemas.microsoft.com/office/drawing/2014/main" id="{538E10ED-DAE0-44D4-A052-439391BB37B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798570" y="8585"/>
            <a:ext cx="1853565" cy="608330"/>
          </a:xfrm>
          <a:prstGeom prst="rect">
            <a:avLst/>
          </a:prstGeom>
        </xdr:spPr>
      </xdr:pic>
    </xdr:grpSp>
    <xdr:clientData/>
  </xdr:twoCellAnchor>
  <xdr:twoCellAnchor>
    <xdr:from>
      <xdr:col>6</xdr:col>
      <xdr:colOff>2643673</xdr:colOff>
      <xdr:row>36</xdr:row>
      <xdr:rowOff>272143</xdr:rowOff>
    </xdr:from>
    <xdr:to>
      <xdr:col>8</xdr:col>
      <xdr:colOff>1788366</xdr:colOff>
      <xdr:row>37</xdr:row>
      <xdr:rowOff>719235</xdr:rowOff>
    </xdr:to>
    <xdr:grpSp>
      <xdr:nvGrpSpPr>
        <xdr:cNvPr id="20" name="Grupo 19">
          <a:extLst>
            <a:ext uri="{FF2B5EF4-FFF2-40B4-BE49-F238E27FC236}">
              <a16:creationId xmlns:a16="http://schemas.microsoft.com/office/drawing/2014/main" id="{C8C70FC1-B242-7458-6947-738AAA6768AE}"/>
            </a:ext>
            <a:ext uri="{C183D7F6-B498-43B3-948B-1728B52AA6E4}">
              <adec:decorative xmlns:adec="http://schemas.microsoft.com/office/drawing/2017/decorative" val="1"/>
            </a:ext>
          </a:extLst>
        </xdr:cNvPr>
        <xdr:cNvGrpSpPr/>
      </xdr:nvGrpSpPr>
      <xdr:grpSpPr>
        <a:xfrm>
          <a:off x="10203802" y="18015857"/>
          <a:ext cx="2851278" cy="1331557"/>
          <a:chOff x="12392219" y="12217270"/>
          <a:chExt cx="2731148" cy="1263521"/>
        </a:xfrm>
      </xdr:grpSpPr>
      <xdr:grpSp>
        <xdr:nvGrpSpPr>
          <xdr:cNvPr id="12" name="Grupo 11">
            <a:extLst>
              <a:ext uri="{FF2B5EF4-FFF2-40B4-BE49-F238E27FC236}">
                <a16:creationId xmlns:a16="http://schemas.microsoft.com/office/drawing/2014/main" id="{EF25E7B4-2019-4043-80DF-40FD029DF3AD}"/>
              </a:ext>
            </a:extLst>
          </xdr:cNvPr>
          <xdr:cNvGrpSpPr/>
        </xdr:nvGrpSpPr>
        <xdr:grpSpPr>
          <a:xfrm>
            <a:off x="12600172" y="12257625"/>
            <a:ext cx="2291478" cy="830607"/>
            <a:chOff x="10812445" y="17982363"/>
            <a:chExt cx="2223930" cy="758755"/>
          </a:xfrm>
        </xdr:grpSpPr>
        <xdr:sp macro="" textlink="">
          <xdr:nvSpPr>
            <xdr:cNvPr id="14" name="CuadroTexto 13">
              <a:extLst>
                <a:ext uri="{FF2B5EF4-FFF2-40B4-BE49-F238E27FC236}">
                  <a16:creationId xmlns:a16="http://schemas.microsoft.com/office/drawing/2014/main" id="{86499C95-987A-4808-88F2-A4C3D8835170}"/>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1">
                  <a:latin typeface="Arial" panose="020B0604020202020204" pitchFamily="34" charset="0"/>
                  <a:cs typeface="Arial" panose="020B0604020202020204" pitchFamily="34" charset="0"/>
                </a:rPr>
                <a:t>CONVENCIONES</a:t>
              </a:r>
            </a:p>
          </xdr:txBody>
        </xdr:sp>
        <xdr:sp macro="" textlink="">
          <xdr:nvSpPr>
            <xdr:cNvPr id="15" name="CuadroTexto 14">
              <a:extLst>
                <a:ext uri="{FF2B5EF4-FFF2-40B4-BE49-F238E27FC236}">
                  <a16:creationId xmlns:a16="http://schemas.microsoft.com/office/drawing/2014/main" id="{8742D84C-B823-4ACC-83FC-8C681EE9E6CD}"/>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antiguas.</a:t>
              </a:r>
              <a:endParaRPr lang="es-CO" sz="1200" b="0">
                <a:latin typeface="Arial" panose="020B0604020202020204" pitchFamily="34" charset="0"/>
                <a:cs typeface="Arial" panose="020B0604020202020204" pitchFamily="34" charset="0"/>
              </a:endParaRPr>
            </a:p>
          </xdr:txBody>
        </xdr:sp>
        <xdr:sp macro="" textlink="">
          <xdr:nvSpPr>
            <xdr:cNvPr id="16" name="CuadroTexto 15">
              <a:extLst>
                <a:ext uri="{FF2B5EF4-FFF2-40B4-BE49-F238E27FC236}">
                  <a16:creationId xmlns:a16="http://schemas.microsoft.com/office/drawing/2014/main" id="{10987AFE-576E-4C60-8C9D-368E4547CCBA}"/>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nuevas.</a:t>
              </a:r>
              <a:endParaRPr lang="es-CO" sz="1200" b="0">
                <a:latin typeface="Arial" panose="020B0604020202020204" pitchFamily="34" charset="0"/>
                <a:cs typeface="Arial" panose="020B0604020202020204" pitchFamily="34" charset="0"/>
              </a:endParaRPr>
            </a:p>
          </xdr:txBody>
        </xdr:sp>
        <xdr:sp macro="" textlink="">
          <xdr:nvSpPr>
            <xdr:cNvPr id="17" name="Rectángulo 16">
              <a:extLst>
                <a:ext uri="{FF2B5EF4-FFF2-40B4-BE49-F238E27FC236}">
                  <a16:creationId xmlns:a16="http://schemas.microsoft.com/office/drawing/2014/main" id="{327004BF-3F84-47A0-923E-318275D5E98B}"/>
                </a:ext>
              </a:extLst>
            </xdr:cNvPr>
            <xdr:cNvSpPr/>
          </xdr:nvSpPr>
          <xdr:spPr>
            <a:xfrm>
              <a:off x="10812445" y="18329660"/>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endParaRPr lang="es-CO" sz="1100">
                <a:solidFill>
                  <a:schemeClr val="lt1"/>
                </a:solidFill>
                <a:latin typeface="+mn-lt"/>
                <a:ea typeface="+mn-ea"/>
                <a:cs typeface="+mn-cs"/>
              </a:endParaRPr>
            </a:p>
          </xdr:txBody>
        </xdr:sp>
        <xdr:sp macro="" textlink="">
          <xdr:nvSpPr>
            <xdr:cNvPr id="18" name="Rectángulo 17">
              <a:extLst>
                <a:ext uri="{FF2B5EF4-FFF2-40B4-BE49-F238E27FC236}">
                  <a16:creationId xmlns:a16="http://schemas.microsoft.com/office/drawing/2014/main" id="{4F4B6667-F549-47B5-82A4-A905A41CE389}"/>
                </a:ext>
              </a:extLst>
            </xdr:cNvPr>
            <xdr:cNvSpPr/>
          </xdr:nvSpPr>
          <xdr:spPr>
            <a:xfrm>
              <a:off x="10812445" y="18571553"/>
              <a:ext cx="514350" cy="133350"/>
            </a:xfrm>
            <a:prstGeom prst="rect">
              <a:avLst/>
            </a:prstGeom>
            <a:solidFill>
              <a:srgbClr val="00B05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sp macro="" textlink="">
        <xdr:nvSpPr>
          <xdr:cNvPr id="3" name="Rectángulo 2">
            <a:extLst>
              <a:ext uri="{FF2B5EF4-FFF2-40B4-BE49-F238E27FC236}">
                <a16:creationId xmlns:a16="http://schemas.microsoft.com/office/drawing/2014/main" id="{95141EF7-8330-4071-AA56-46A4F1061C42}"/>
              </a:ext>
            </a:extLst>
          </xdr:cNvPr>
          <xdr:cNvSpPr/>
        </xdr:nvSpPr>
        <xdr:spPr>
          <a:xfrm>
            <a:off x="12609891" y="13190686"/>
            <a:ext cx="529972" cy="145978"/>
          </a:xfrm>
          <a:prstGeom prst="rect">
            <a:avLst/>
          </a:prstGeom>
          <a:solidFill>
            <a:schemeClr val="accent2">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5" name="CuadroTexto 4">
            <a:extLst>
              <a:ext uri="{FF2B5EF4-FFF2-40B4-BE49-F238E27FC236}">
                <a16:creationId xmlns:a16="http://schemas.microsoft.com/office/drawing/2014/main" id="{5BF6F0AB-F58E-4F74-AF6E-27EA83DDEF4C}"/>
              </a:ext>
            </a:extLst>
          </xdr:cNvPr>
          <xdr:cNvSpPr txBox="1"/>
        </xdr:nvSpPr>
        <xdr:spPr>
          <a:xfrm>
            <a:off x="13241651" y="13142089"/>
            <a:ext cx="1871997" cy="2398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recurrentes.</a:t>
            </a:r>
            <a:endParaRPr lang="es-CO" sz="1200" b="0">
              <a:latin typeface="Arial" panose="020B0604020202020204" pitchFamily="34" charset="0"/>
              <a:cs typeface="Arial" panose="020B0604020202020204" pitchFamily="34" charset="0"/>
            </a:endParaRPr>
          </a:p>
        </xdr:txBody>
      </xdr:sp>
      <xdr:sp macro="" textlink="">
        <xdr:nvSpPr>
          <xdr:cNvPr id="19" name="Rectángulo 18">
            <a:extLst>
              <a:ext uri="{FF2B5EF4-FFF2-40B4-BE49-F238E27FC236}">
                <a16:creationId xmlns:a16="http://schemas.microsoft.com/office/drawing/2014/main" id="{D503C643-9605-7D24-C851-EFE4004A89B4}"/>
              </a:ext>
            </a:extLst>
          </xdr:cNvPr>
          <xdr:cNvSpPr/>
        </xdr:nvSpPr>
        <xdr:spPr>
          <a:xfrm>
            <a:off x="12392219" y="12217270"/>
            <a:ext cx="2731148" cy="1263521"/>
          </a:xfrm>
          <a:prstGeom prst="rect">
            <a:avLst/>
          </a:prstGeom>
          <a:noFill/>
          <a:ln w="28575">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kern="1200"/>
          </a:p>
        </xdr:txBody>
      </xdr:sp>
    </xdr:grpSp>
    <xdr:clientData/>
  </xdr:twoCellAnchor>
</xdr:wsDr>
</file>

<file path=xl/drawings/drawing11.xml><?xml version="1.0" encoding="utf-8"?>
<xdr:wsDr xmlns:xdr="http://schemas.openxmlformats.org/drawingml/2006/spreadsheetDrawing" xmlns:a="http://schemas.openxmlformats.org/drawingml/2006/main">
  <xdr:twoCellAnchor>
    <xdr:from>
      <xdr:col>6</xdr:col>
      <xdr:colOff>1015402</xdr:colOff>
      <xdr:row>33</xdr:row>
      <xdr:rowOff>593065</xdr:rowOff>
    </xdr:from>
    <xdr:to>
      <xdr:col>8</xdr:col>
      <xdr:colOff>1650521</xdr:colOff>
      <xdr:row>35</xdr:row>
      <xdr:rowOff>71885</xdr:rowOff>
    </xdr:to>
    <xdr:sp macro="" textlink="">
      <xdr:nvSpPr>
        <xdr:cNvPr id="3" name="Rectángulo redondeado 2">
          <a:hlinkClick xmlns:r="http://schemas.openxmlformats.org/officeDocument/2006/relationships" r:id="rId1"/>
          <a:extLst>
            <a:ext uri="{FF2B5EF4-FFF2-40B4-BE49-F238E27FC236}">
              <a16:creationId xmlns:a16="http://schemas.microsoft.com/office/drawing/2014/main" id="{2AD17606-290B-4263-86DA-B79C875633C4}"/>
            </a:ext>
          </a:extLst>
        </xdr:cNvPr>
        <xdr:cNvSpPr/>
      </xdr:nvSpPr>
      <xdr:spPr>
        <a:xfrm>
          <a:off x="8761204" y="12616131"/>
          <a:ext cx="3312902" cy="736839"/>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4</xdr:col>
      <xdr:colOff>89859</xdr:colOff>
      <xdr:row>0</xdr:row>
      <xdr:rowOff>152760</xdr:rowOff>
    </xdr:from>
    <xdr:to>
      <xdr:col>6</xdr:col>
      <xdr:colOff>292286</xdr:colOff>
      <xdr:row>7</xdr:row>
      <xdr:rowOff>0</xdr:rowOff>
    </xdr:to>
    <xdr:pic>
      <xdr:nvPicPr>
        <xdr:cNvPr id="17" name="Picture 6">
          <a:extLst>
            <a:ext uri="{FF2B5EF4-FFF2-40B4-BE49-F238E27FC236}">
              <a16:creationId xmlns:a16="http://schemas.microsoft.com/office/drawing/2014/main" id="{BECAC84D-B0C9-4F80-8CD7-FC5554117017}"/>
            </a:ext>
            <a:ext uri="{C183D7F6-B498-43B3-948B-1728B52AA6E4}">
              <adec:decorative xmlns:adec="http://schemas.microsoft.com/office/drawing/2017/decorative" val="1"/>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957618" y="152760"/>
          <a:ext cx="2700494" cy="1172307"/>
        </a:xfrm>
        <a:prstGeom prst="rect">
          <a:avLst/>
        </a:prstGeom>
      </xdr:spPr>
    </xdr:pic>
    <xdr:clientData/>
  </xdr:twoCellAnchor>
  <xdr:twoCellAnchor>
    <xdr:from>
      <xdr:col>2</xdr:col>
      <xdr:colOff>125802</xdr:colOff>
      <xdr:row>37</xdr:row>
      <xdr:rowOff>134788</xdr:rowOff>
    </xdr:from>
    <xdr:to>
      <xdr:col>8</xdr:col>
      <xdr:colOff>630689</xdr:colOff>
      <xdr:row>43</xdr:row>
      <xdr:rowOff>62901</xdr:rowOff>
    </xdr:to>
    <xdr:grpSp>
      <xdr:nvGrpSpPr>
        <xdr:cNvPr id="25" name="Grupo 24">
          <a:extLst>
            <a:ext uri="{FF2B5EF4-FFF2-40B4-BE49-F238E27FC236}">
              <a16:creationId xmlns:a16="http://schemas.microsoft.com/office/drawing/2014/main" id="{8A6AF0C8-2353-4243-8526-6A3066D5A659}"/>
            </a:ext>
            <a:ext uri="{C183D7F6-B498-43B3-948B-1728B52AA6E4}">
              <adec:decorative xmlns:adec="http://schemas.microsoft.com/office/drawing/2017/decorative" val="1"/>
            </a:ext>
          </a:extLst>
        </xdr:cNvPr>
        <xdr:cNvGrpSpPr/>
      </xdr:nvGrpSpPr>
      <xdr:grpSpPr>
        <a:xfrm>
          <a:off x="1282409" y="16613038"/>
          <a:ext cx="10084316" cy="1071113"/>
          <a:chOff x="0" y="0"/>
          <a:chExt cx="5652135" cy="619125"/>
        </a:xfrm>
      </xdr:grpSpPr>
      <xdr:sp macro="" textlink="">
        <xdr:nvSpPr>
          <xdr:cNvPr id="26" name="Text Box 42">
            <a:extLst>
              <a:ext uri="{FF2B5EF4-FFF2-40B4-BE49-F238E27FC236}">
                <a16:creationId xmlns:a16="http://schemas.microsoft.com/office/drawing/2014/main" id="{290138EE-A57E-44AC-9E47-4CEA38F86028}"/>
              </a:ext>
            </a:extLst>
          </xdr:cNvPr>
          <xdr:cNvSpPr txBox="1">
            <a:spLocks noChangeArrowheads="1"/>
          </xdr:cNvSpPr>
        </xdr:nvSpPr>
        <xdr:spPr bwMode="auto">
          <a:xfrm>
            <a:off x="0" y="0"/>
            <a:ext cx="1839595" cy="6191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upright="1">
            <a:noAutofit/>
          </a:bodyPr>
          <a:lstStyle/>
          <a:p>
            <a:pPr>
              <a:spcAft>
                <a:spcPts val="0"/>
              </a:spcAft>
            </a:pPr>
            <a:r>
              <a:rPr lang="es-ES_tradnl" sz="700">
                <a:effectLst/>
                <a:latin typeface="Arial" panose="020B0604020202020204" pitchFamily="34" charset="0"/>
                <a:ea typeface="Times New Roman" panose="02020603050405020304" pitchFamily="18" charset="0"/>
              </a:rPr>
              <a:t>Carrera 30 N°. 25 - 90</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PBX: (571) 338 5000 - Información: Línea 195</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www.haciendabogota.gov.co</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NIT 899.999.061-9</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Bogotá, D.C. - Colombia</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Código Postal 111311</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 </a:t>
            </a:r>
            <a:endParaRPr lang="es-CO" sz="1000">
              <a:effectLst/>
              <a:latin typeface="Times New Roman" panose="02020603050405020304" pitchFamily="18" charset="0"/>
              <a:ea typeface="Times New Roman" panose="02020603050405020304" pitchFamily="18" charset="0"/>
            </a:endParaRPr>
          </a:p>
        </xdr:txBody>
      </xdr:sp>
      <xdr:cxnSp macro="">
        <xdr:nvCxnSpPr>
          <xdr:cNvPr id="27" name="AutoShape 140">
            <a:extLst>
              <a:ext uri="{FF2B5EF4-FFF2-40B4-BE49-F238E27FC236}">
                <a16:creationId xmlns:a16="http://schemas.microsoft.com/office/drawing/2014/main" id="{A985329C-8403-4668-8B7B-8C502670A8CE}"/>
              </a:ext>
            </a:extLst>
          </xdr:cNvPr>
          <xdr:cNvCxnSpPr>
            <a:cxnSpLocks noChangeShapeType="1"/>
          </xdr:cNvCxnSpPr>
        </xdr:nvCxnSpPr>
        <xdr:spPr bwMode="auto">
          <a:xfrm>
            <a:off x="1979054" y="21464"/>
            <a:ext cx="0" cy="575945"/>
          </a:xfrm>
          <a:prstGeom prst="straightConnector1">
            <a:avLst/>
          </a:prstGeom>
          <a:noFill/>
          <a:ln w="12700">
            <a:solidFill>
              <a:srgbClr val="000000"/>
            </a:solidFill>
            <a:round/>
            <a:headEnd/>
            <a:tailEnd/>
          </a:ln>
          <a:extLst>
            <a:ext uri="{909E8E84-426E-40DD-AFC4-6F175D3DCCD1}">
              <a14:hiddenFill xmlns:a14="http://schemas.microsoft.com/office/drawing/2010/main">
                <a:noFill/>
              </a14:hiddenFill>
            </a:ext>
          </a:extLst>
        </xdr:spPr>
      </xdr:cxnSp>
      <xdr:pic>
        <xdr:nvPicPr>
          <xdr:cNvPr id="28" name="Imagen 27">
            <a:extLst>
              <a:ext uri="{FF2B5EF4-FFF2-40B4-BE49-F238E27FC236}">
                <a16:creationId xmlns:a16="http://schemas.microsoft.com/office/drawing/2014/main" id="{493783A3-13B4-4E75-A71F-2C273A430388}"/>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159358" y="21464"/>
            <a:ext cx="525145" cy="575945"/>
          </a:xfrm>
          <a:prstGeom prst="rect">
            <a:avLst/>
          </a:prstGeom>
        </xdr:spPr>
      </xdr:pic>
      <xdr:pic>
        <xdr:nvPicPr>
          <xdr:cNvPr id="29" name="Imagen 28">
            <a:extLst>
              <a:ext uri="{FF2B5EF4-FFF2-40B4-BE49-F238E27FC236}">
                <a16:creationId xmlns:a16="http://schemas.microsoft.com/office/drawing/2014/main" id="{0C87425A-3A35-4135-AAE6-423FF267DE3C}"/>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798570" y="8585"/>
            <a:ext cx="1853565" cy="608330"/>
          </a:xfrm>
          <a:prstGeom prst="rect">
            <a:avLst/>
          </a:prstGeom>
        </xdr:spPr>
      </xdr:pic>
    </xdr:grpSp>
    <xdr:clientData/>
  </xdr:twoCellAnchor>
  <xdr:twoCellAnchor>
    <xdr:from>
      <xdr:col>6</xdr:col>
      <xdr:colOff>1006415</xdr:colOff>
      <xdr:row>32</xdr:row>
      <xdr:rowOff>368420</xdr:rowOff>
    </xdr:from>
    <xdr:to>
      <xdr:col>8</xdr:col>
      <xdr:colOff>1509622</xdr:colOff>
      <xdr:row>33</xdr:row>
      <xdr:rowOff>370070</xdr:rowOff>
    </xdr:to>
    <xdr:grpSp>
      <xdr:nvGrpSpPr>
        <xdr:cNvPr id="2" name="Grupo 1">
          <a:extLst>
            <a:ext uri="{FF2B5EF4-FFF2-40B4-BE49-F238E27FC236}">
              <a16:creationId xmlns:a16="http://schemas.microsoft.com/office/drawing/2014/main" id="{24FDBD17-50A3-47B0-97AE-E1F10920A587}"/>
            </a:ext>
            <a:ext uri="{C183D7F6-B498-43B3-948B-1728B52AA6E4}">
              <adec:decorative xmlns:adec="http://schemas.microsoft.com/office/drawing/2017/decorative" val="1"/>
            </a:ext>
          </a:extLst>
        </xdr:cNvPr>
        <xdr:cNvGrpSpPr/>
      </xdr:nvGrpSpPr>
      <xdr:grpSpPr>
        <a:xfrm>
          <a:off x="9075451" y="13499313"/>
          <a:ext cx="3170207" cy="1716150"/>
          <a:chOff x="12392219" y="12217270"/>
          <a:chExt cx="2731148" cy="1263521"/>
        </a:xfrm>
      </xdr:grpSpPr>
      <xdr:grpSp>
        <xdr:nvGrpSpPr>
          <xdr:cNvPr id="4" name="Grupo 3">
            <a:extLst>
              <a:ext uri="{FF2B5EF4-FFF2-40B4-BE49-F238E27FC236}">
                <a16:creationId xmlns:a16="http://schemas.microsoft.com/office/drawing/2014/main" id="{174B69E4-E423-E434-F607-FB1D482B9611}"/>
              </a:ext>
            </a:extLst>
          </xdr:cNvPr>
          <xdr:cNvGrpSpPr/>
        </xdr:nvGrpSpPr>
        <xdr:grpSpPr>
          <a:xfrm>
            <a:off x="12600172" y="12257625"/>
            <a:ext cx="2291478" cy="830607"/>
            <a:chOff x="10812445" y="17982363"/>
            <a:chExt cx="2223930" cy="758755"/>
          </a:xfrm>
        </xdr:grpSpPr>
        <xdr:sp macro="" textlink="">
          <xdr:nvSpPr>
            <xdr:cNvPr id="8" name="CuadroTexto 7">
              <a:extLst>
                <a:ext uri="{FF2B5EF4-FFF2-40B4-BE49-F238E27FC236}">
                  <a16:creationId xmlns:a16="http://schemas.microsoft.com/office/drawing/2014/main" id="{28B9AFD6-6FBC-71EF-58E0-812A9942F2F0}"/>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1">
                  <a:latin typeface="Arial" panose="020B0604020202020204" pitchFamily="34" charset="0"/>
                  <a:cs typeface="Arial" panose="020B0604020202020204" pitchFamily="34" charset="0"/>
                </a:rPr>
                <a:t>CONVENCIONES</a:t>
              </a:r>
            </a:p>
          </xdr:txBody>
        </xdr:sp>
        <xdr:sp macro="" textlink="">
          <xdr:nvSpPr>
            <xdr:cNvPr id="9" name="CuadroTexto 8">
              <a:extLst>
                <a:ext uri="{FF2B5EF4-FFF2-40B4-BE49-F238E27FC236}">
                  <a16:creationId xmlns:a16="http://schemas.microsoft.com/office/drawing/2014/main" id="{3466F8D3-961B-87E3-1D2B-904123B79EBC}"/>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antiguas.</a:t>
              </a:r>
              <a:endParaRPr lang="es-CO" sz="1200" b="0">
                <a:latin typeface="Arial" panose="020B0604020202020204" pitchFamily="34" charset="0"/>
                <a:cs typeface="Arial" panose="020B0604020202020204" pitchFamily="34" charset="0"/>
              </a:endParaRPr>
            </a:p>
          </xdr:txBody>
        </xdr:sp>
        <xdr:sp macro="" textlink="">
          <xdr:nvSpPr>
            <xdr:cNvPr id="10" name="CuadroTexto 9">
              <a:extLst>
                <a:ext uri="{FF2B5EF4-FFF2-40B4-BE49-F238E27FC236}">
                  <a16:creationId xmlns:a16="http://schemas.microsoft.com/office/drawing/2014/main" id="{893EFAD1-EDBA-B81D-5DA9-FC64BA2F8354}"/>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nuevas.</a:t>
              </a:r>
              <a:endParaRPr lang="es-CO" sz="1200" b="0">
                <a:latin typeface="Arial" panose="020B0604020202020204" pitchFamily="34" charset="0"/>
                <a:cs typeface="Arial" panose="020B0604020202020204" pitchFamily="34" charset="0"/>
              </a:endParaRPr>
            </a:p>
          </xdr:txBody>
        </xdr:sp>
        <xdr:sp macro="" textlink="">
          <xdr:nvSpPr>
            <xdr:cNvPr id="11" name="Rectángulo 10">
              <a:extLst>
                <a:ext uri="{FF2B5EF4-FFF2-40B4-BE49-F238E27FC236}">
                  <a16:creationId xmlns:a16="http://schemas.microsoft.com/office/drawing/2014/main" id="{9879E7F7-249F-7EAC-AF38-5DD60EEE722E}"/>
                </a:ext>
              </a:extLst>
            </xdr:cNvPr>
            <xdr:cNvSpPr/>
          </xdr:nvSpPr>
          <xdr:spPr>
            <a:xfrm>
              <a:off x="10812445" y="18329660"/>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endParaRPr lang="es-CO" sz="1100">
                <a:solidFill>
                  <a:schemeClr val="lt1"/>
                </a:solidFill>
                <a:latin typeface="+mn-lt"/>
                <a:ea typeface="+mn-ea"/>
                <a:cs typeface="+mn-cs"/>
              </a:endParaRPr>
            </a:p>
          </xdr:txBody>
        </xdr:sp>
        <xdr:sp macro="" textlink="">
          <xdr:nvSpPr>
            <xdr:cNvPr id="12" name="Rectángulo 11">
              <a:extLst>
                <a:ext uri="{FF2B5EF4-FFF2-40B4-BE49-F238E27FC236}">
                  <a16:creationId xmlns:a16="http://schemas.microsoft.com/office/drawing/2014/main" id="{EFC8E873-F40C-CA4E-EEAB-93EEA13E6B09}"/>
                </a:ext>
              </a:extLst>
            </xdr:cNvPr>
            <xdr:cNvSpPr/>
          </xdr:nvSpPr>
          <xdr:spPr>
            <a:xfrm>
              <a:off x="10812445" y="18571553"/>
              <a:ext cx="514350" cy="133350"/>
            </a:xfrm>
            <a:prstGeom prst="rect">
              <a:avLst/>
            </a:prstGeom>
            <a:solidFill>
              <a:srgbClr val="00B05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sp macro="" textlink="">
        <xdr:nvSpPr>
          <xdr:cNvPr id="5" name="Rectángulo 4">
            <a:extLst>
              <a:ext uri="{FF2B5EF4-FFF2-40B4-BE49-F238E27FC236}">
                <a16:creationId xmlns:a16="http://schemas.microsoft.com/office/drawing/2014/main" id="{A9C66FB4-B63E-04FD-E3F0-5CF2799A04E7}"/>
              </a:ext>
            </a:extLst>
          </xdr:cNvPr>
          <xdr:cNvSpPr/>
        </xdr:nvSpPr>
        <xdr:spPr>
          <a:xfrm>
            <a:off x="12609891" y="13190686"/>
            <a:ext cx="529972" cy="145978"/>
          </a:xfrm>
          <a:prstGeom prst="rect">
            <a:avLst/>
          </a:prstGeom>
          <a:solidFill>
            <a:schemeClr val="accent2">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6" name="CuadroTexto 5">
            <a:extLst>
              <a:ext uri="{FF2B5EF4-FFF2-40B4-BE49-F238E27FC236}">
                <a16:creationId xmlns:a16="http://schemas.microsoft.com/office/drawing/2014/main" id="{4F07E43A-F2E1-9293-F635-EF8187CB4AF1}"/>
              </a:ext>
            </a:extLst>
          </xdr:cNvPr>
          <xdr:cNvSpPr txBox="1"/>
        </xdr:nvSpPr>
        <xdr:spPr>
          <a:xfrm>
            <a:off x="13241651" y="13142089"/>
            <a:ext cx="1871997" cy="2398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recurrentes.</a:t>
            </a:r>
            <a:endParaRPr lang="es-CO" sz="1200" b="0">
              <a:latin typeface="Arial" panose="020B0604020202020204" pitchFamily="34" charset="0"/>
              <a:cs typeface="Arial" panose="020B0604020202020204" pitchFamily="34" charset="0"/>
            </a:endParaRPr>
          </a:p>
        </xdr:txBody>
      </xdr:sp>
      <xdr:sp macro="" textlink="">
        <xdr:nvSpPr>
          <xdr:cNvPr id="7" name="Rectángulo 6">
            <a:extLst>
              <a:ext uri="{FF2B5EF4-FFF2-40B4-BE49-F238E27FC236}">
                <a16:creationId xmlns:a16="http://schemas.microsoft.com/office/drawing/2014/main" id="{907B088C-E3C6-A550-6EE6-4A8CA8ED5B04}"/>
              </a:ext>
            </a:extLst>
          </xdr:cNvPr>
          <xdr:cNvSpPr/>
        </xdr:nvSpPr>
        <xdr:spPr>
          <a:xfrm>
            <a:off x="12392219" y="12217270"/>
            <a:ext cx="2731148" cy="1263521"/>
          </a:xfrm>
          <a:prstGeom prst="rect">
            <a:avLst/>
          </a:prstGeom>
          <a:noFill/>
          <a:ln w="28575">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kern="1200"/>
          </a:p>
        </xdr:txBody>
      </xdr:sp>
    </xdr:grpSp>
    <xdr:clientData/>
  </xdr:twoCellAnchor>
</xdr:wsDr>
</file>

<file path=xl/drawings/drawing12.xml><?xml version="1.0" encoding="utf-8"?>
<xdr:wsDr xmlns:xdr="http://schemas.openxmlformats.org/drawingml/2006/spreadsheetDrawing" xmlns:a="http://schemas.openxmlformats.org/drawingml/2006/main">
  <xdr:twoCellAnchor>
    <xdr:from>
      <xdr:col>6</xdr:col>
      <xdr:colOff>2150807</xdr:colOff>
      <xdr:row>30</xdr:row>
      <xdr:rowOff>194597</xdr:rowOff>
    </xdr:from>
    <xdr:to>
      <xdr:col>8</xdr:col>
      <xdr:colOff>1700161</xdr:colOff>
      <xdr:row>31</xdr:row>
      <xdr:rowOff>317500</xdr:rowOff>
    </xdr:to>
    <xdr:sp macro="" textlink="">
      <xdr:nvSpPr>
        <xdr:cNvPr id="6" name="Rectángulo redondeado 5">
          <a:hlinkClick xmlns:r="http://schemas.openxmlformats.org/officeDocument/2006/relationships" r:id="rId1"/>
          <a:extLst>
            <a:ext uri="{FF2B5EF4-FFF2-40B4-BE49-F238E27FC236}">
              <a16:creationId xmlns:a16="http://schemas.microsoft.com/office/drawing/2014/main" id="{6E3EE4F9-42E0-4A80-BFA6-25868BA82A24}"/>
            </a:ext>
          </a:extLst>
        </xdr:cNvPr>
        <xdr:cNvSpPr/>
      </xdr:nvSpPr>
      <xdr:spPr>
        <a:xfrm>
          <a:off x="11460726" y="9740081"/>
          <a:ext cx="3236451" cy="614516"/>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3</xdr:col>
      <xdr:colOff>2130322</xdr:colOff>
      <xdr:row>1</xdr:row>
      <xdr:rowOff>20484</xdr:rowOff>
    </xdr:from>
    <xdr:to>
      <xdr:col>6</xdr:col>
      <xdr:colOff>179045</xdr:colOff>
      <xdr:row>7</xdr:row>
      <xdr:rowOff>21064</xdr:rowOff>
    </xdr:to>
    <xdr:pic>
      <xdr:nvPicPr>
        <xdr:cNvPr id="7" name="Picture 6">
          <a:extLst>
            <a:ext uri="{FF2B5EF4-FFF2-40B4-BE49-F238E27FC236}">
              <a16:creationId xmlns:a16="http://schemas.microsoft.com/office/drawing/2014/main" id="{E0FD5E81-3D9E-40D9-B656-B2C65C03396D}"/>
            </a:ext>
            <a:ext uri="{C183D7F6-B498-43B3-948B-1728B52AA6E4}">
              <adec:decorative xmlns:adec="http://schemas.microsoft.com/office/drawing/2017/decorative" val="1"/>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6606048" y="215081"/>
          <a:ext cx="2700494" cy="1168160"/>
        </a:xfrm>
        <a:prstGeom prst="rect">
          <a:avLst/>
        </a:prstGeom>
      </xdr:spPr>
    </xdr:pic>
    <xdr:clientData/>
  </xdr:twoCellAnchor>
  <xdr:twoCellAnchor>
    <xdr:from>
      <xdr:col>2</xdr:col>
      <xdr:colOff>880806</xdr:colOff>
      <xdr:row>33</xdr:row>
      <xdr:rowOff>122902</xdr:rowOff>
    </xdr:from>
    <xdr:to>
      <xdr:col>7</xdr:col>
      <xdr:colOff>778387</xdr:colOff>
      <xdr:row>40</xdr:row>
      <xdr:rowOff>20482</xdr:rowOff>
    </xdr:to>
    <xdr:grpSp>
      <xdr:nvGrpSpPr>
        <xdr:cNvPr id="15" name="Grupo 14">
          <a:extLst>
            <a:ext uri="{FF2B5EF4-FFF2-40B4-BE49-F238E27FC236}">
              <a16:creationId xmlns:a16="http://schemas.microsoft.com/office/drawing/2014/main" id="{EBF55ABE-018D-45C6-A744-A93FAA7EC4D3}"/>
            </a:ext>
            <a:ext uri="{C183D7F6-B498-43B3-948B-1728B52AA6E4}">
              <adec:decorative xmlns:adec="http://schemas.microsoft.com/office/drawing/2017/decorative" val="1"/>
            </a:ext>
          </a:extLst>
        </xdr:cNvPr>
        <xdr:cNvGrpSpPr/>
      </xdr:nvGrpSpPr>
      <xdr:grpSpPr>
        <a:xfrm>
          <a:off x="2132663" y="10926973"/>
          <a:ext cx="8715010" cy="1231080"/>
          <a:chOff x="0" y="0"/>
          <a:chExt cx="5652135" cy="619125"/>
        </a:xfrm>
      </xdr:grpSpPr>
      <xdr:sp macro="" textlink="">
        <xdr:nvSpPr>
          <xdr:cNvPr id="16" name="Text Box 42">
            <a:extLst>
              <a:ext uri="{FF2B5EF4-FFF2-40B4-BE49-F238E27FC236}">
                <a16:creationId xmlns:a16="http://schemas.microsoft.com/office/drawing/2014/main" id="{478A6556-0E19-4046-A696-3593955CC8A3}"/>
              </a:ext>
            </a:extLst>
          </xdr:cNvPr>
          <xdr:cNvSpPr txBox="1">
            <a:spLocks noChangeArrowheads="1"/>
          </xdr:cNvSpPr>
        </xdr:nvSpPr>
        <xdr:spPr bwMode="auto">
          <a:xfrm>
            <a:off x="0" y="0"/>
            <a:ext cx="1839595" cy="6191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upright="1">
            <a:noAutofit/>
          </a:bodyPr>
          <a:lstStyle/>
          <a:p>
            <a:pPr>
              <a:spcAft>
                <a:spcPts val="0"/>
              </a:spcAft>
            </a:pPr>
            <a:r>
              <a:rPr lang="es-ES_tradnl" sz="700">
                <a:effectLst/>
                <a:latin typeface="Arial" panose="020B0604020202020204" pitchFamily="34" charset="0"/>
                <a:ea typeface="Times New Roman" panose="02020603050405020304" pitchFamily="18" charset="0"/>
              </a:rPr>
              <a:t>Carrera 30 N°. 25 - 90</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PBX: (571) 338 5000 - Información: Línea 195</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www.haciendabogota.gov.co</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NIT 899.999.061-9</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Bogotá, D.C. - Colombia</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Código Postal 111311</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 </a:t>
            </a:r>
            <a:endParaRPr lang="es-CO" sz="1000">
              <a:effectLst/>
              <a:latin typeface="Times New Roman" panose="02020603050405020304" pitchFamily="18" charset="0"/>
              <a:ea typeface="Times New Roman" panose="02020603050405020304" pitchFamily="18" charset="0"/>
            </a:endParaRPr>
          </a:p>
        </xdr:txBody>
      </xdr:sp>
      <xdr:cxnSp macro="">
        <xdr:nvCxnSpPr>
          <xdr:cNvPr id="17" name="AutoShape 140">
            <a:extLst>
              <a:ext uri="{FF2B5EF4-FFF2-40B4-BE49-F238E27FC236}">
                <a16:creationId xmlns:a16="http://schemas.microsoft.com/office/drawing/2014/main" id="{AC326548-2043-48CE-B18B-1682787D4BA7}"/>
              </a:ext>
            </a:extLst>
          </xdr:cNvPr>
          <xdr:cNvCxnSpPr>
            <a:cxnSpLocks noChangeShapeType="1"/>
          </xdr:cNvCxnSpPr>
        </xdr:nvCxnSpPr>
        <xdr:spPr bwMode="auto">
          <a:xfrm>
            <a:off x="1979054" y="21464"/>
            <a:ext cx="0" cy="575945"/>
          </a:xfrm>
          <a:prstGeom prst="straightConnector1">
            <a:avLst/>
          </a:prstGeom>
          <a:noFill/>
          <a:ln w="12700">
            <a:solidFill>
              <a:srgbClr val="000000"/>
            </a:solidFill>
            <a:round/>
            <a:headEnd/>
            <a:tailEnd/>
          </a:ln>
          <a:extLst>
            <a:ext uri="{909E8E84-426E-40DD-AFC4-6F175D3DCCD1}">
              <a14:hiddenFill xmlns:a14="http://schemas.microsoft.com/office/drawing/2010/main">
                <a:noFill/>
              </a14:hiddenFill>
            </a:ext>
          </a:extLst>
        </xdr:spPr>
      </xdr:cxnSp>
      <xdr:pic>
        <xdr:nvPicPr>
          <xdr:cNvPr id="18" name="Imagen 17">
            <a:extLst>
              <a:ext uri="{FF2B5EF4-FFF2-40B4-BE49-F238E27FC236}">
                <a16:creationId xmlns:a16="http://schemas.microsoft.com/office/drawing/2014/main" id="{6CFCC94B-5692-42D3-9E47-0FA610E7E718}"/>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159358" y="21464"/>
            <a:ext cx="525145" cy="575945"/>
          </a:xfrm>
          <a:prstGeom prst="rect">
            <a:avLst/>
          </a:prstGeom>
        </xdr:spPr>
      </xdr:pic>
      <xdr:pic>
        <xdr:nvPicPr>
          <xdr:cNvPr id="19" name="Imagen 18">
            <a:extLst>
              <a:ext uri="{FF2B5EF4-FFF2-40B4-BE49-F238E27FC236}">
                <a16:creationId xmlns:a16="http://schemas.microsoft.com/office/drawing/2014/main" id="{E2916FEC-DB32-4614-9922-F3D497D8F3B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798570" y="8585"/>
            <a:ext cx="1853565" cy="608330"/>
          </a:xfrm>
          <a:prstGeom prst="rect">
            <a:avLst/>
          </a:prstGeom>
        </xdr:spPr>
      </xdr:pic>
    </xdr:grpSp>
    <xdr:clientData/>
  </xdr:twoCellAnchor>
  <xdr:twoCellAnchor>
    <xdr:from>
      <xdr:col>6</xdr:col>
      <xdr:colOff>2095500</xdr:colOff>
      <xdr:row>26</xdr:row>
      <xdr:rowOff>95250</xdr:rowOff>
    </xdr:from>
    <xdr:to>
      <xdr:col>8</xdr:col>
      <xdr:colOff>1590315</xdr:colOff>
      <xdr:row>30</xdr:row>
      <xdr:rowOff>140931</xdr:rowOff>
    </xdr:to>
    <xdr:grpSp>
      <xdr:nvGrpSpPr>
        <xdr:cNvPr id="2" name="Grupo 1">
          <a:extLst>
            <a:ext uri="{FF2B5EF4-FFF2-40B4-BE49-F238E27FC236}">
              <a16:creationId xmlns:a16="http://schemas.microsoft.com/office/drawing/2014/main" id="{99E7734D-98F1-4C94-A6A7-7002F647FEDC}"/>
            </a:ext>
            <a:ext uri="{C183D7F6-B498-43B3-948B-1728B52AA6E4}">
              <adec:decorative xmlns:adec="http://schemas.microsoft.com/office/drawing/2017/decorative" val="1"/>
            </a:ext>
          </a:extLst>
        </xdr:cNvPr>
        <xdr:cNvGrpSpPr/>
      </xdr:nvGrpSpPr>
      <xdr:grpSpPr>
        <a:xfrm>
          <a:off x="9987643" y="8463643"/>
          <a:ext cx="2466615" cy="1338359"/>
          <a:chOff x="12392219" y="12217270"/>
          <a:chExt cx="2731148" cy="1263521"/>
        </a:xfrm>
      </xdr:grpSpPr>
      <xdr:grpSp>
        <xdr:nvGrpSpPr>
          <xdr:cNvPr id="3" name="Grupo 2">
            <a:extLst>
              <a:ext uri="{FF2B5EF4-FFF2-40B4-BE49-F238E27FC236}">
                <a16:creationId xmlns:a16="http://schemas.microsoft.com/office/drawing/2014/main" id="{29B7DC22-97C6-39F9-9AE5-0D9C3B3FB248}"/>
              </a:ext>
            </a:extLst>
          </xdr:cNvPr>
          <xdr:cNvGrpSpPr/>
        </xdr:nvGrpSpPr>
        <xdr:grpSpPr>
          <a:xfrm>
            <a:off x="12600172" y="12257625"/>
            <a:ext cx="2291478" cy="830607"/>
            <a:chOff x="10812445" y="17982363"/>
            <a:chExt cx="2223930" cy="758755"/>
          </a:xfrm>
        </xdr:grpSpPr>
        <xdr:sp macro="" textlink="">
          <xdr:nvSpPr>
            <xdr:cNvPr id="21" name="CuadroTexto 20">
              <a:extLst>
                <a:ext uri="{FF2B5EF4-FFF2-40B4-BE49-F238E27FC236}">
                  <a16:creationId xmlns:a16="http://schemas.microsoft.com/office/drawing/2014/main" id="{9F54C7E5-92E6-936E-767D-D8F82D274FB9}"/>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1">
                  <a:latin typeface="Arial" panose="020B0604020202020204" pitchFamily="34" charset="0"/>
                  <a:cs typeface="Arial" panose="020B0604020202020204" pitchFamily="34" charset="0"/>
                </a:rPr>
                <a:t>CONVENCIONES</a:t>
              </a:r>
            </a:p>
          </xdr:txBody>
        </xdr:sp>
        <xdr:sp macro="" textlink="">
          <xdr:nvSpPr>
            <xdr:cNvPr id="22" name="CuadroTexto 21">
              <a:extLst>
                <a:ext uri="{FF2B5EF4-FFF2-40B4-BE49-F238E27FC236}">
                  <a16:creationId xmlns:a16="http://schemas.microsoft.com/office/drawing/2014/main" id="{982C9A77-3972-F384-0ABB-D298088F6180}"/>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antiguas.</a:t>
              </a:r>
              <a:endParaRPr lang="es-CO" sz="1200" b="0">
                <a:latin typeface="Arial" panose="020B0604020202020204" pitchFamily="34" charset="0"/>
                <a:cs typeface="Arial" panose="020B0604020202020204" pitchFamily="34" charset="0"/>
              </a:endParaRPr>
            </a:p>
          </xdr:txBody>
        </xdr:sp>
        <xdr:sp macro="" textlink="">
          <xdr:nvSpPr>
            <xdr:cNvPr id="23" name="CuadroTexto 22">
              <a:extLst>
                <a:ext uri="{FF2B5EF4-FFF2-40B4-BE49-F238E27FC236}">
                  <a16:creationId xmlns:a16="http://schemas.microsoft.com/office/drawing/2014/main" id="{344E5707-A292-3BA5-79AA-7B30BC102AB0}"/>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nuevas.</a:t>
              </a:r>
              <a:endParaRPr lang="es-CO" sz="1200" b="0">
                <a:latin typeface="Arial" panose="020B0604020202020204" pitchFamily="34" charset="0"/>
                <a:cs typeface="Arial" panose="020B0604020202020204" pitchFamily="34" charset="0"/>
              </a:endParaRPr>
            </a:p>
          </xdr:txBody>
        </xdr:sp>
        <xdr:sp macro="" textlink="">
          <xdr:nvSpPr>
            <xdr:cNvPr id="24" name="Rectángulo 23">
              <a:extLst>
                <a:ext uri="{FF2B5EF4-FFF2-40B4-BE49-F238E27FC236}">
                  <a16:creationId xmlns:a16="http://schemas.microsoft.com/office/drawing/2014/main" id="{6D1C6F9E-F345-A772-1189-9785C2200DA4}"/>
                </a:ext>
              </a:extLst>
            </xdr:cNvPr>
            <xdr:cNvSpPr/>
          </xdr:nvSpPr>
          <xdr:spPr>
            <a:xfrm>
              <a:off x="10812445" y="18329660"/>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endParaRPr lang="es-CO" sz="1100">
                <a:solidFill>
                  <a:schemeClr val="lt1"/>
                </a:solidFill>
                <a:latin typeface="+mn-lt"/>
                <a:ea typeface="+mn-ea"/>
                <a:cs typeface="+mn-cs"/>
              </a:endParaRPr>
            </a:p>
          </xdr:txBody>
        </xdr:sp>
        <xdr:sp macro="" textlink="">
          <xdr:nvSpPr>
            <xdr:cNvPr id="25" name="Rectángulo 24">
              <a:extLst>
                <a:ext uri="{FF2B5EF4-FFF2-40B4-BE49-F238E27FC236}">
                  <a16:creationId xmlns:a16="http://schemas.microsoft.com/office/drawing/2014/main" id="{FD5D4B96-A5EE-064C-AF6C-B5BE1003A2C0}"/>
                </a:ext>
              </a:extLst>
            </xdr:cNvPr>
            <xdr:cNvSpPr/>
          </xdr:nvSpPr>
          <xdr:spPr>
            <a:xfrm>
              <a:off x="10812445" y="18571553"/>
              <a:ext cx="514350" cy="133350"/>
            </a:xfrm>
            <a:prstGeom prst="rect">
              <a:avLst/>
            </a:prstGeom>
            <a:solidFill>
              <a:srgbClr val="00B05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sp macro="" textlink="">
        <xdr:nvSpPr>
          <xdr:cNvPr id="4" name="Rectángulo 3">
            <a:extLst>
              <a:ext uri="{FF2B5EF4-FFF2-40B4-BE49-F238E27FC236}">
                <a16:creationId xmlns:a16="http://schemas.microsoft.com/office/drawing/2014/main" id="{6DAC7867-7E2B-C6A9-8887-FC167E59A7C8}"/>
              </a:ext>
            </a:extLst>
          </xdr:cNvPr>
          <xdr:cNvSpPr/>
        </xdr:nvSpPr>
        <xdr:spPr>
          <a:xfrm>
            <a:off x="12609891" y="13190686"/>
            <a:ext cx="529972" cy="145978"/>
          </a:xfrm>
          <a:prstGeom prst="rect">
            <a:avLst/>
          </a:prstGeom>
          <a:solidFill>
            <a:schemeClr val="accent2">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5" name="CuadroTexto 4">
            <a:extLst>
              <a:ext uri="{FF2B5EF4-FFF2-40B4-BE49-F238E27FC236}">
                <a16:creationId xmlns:a16="http://schemas.microsoft.com/office/drawing/2014/main" id="{9F2A56D8-D1B5-309E-3846-CBE18CC717A2}"/>
              </a:ext>
            </a:extLst>
          </xdr:cNvPr>
          <xdr:cNvSpPr txBox="1"/>
        </xdr:nvSpPr>
        <xdr:spPr>
          <a:xfrm>
            <a:off x="13241651" y="13142089"/>
            <a:ext cx="1871997" cy="2398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recurrentes.</a:t>
            </a:r>
            <a:endParaRPr lang="es-CO" sz="1200" b="0">
              <a:latin typeface="Arial" panose="020B0604020202020204" pitchFamily="34" charset="0"/>
              <a:cs typeface="Arial" panose="020B0604020202020204" pitchFamily="34" charset="0"/>
            </a:endParaRPr>
          </a:p>
        </xdr:txBody>
      </xdr:sp>
      <xdr:sp macro="" textlink="">
        <xdr:nvSpPr>
          <xdr:cNvPr id="20" name="Rectángulo 19">
            <a:extLst>
              <a:ext uri="{FF2B5EF4-FFF2-40B4-BE49-F238E27FC236}">
                <a16:creationId xmlns:a16="http://schemas.microsoft.com/office/drawing/2014/main" id="{A7292D99-F884-B125-F009-1713E9DB71CA}"/>
              </a:ext>
            </a:extLst>
          </xdr:cNvPr>
          <xdr:cNvSpPr/>
        </xdr:nvSpPr>
        <xdr:spPr>
          <a:xfrm>
            <a:off x="12392219" y="12217270"/>
            <a:ext cx="2731148" cy="1263521"/>
          </a:xfrm>
          <a:prstGeom prst="rect">
            <a:avLst/>
          </a:prstGeom>
          <a:noFill/>
          <a:ln w="28575">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kern="1200"/>
          </a:p>
        </xdr:txBody>
      </xdr:sp>
    </xdr:grpSp>
    <xdr:clientData/>
  </xdr:twoCellAnchor>
</xdr:wsDr>
</file>

<file path=xl/drawings/drawing13.xml><?xml version="1.0" encoding="utf-8"?>
<xdr:wsDr xmlns:xdr="http://schemas.openxmlformats.org/drawingml/2006/spreadsheetDrawing" xmlns:a="http://schemas.openxmlformats.org/drawingml/2006/main">
  <xdr:twoCellAnchor>
    <xdr:from>
      <xdr:col>6</xdr:col>
      <xdr:colOff>1483895</xdr:colOff>
      <xdr:row>35</xdr:row>
      <xdr:rowOff>571500</xdr:rowOff>
    </xdr:from>
    <xdr:to>
      <xdr:col>8</xdr:col>
      <xdr:colOff>1801228</xdr:colOff>
      <xdr:row>36</xdr:row>
      <xdr:rowOff>76200</xdr:rowOff>
    </xdr:to>
    <xdr:sp macro="" textlink="">
      <xdr:nvSpPr>
        <xdr:cNvPr id="3" name="Rectángulo redondeado 2">
          <a:hlinkClick xmlns:r="http://schemas.openxmlformats.org/officeDocument/2006/relationships" r:id="rId1"/>
          <a:extLst>
            <a:ext uri="{FF2B5EF4-FFF2-40B4-BE49-F238E27FC236}">
              <a16:creationId xmlns:a16="http://schemas.microsoft.com/office/drawing/2014/main" id="{9C266E74-3296-47CC-95E8-ACAC1DE387B9}"/>
            </a:ext>
          </a:extLst>
        </xdr:cNvPr>
        <xdr:cNvSpPr/>
      </xdr:nvSpPr>
      <xdr:spPr>
        <a:xfrm>
          <a:off x="9715500" y="16663737"/>
          <a:ext cx="2994360" cy="647700"/>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3</xdr:col>
      <xdr:colOff>1654342</xdr:colOff>
      <xdr:row>1</xdr:row>
      <xdr:rowOff>20052</xdr:rowOff>
    </xdr:from>
    <xdr:to>
      <xdr:col>6</xdr:col>
      <xdr:colOff>276059</xdr:colOff>
      <xdr:row>7</xdr:row>
      <xdr:rowOff>45212</xdr:rowOff>
    </xdr:to>
    <xdr:pic>
      <xdr:nvPicPr>
        <xdr:cNvPr id="24" name="Picture 6">
          <a:extLst>
            <a:ext uri="{FF2B5EF4-FFF2-40B4-BE49-F238E27FC236}">
              <a16:creationId xmlns:a16="http://schemas.microsoft.com/office/drawing/2014/main" id="{C440D4D5-3ADC-4CD4-A5C8-F821393A68E4}"/>
            </a:ext>
            <a:ext uri="{C183D7F6-B498-43B3-948B-1728B52AA6E4}">
              <adec:decorative xmlns:adec="http://schemas.microsoft.com/office/drawing/2017/decorative" val="1"/>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494421" y="210552"/>
          <a:ext cx="2700494" cy="1168160"/>
        </a:xfrm>
        <a:prstGeom prst="rect">
          <a:avLst/>
        </a:prstGeom>
      </xdr:spPr>
    </xdr:pic>
    <xdr:clientData/>
  </xdr:twoCellAnchor>
  <xdr:twoCellAnchor>
    <xdr:from>
      <xdr:col>2</xdr:col>
      <xdr:colOff>70185</xdr:colOff>
      <xdr:row>38</xdr:row>
      <xdr:rowOff>140369</xdr:rowOff>
    </xdr:from>
    <xdr:to>
      <xdr:col>8</xdr:col>
      <xdr:colOff>532258</xdr:colOff>
      <xdr:row>45</xdr:row>
      <xdr:rowOff>66626</xdr:rowOff>
    </xdr:to>
    <xdr:grpSp>
      <xdr:nvGrpSpPr>
        <xdr:cNvPr id="25" name="Grupo 24" descr="Convenciones">
          <a:extLst>
            <a:ext uri="{FF2B5EF4-FFF2-40B4-BE49-F238E27FC236}">
              <a16:creationId xmlns:a16="http://schemas.microsoft.com/office/drawing/2014/main" id="{4DA48FCD-C6FA-420F-A77D-88F221D760D7}"/>
            </a:ext>
          </a:extLst>
        </xdr:cNvPr>
        <xdr:cNvGrpSpPr/>
      </xdr:nvGrpSpPr>
      <xdr:grpSpPr>
        <a:xfrm>
          <a:off x="1294828" y="16673048"/>
          <a:ext cx="9592466" cy="1259757"/>
          <a:chOff x="0" y="0"/>
          <a:chExt cx="5652135" cy="619125"/>
        </a:xfrm>
      </xdr:grpSpPr>
      <xdr:sp macro="" textlink="">
        <xdr:nvSpPr>
          <xdr:cNvPr id="26" name="Text Box 42">
            <a:extLst>
              <a:ext uri="{FF2B5EF4-FFF2-40B4-BE49-F238E27FC236}">
                <a16:creationId xmlns:a16="http://schemas.microsoft.com/office/drawing/2014/main" id="{B74B774A-80E0-4F1D-A683-DA25F82782DD}"/>
              </a:ext>
            </a:extLst>
          </xdr:cNvPr>
          <xdr:cNvSpPr txBox="1">
            <a:spLocks noChangeArrowheads="1"/>
          </xdr:cNvSpPr>
        </xdr:nvSpPr>
        <xdr:spPr bwMode="auto">
          <a:xfrm>
            <a:off x="0" y="0"/>
            <a:ext cx="1839595" cy="6191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upright="1">
            <a:noAutofit/>
          </a:bodyPr>
          <a:lstStyle/>
          <a:p>
            <a:pPr>
              <a:spcAft>
                <a:spcPts val="0"/>
              </a:spcAft>
            </a:pPr>
            <a:r>
              <a:rPr lang="es-ES_tradnl" sz="700">
                <a:effectLst/>
                <a:latin typeface="Arial" panose="020B0604020202020204" pitchFamily="34" charset="0"/>
                <a:ea typeface="Times New Roman" panose="02020603050405020304" pitchFamily="18" charset="0"/>
              </a:rPr>
              <a:t>Carrera 30 N°. 25 - 90</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PBX: (571) 338 5000 - Información: Línea 195</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www.haciendabogota.gov.co</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NIT 899.999.061-9</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Bogotá, D.C. - Colombia</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Código Postal 111311</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 </a:t>
            </a:r>
            <a:endParaRPr lang="es-CO" sz="1000">
              <a:effectLst/>
              <a:latin typeface="Times New Roman" panose="02020603050405020304" pitchFamily="18" charset="0"/>
              <a:ea typeface="Times New Roman" panose="02020603050405020304" pitchFamily="18" charset="0"/>
            </a:endParaRPr>
          </a:p>
        </xdr:txBody>
      </xdr:sp>
      <xdr:cxnSp macro="">
        <xdr:nvCxnSpPr>
          <xdr:cNvPr id="27" name="AutoShape 140">
            <a:extLst>
              <a:ext uri="{FF2B5EF4-FFF2-40B4-BE49-F238E27FC236}">
                <a16:creationId xmlns:a16="http://schemas.microsoft.com/office/drawing/2014/main" id="{550A2CC4-1626-439A-8C85-D97F65CDD58F}"/>
              </a:ext>
            </a:extLst>
          </xdr:cNvPr>
          <xdr:cNvCxnSpPr>
            <a:cxnSpLocks noChangeShapeType="1"/>
          </xdr:cNvCxnSpPr>
        </xdr:nvCxnSpPr>
        <xdr:spPr bwMode="auto">
          <a:xfrm>
            <a:off x="1979054" y="21464"/>
            <a:ext cx="0" cy="575945"/>
          </a:xfrm>
          <a:prstGeom prst="straightConnector1">
            <a:avLst/>
          </a:prstGeom>
          <a:noFill/>
          <a:ln w="12700">
            <a:solidFill>
              <a:srgbClr val="000000"/>
            </a:solidFill>
            <a:round/>
            <a:headEnd/>
            <a:tailEnd/>
          </a:ln>
          <a:extLst>
            <a:ext uri="{909E8E84-426E-40DD-AFC4-6F175D3DCCD1}">
              <a14:hiddenFill xmlns:a14="http://schemas.microsoft.com/office/drawing/2010/main">
                <a:noFill/>
              </a14:hiddenFill>
            </a:ext>
          </a:extLst>
        </xdr:spPr>
      </xdr:cxnSp>
      <xdr:pic>
        <xdr:nvPicPr>
          <xdr:cNvPr id="28" name="Imagen 27">
            <a:extLst>
              <a:ext uri="{FF2B5EF4-FFF2-40B4-BE49-F238E27FC236}">
                <a16:creationId xmlns:a16="http://schemas.microsoft.com/office/drawing/2014/main" id="{111556A9-92BA-413F-8FD0-A18A49F350F1}"/>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159358" y="21464"/>
            <a:ext cx="525145" cy="575945"/>
          </a:xfrm>
          <a:prstGeom prst="rect">
            <a:avLst/>
          </a:prstGeom>
        </xdr:spPr>
      </xdr:pic>
      <xdr:pic>
        <xdr:nvPicPr>
          <xdr:cNvPr id="29" name="Imagen 28">
            <a:extLst>
              <a:ext uri="{FF2B5EF4-FFF2-40B4-BE49-F238E27FC236}">
                <a16:creationId xmlns:a16="http://schemas.microsoft.com/office/drawing/2014/main" id="{00EFEDD6-7CD9-41A3-8105-39B6C3E7DD4D}"/>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798570" y="8585"/>
            <a:ext cx="1853565" cy="608330"/>
          </a:xfrm>
          <a:prstGeom prst="rect">
            <a:avLst/>
          </a:prstGeom>
        </xdr:spPr>
      </xdr:pic>
    </xdr:grpSp>
    <xdr:clientData/>
  </xdr:twoCellAnchor>
  <xdr:twoCellAnchor>
    <xdr:from>
      <xdr:col>6</xdr:col>
      <xdr:colOff>1463842</xdr:colOff>
      <xdr:row>31</xdr:row>
      <xdr:rowOff>100262</xdr:rowOff>
    </xdr:from>
    <xdr:to>
      <xdr:col>8</xdr:col>
      <xdr:colOff>1774656</xdr:colOff>
      <xdr:row>35</xdr:row>
      <xdr:rowOff>449239</xdr:rowOff>
    </xdr:to>
    <xdr:grpSp>
      <xdr:nvGrpSpPr>
        <xdr:cNvPr id="2" name="Grupo 1" descr="Convenciones">
          <a:extLst>
            <a:ext uri="{FF2B5EF4-FFF2-40B4-BE49-F238E27FC236}">
              <a16:creationId xmlns:a16="http://schemas.microsoft.com/office/drawing/2014/main" id="{25060C5B-4F1F-4671-A6D2-BEA6D6ADC4D9}"/>
            </a:ext>
          </a:extLst>
        </xdr:cNvPr>
        <xdr:cNvGrpSpPr/>
      </xdr:nvGrpSpPr>
      <xdr:grpSpPr>
        <a:xfrm>
          <a:off x="9151878" y="14292512"/>
          <a:ext cx="2958764" cy="1110977"/>
          <a:chOff x="12392219" y="12217270"/>
          <a:chExt cx="2731148" cy="1263521"/>
        </a:xfrm>
      </xdr:grpSpPr>
      <xdr:grpSp>
        <xdr:nvGrpSpPr>
          <xdr:cNvPr id="4" name="Grupo 3">
            <a:extLst>
              <a:ext uri="{FF2B5EF4-FFF2-40B4-BE49-F238E27FC236}">
                <a16:creationId xmlns:a16="http://schemas.microsoft.com/office/drawing/2014/main" id="{F9D32E53-CE43-0D99-3725-49A72EC63EF2}"/>
              </a:ext>
            </a:extLst>
          </xdr:cNvPr>
          <xdr:cNvGrpSpPr/>
        </xdr:nvGrpSpPr>
        <xdr:grpSpPr>
          <a:xfrm>
            <a:off x="12600172" y="12257625"/>
            <a:ext cx="2291478" cy="830607"/>
            <a:chOff x="10812445" y="17982363"/>
            <a:chExt cx="2223930" cy="758755"/>
          </a:xfrm>
        </xdr:grpSpPr>
        <xdr:sp macro="" textlink="">
          <xdr:nvSpPr>
            <xdr:cNvPr id="8" name="CuadroTexto 7">
              <a:extLst>
                <a:ext uri="{FF2B5EF4-FFF2-40B4-BE49-F238E27FC236}">
                  <a16:creationId xmlns:a16="http://schemas.microsoft.com/office/drawing/2014/main" id="{3586F5CB-632E-8F57-F7B2-6F4BA10D7691}"/>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1">
                  <a:latin typeface="Arial" panose="020B0604020202020204" pitchFamily="34" charset="0"/>
                  <a:cs typeface="Arial" panose="020B0604020202020204" pitchFamily="34" charset="0"/>
                </a:rPr>
                <a:t>CONVENCIONES</a:t>
              </a:r>
            </a:p>
          </xdr:txBody>
        </xdr:sp>
        <xdr:sp macro="" textlink="">
          <xdr:nvSpPr>
            <xdr:cNvPr id="9" name="CuadroTexto 8">
              <a:extLst>
                <a:ext uri="{FF2B5EF4-FFF2-40B4-BE49-F238E27FC236}">
                  <a16:creationId xmlns:a16="http://schemas.microsoft.com/office/drawing/2014/main" id="{BA4699AE-ED59-A377-3D46-318F441F33C0}"/>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antiguas.</a:t>
              </a:r>
              <a:endParaRPr lang="es-CO" sz="1200" b="0">
                <a:latin typeface="Arial" panose="020B0604020202020204" pitchFamily="34" charset="0"/>
                <a:cs typeface="Arial" panose="020B0604020202020204" pitchFamily="34" charset="0"/>
              </a:endParaRPr>
            </a:p>
          </xdr:txBody>
        </xdr:sp>
        <xdr:sp macro="" textlink="">
          <xdr:nvSpPr>
            <xdr:cNvPr id="10" name="CuadroTexto 9">
              <a:extLst>
                <a:ext uri="{FF2B5EF4-FFF2-40B4-BE49-F238E27FC236}">
                  <a16:creationId xmlns:a16="http://schemas.microsoft.com/office/drawing/2014/main" id="{D331952D-2F0B-D7EB-17B6-3716FA90161C}"/>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nuevas.</a:t>
              </a:r>
              <a:endParaRPr lang="es-CO" sz="1200" b="0">
                <a:latin typeface="Arial" panose="020B0604020202020204" pitchFamily="34" charset="0"/>
                <a:cs typeface="Arial" panose="020B0604020202020204" pitchFamily="34" charset="0"/>
              </a:endParaRPr>
            </a:p>
          </xdr:txBody>
        </xdr:sp>
        <xdr:sp macro="" textlink="">
          <xdr:nvSpPr>
            <xdr:cNvPr id="11" name="Rectángulo 10">
              <a:extLst>
                <a:ext uri="{FF2B5EF4-FFF2-40B4-BE49-F238E27FC236}">
                  <a16:creationId xmlns:a16="http://schemas.microsoft.com/office/drawing/2014/main" id="{4394E1B4-F883-FFCE-C250-2F3116B925D2}"/>
                </a:ext>
              </a:extLst>
            </xdr:cNvPr>
            <xdr:cNvSpPr/>
          </xdr:nvSpPr>
          <xdr:spPr>
            <a:xfrm>
              <a:off x="10812445" y="18329660"/>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endParaRPr lang="es-CO" sz="1100">
                <a:solidFill>
                  <a:schemeClr val="lt1"/>
                </a:solidFill>
                <a:latin typeface="+mn-lt"/>
                <a:ea typeface="+mn-ea"/>
                <a:cs typeface="+mn-cs"/>
              </a:endParaRPr>
            </a:p>
          </xdr:txBody>
        </xdr:sp>
        <xdr:sp macro="" textlink="">
          <xdr:nvSpPr>
            <xdr:cNvPr id="12" name="Rectángulo 11">
              <a:extLst>
                <a:ext uri="{FF2B5EF4-FFF2-40B4-BE49-F238E27FC236}">
                  <a16:creationId xmlns:a16="http://schemas.microsoft.com/office/drawing/2014/main" id="{01FFB8F0-5F02-E16C-5706-D7C142E028FE}"/>
                </a:ext>
              </a:extLst>
            </xdr:cNvPr>
            <xdr:cNvSpPr/>
          </xdr:nvSpPr>
          <xdr:spPr>
            <a:xfrm>
              <a:off x="10812445" y="18571553"/>
              <a:ext cx="514350" cy="133350"/>
            </a:xfrm>
            <a:prstGeom prst="rect">
              <a:avLst/>
            </a:prstGeom>
            <a:solidFill>
              <a:srgbClr val="00B05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sp macro="" textlink="">
        <xdr:nvSpPr>
          <xdr:cNvPr id="5" name="Rectángulo 4">
            <a:extLst>
              <a:ext uri="{FF2B5EF4-FFF2-40B4-BE49-F238E27FC236}">
                <a16:creationId xmlns:a16="http://schemas.microsoft.com/office/drawing/2014/main" id="{879BB7D2-5A37-6D6B-8C9E-3F819FC78785}"/>
              </a:ext>
            </a:extLst>
          </xdr:cNvPr>
          <xdr:cNvSpPr/>
        </xdr:nvSpPr>
        <xdr:spPr>
          <a:xfrm>
            <a:off x="12609891" y="13190686"/>
            <a:ext cx="529972" cy="145978"/>
          </a:xfrm>
          <a:prstGeom prst="rect">
            <a:avLst/>
          </a:prstGeom>
          <a:solidFill>
            <a:schemeClr val="accent2">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6" name="CuadroTexto 5">
            <a:extLst>
              <a:ext uri="{FF2B5EF4-FFF2-40B4-BE49-F238E27FC236}">
                <a16:creationId xmlns:a16="http://schemas.microsoft.com/office/drawing/2014/main" id="{848CB28D-9605-DE18-2AEA-CC5E39AD7074}"/>
              </a:ext>
            </a:extLst>
          </xdr:cNvPr>
          <xdr:cNvSpPr txBox="1"/>
        </xdr:nvSpPr>
        <xdr:spPr>
          <a:xfrm>
            <a:off x="13241651" y="13142089"/>
            <a:ext cx="1871997" cy="2398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recurrentes.</a:t>
            </a:r>
            <a:endParaRPr lang="es-CO" sz="1200" b="0">
              <a:latin typeface="Arial" panose="020B0604020202020204" pitchFamily="34" charset="0"/>
              <a:cs typeface="Arial" panose="020B0604020202020204" pitchFamily="34" charset="0"/>
            </a:endParaRPr>
          </a:p>
        </xdr:txBody>
      </xdr:sp>
      <xdr:sp macro="" textlink="">
        <xdr:nvSpPr>
          <xdr:cNvPr id="7" name="Rectángulo 6">
            <a:extLst>
              <a:ext uri="{FF2B5EF4-FFF2-40B4-BE49-F238E27FC236}">
                <a16:creationId xmlns:a16="http://schemas.microsoft.com/office/drawing/2014/main" id="{8ECC8E08-A8AF-5E09-F2EF-16FACD081E34}"/>
              </a:ext>
            </a:extLst>
          </xdr:cNvPr>
          <xdr:cNvSpPr/>
        </xdr:nvSpPr>
        <xdr:spPr>
          <a:xfrm>
            <a:off x="12392219" y="12217270"/>
            <a:ext cx="2731148" cy="1263521"/>
          </a:xfrm>
          <a:prstGeom prst="rect">
            <a:avLst/>
          </a:prstGeom>
          <a:noFill/>
          <a:ln w="28575">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kern="1200"/>
          </a:p>
        </xdr:txBody>
      </xdr:sp>
    </xdr:grpSp>
    <xdr:clientData/>
  </xdr:twoCellAnchor>
</xdr:wsDr>
</file>

<file path=xl/drawings/drawing14.xml><?xml version="1.0" encoding="utf-8"?>
<xdr:wsDr xmlns:xdr="http://schemas.openxmlformats.org/drawingml/2006/spreadsheetDrawing" xmlns:a="http://schemas.openxmlformats.org/drawingml/2006/main">
  <xdr:twoCellAnchor>
    <xdr:from>
      <xdr:col>6</xdr:col>
      <xdr:colOff>1473869</xdr:colOff>
      <xdr:row>22</xdr:row>
      <xdr:rowOff>113441</xdr:rowOff>
    </xdr:from>
    <xdr:to>
      <xdr:col>8</xdr:col>
      <xdr:colOff>1580148</xdr:colOff>
      <xdr:row>24</xdr:row>
      <xdr:rowOff>90237</xdr:rowOff>
    </xdr:to>
    <xdr:sp macro="" textlink="">
      <xdr:nvSpPr>
        <xdr:cNvPr id="5" name="Rectángulo redondeado 4">
          <a:hlinkClick xmlns:r="http://schemas.openxmlformats.org/officeDocument/2006/relationships" r:id="rId1"/>
          <a:extLst>
            <a:ext uri="{FF2B5EF4-FFF2-40B4-BE49-F238E27FC236}">
              <a16:creationId xmlns:a16="http://schemas.microsoft.com/office/drawing/2014/main" id="{78C5CBFE-37C6-47D9-AA1A-AC96488D4418}"/>
            </a:ext>
          </a:extLst>
        </xdr:cNvPr>
        <xdr:cNvSpPr/>
      </xdr:nvSpPr>
      <xdr:spPr>
        <a:xfrm>
          <a:off x="10146632" y="10590941"/>
          <a:ext cx="3114174" cy="568349"/>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4</xdr:col>
      <xdr:colOff>312965</xdr:colOff>
      <xdr:row>0</xdr:row>
      <xdr:rowOff>40105</xdr:rowOff>
    </xdr:from>
    <xdr:to>
      <xdr:col>6</xdr:col>
      <xdr:colOff>243045</xdr:colOff>
      <xdr:row>0</xdr:row>
      <xdr:rowOff>993321</xdr:rowOff>
    </xdr:to>
    <xdr:pic>
      <xdr:nvPicPr>
        <xdr:cNvPr id="18" name="Picture 6">
          <a:extLst>
            <a:ext uri="{FF2B5EF4-FFF2-40B4-BE49-F238E27FC236}">
              <a16:creationId xmlns:a16="http://schemas.microsoft.com/office/drawing/2014/main" id="{FB2ED632-B811-4D39-BDA0-576F285057A2}"/>
            </a:ext>
            <a:ext uri="{C183D7F6-B498-43B3-948B-1728B52AA6E4}">
              <adec:decorative xmlns:adec="http://schemas.microsoft.com/office/drawing/2017/decorative" val="1"/>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306786" y="40105"/>
          <a:ext cx="2392973" cy="953216"/>
        </a:xfrm>
        <a:prstGeom prst="rect">
          <a:avLst/>
        </a:prstGeom>
      </xdr:spPr>
    </xdr:pic>
    <xdr:clientData/>
  </xdr:twoCellAnchor>
  <xdr:twoCellAnchor>
    <xdr:from>
      <xdr:col>1</xdr:col>
      <xdr:colOff>260683</xdr:colOff>
      <xdr:row>26</xdr:row>
      <xdr:rowOff>130342</xdr:rowOff>
    </xdr:from>
    <xdr:to>
      <xdr:col>8</xdr:col>
      <xdr:colOff>1142999</xdr:colOff>
      <xdr:row>34</xdr:row>
      <xdr:rowOff>70184</xdr:rowOff>
    </xdr:to>
    <xdr:grpSp>
      <xdr:nvGrpSpPr>
        <xdr:cNvPr id="26" name="Grupo 25" descr="Convenciones">
          <a:extLst>
            <a:ext uri="{FF2B5EF4-FFF2-40B4-BE49-F238E27FC236}">
              <a16:creationId xmlns:a16="http://schemas.microsoft.com/office/drawing/2014/main" id="{A3523F52-5534-42C5-A2AC-5C491AB279A3}"/>
            </a:ext>
          </a:extLst>
        </xdr:cNvPr>
        <xdr:cNvGrpSpPr/>
      </xdr:nvGrpSpPr>
      <xdr:grpSpPr>
        <a:xfrm>
          <a:off x="696112" y="12403985"/>
          <a:ext cx="10910780" cy="1463842"/>
          <a:chOff x="0" y="0"/>
          <a:chExt cx="5652135" cy="619125"/>
        </a:xfrm>
      </xdr:grpSpPr>
      <xdr:sp macro="" textlink="">
        <xdr:nvSpPr>
          <xdr:cNvPr id="27" name="Text Box 42">
            <a:extLst>
              <a:ext uri="{FF2B5EF4-FFF2-40B4-BE49-F238E27FC236}">
                <a16:creationId xmlns:a16="http://schemas.microsoft.com/office/drawing/2014/main" id="{C331DBF9-6718-4F97-BD18-F7AE6DFFAB97}"/>
              </a:ext>
            </a:extLst>
          </xdr:cNvPr>
          <xdr:cNvSpPr txBox="1">
            <a:spLocks noChangeArrowheads="1"/>
          </xdr:cNvSpPr>
        </xdr:nvSpPr>
        <xdr:spPr bwMode="auto">
          <a:xfrm>
            <a:off x="0" y="0"/>
            <a:ext cx="1839595" cy="6191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upright="1">
            <a:noAutofit/>
          </a:bodyPr>
          <a:lstStyle/>
          <a:p>
            <a:pPr>
              <a:spcAft>
                <a:spcPts val="0"/>
              </a:spcAft>
            </a:pPr>
            <a:r>
              <a:rPr lang="es-ES_tradnl" sz="700">
                <a:effectLst/>
                <a:latin typeface="Arial" panose="020B0604020202020204" pitchFamily="34" charset="0"/>
                <a:ea typeface="Times New Roman" panose="02020603050405020304" pitchFamily="18" charset="0"/>
              </a:rPr>
              <a:t>Carrera 30 N°. 25 - 90</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PBX: (571) 338 5000 - Información: Línea 195</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www.haciendabogota.gov.co</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NIT 899.999.061-9</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Bogotá, D.C. - Colombia</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Código Postal 111311</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 </a:t>
            </a:r>
            <a:endParaRPr lang="es-CO" sz="1000">
              <a:effectLst/>
              <a:latin typeface="Times New Roman" panose="02020603050405020304" pitchFamily="18" charset="0"/>
              <a:ea typeface="Times New Roman" panose="02020603050405020304" pitchFamily="18" charset="0"/>
            </a:endParaRPr>
          </a:p>
        </xdr:txBody>
      </xdr:sp>
      <xdr:cxnSp macro="">
        <xdr:nvCxnSpPr>
          <xdr:cNvPr id="28" name="AutoShape 140">
            <a:extLst>
              <a:ext uri="{FF2B5EF4-FFF2-40B4-BE49-F238E27FC236}">
                <a16:creationId xmlns:a16="http://schemas.microsoft.com/office/drawing/2014/main" id="{C0351EC9-5DC6-4DE0-BE8F-76FEAA040DEF}"/>
              </a:ext>
            </a:extLst>
          </xdr:cNvPr>
          <xdr:cNvCxnSpPr>
            <a:cxnSpLocks noChangeShapeType="1"/>
          </xdr:cNvCxnSpPr>
        </xdr:nvCxnSpPr>
        <xdr:spPr bwMode="auto">
          <a:xfrm>
            <a:off x="1979054" y="21464"/>
            <a:ext cx="0" cy="575945"/>
          </a:xfrm>
          <a:prstGeom prst="straightConnector1">
            <a:avLst/>
          </a:prstGeom>
          <a:noFill/>
          <a:ln w="12700">
            <a:solidFill>
              <a:srgbClr val="000000"/>
            </a:solidFill>
            <a:round/>
            <a:headEnd/>
            <a:tailEnd/>
          </a:ln>
          <a:extLst>
            <a:ext uri="{909E8E84-426E-40DD-AFC4-6F175D3DCCD1}">
              <a14:hiddenFill xmlns:a14="http://schemas.microsoft.com/office/drawing/2010/main">
                <a:noFill/>
              </a14:hiddenFill>
            </a:ext>
          </a:extLst>
        </xdr:spPr>
      </xdr:cxnSp>
      <xdr:pic>
        <xdr:nvPicPr>
          <xdr:cNvPr id="29" name="Imagen 28">
            <a:extLst>
              <a:ext uri="{FF2B5EF4-FFF2-40B4-BE49-F238E27FC236}">
                <a16:creationId xmlns:a16="http://schemas.microsoft.com/office/drawing/2014/main" id="{F32FDA28-549D-4CEE-8AB5-CECE75659496}"/>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159358" y="21464"/>
            <a:ext cx="525145" cy="575945"/>
          </a:xfrm>
          <a:prstGeom prst="rect">
            <a:avLst/>
          </a:prstGeom>
        </xdr:spPr>
      </xdr:pic>
      <xdr:pic>
        <xdr:nvPicPr>
          <xdr:cNvPr id="30" name="Imagen 29">
            <a:extLst>
              <a:ext uri="{FF2B5EF4-FFF2-40B4-BE49-F238E27FC236}">
                <a16:creationId xmlns:a16="http://schemas.microsoft.com/office/drawing/2014/main" id="{5FA64014-FC72-419A-B0F4-C046B4F0FF2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798570" y="8585"/>
            <a:ext cx="1853565" cy="608330"/>
          </a:xfrm>
          <a:prstGeom prst="rect">
            <a:avLst/>
          </a:prstGeom>
        </xdr:spPr>
      </xdr:pic>
    </xdr:grpSp>
    <xdr:clientData/>
  </xdr:twoCellAnchor>
  <xdr:twoCellAnchor>
    <xdr:from>
      <xdr:col>6</xdr:col>
      <xdr:colOff>1400175</xdr:colOff>
      <xdr:row>17</xdr:row>
      <xdr:rowOff>123825</xdr:rowOff>
    </xdr:from>
    <xdr:to>
      <xdr:col>8</xdr:col>
      <xdr:colOff>1368590</xdr:colOff>
      <xdr:row>22</xdr:row>
      <xdr:rowOff>47625</xdr:rowOff>
    </xdr:to>
    <xdr:grpSp>
      <xdr:nvGrpSpPr>
        <xdr:cNvPr id="2" name="Grupo 1" descr="Convenciones">
          <a:extLst>
            <a:ext uri="{FF2B5EF4-FFF2-40B4-BE49-F238E27FC236}">
              <a16:creationId xmlns:a16="http://schemas.microsoft.com/office/drawing/2014/main" id="{4A58B809-97A3-47E3-A902-343280A27469}"/>
            </a:ext>
          </a:extLst>
        </xdr:cNvPr>
        <xdr:cNvGrpSpPr/>
      </xdr:nvGrpSpPr>
      <xdr:grpSpPr>
        <a:xfrm>
          <a:off x="8856889" y="9730468"/>
          <a:ext cx="2975594" cy="1747157"/>
          <a:chOff x="12392219" y="12217270"/>
          <a:chExt cx="2731148" cy="1263521"/>
        </a:xfrm>
      </xdr:grpSpPr>
      <xdr:grpSp>
        <xdr:nvGrpSpPr>
          <xdr:cNvPr id="3" name="Grupo 2">
            <a:extLst>
              <a:ext uri="{FF2B5EF4-FFF2-40B4-BE49-F238E27FC236}">
                <a16:creationId xmlns:a16="http://schemas.microsoft.com/office/drawing/2014/main" id="{41338C22-048B-5D4C-7D3E-0E91BCE5676B}"/>
              </a:ext>
            </a:extLst>
          </xdr:cNvPr>
          <xdr:cNvGrpSpPr/>
        </xdr:nvGrpSpPr>
        <xdr:grpSpPr>
          <a:xfrm>
            <a:off x="12600172" y="12257625"/>
            <a:ext cx="2291478" cy="830607"/>
            <a:chOff x="10812445" y="17982363"/>
            <a:chExt cx="2223930" cy="758755"/>
          </a:xfrm>
        </xdr:grpSpPr>
        <xdr:sp macro="" textlink="">
          <xdr:nvSpPr>
            <xdr:cNvPr id="8" name="CuadroTexto 7">
              <a:extLst>
                <a:ext uri="{FF2B5EF4-FFF2-40B4-BE49-F238E27FC236}">
                  <a16:creationId xmlns:a16="http://schemas.microsoft.com/office/drawing/2014/main" id="{7F3BB6DF-5A01-0E1D-E4DC-3C4DD23BE77A}"/>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1">
                  <a:latin typeface="Arial" panose="020B0604020202020204" pitchFamily="34" charset="0"/>
                  <a:cs typeface="Arial" panose="020B0604020202020204" pitchFamily="34" charset="0"/>
                </a:rPr>
                <a:t>CONVENCIONES</a:t>
              </a:r>
            </a:p>
          </xdr:txBody>
        </xdr:sp>
        <xdr:sp macro="" textlink="">
          <xdr:nvSpPr>
            <xdr:cNvPr id="9" name="CuadroTexto 8">
              <a:extLst>
                <a:ext uri="{FF2B5EF4-FFF2-40B4-BE49-F238E27FC236}">
                  <a16:creationId xmlns:a16="http://schemas.microsoft.com/office/drawing/2014/main" id="{77281224-AA79-F77E-76D5-140A5E2521E8}"/>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antiguas.</a:t>
              </a:r>
              <a:endParaRPr lang="es-CO" sz="1200" b="0">
                <a:latin typeface="Arial" panose="020B0604020202020204" pitchFamily="34" charset="0"/>
                <a:cs typeface="Arial" panose="020B0604020202020204" pitchFamily="34" charset="0"/>
              </a:endParaRPr>
            </a:p>
          </xdr:txBody>
        </xdr:sp>
        <xdr:sp macro="" textlink="">
          <xdr:nvSpPr>
            <xdr:cNvPr id="10" name="CuadroTexto 9">
              <a:extLst>
                <a:ext uri="{FF2B5EF4-FFF2-40B4-BE49-F238E27FC236}">
                  <a16:creationId xmlns:a16="http://schemas.microsoft.com/office/drawing/2014/main" id="{E84DAD0B-166F-06AC-2819-BCBF47C4F600}"/>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nuevas.</a:t>
              </a:r>
              <a:endParaRPr lang="es-CO" sz="1200" b="0">
                <a:latin typeface="Arial" panose="020B0604020202020204" pitchFamily="34" charset="0"/>
                <a:cs typeface="Arial" panose="020B0604020202020204" pitchFamily="34" charset="0"/>
              </a:endParaRPr>
            </a:p>
          </xdr:txBody>
        </xdr:sp>
        <xdr:sp macro="" textlink="">
          <xdr:nvSpPr>
            <xdr:cNvPr id="11" name="Rectángulo 10">
              <a:extLst>
                <a:ext uri="{FF2B5EF4-FFF2-40B4-BE49-F238E27FC236}">
                  <a16:creationId xmlns:a16="http://schemas.microsoft.com/office/drawing/2014/main" id="{FAA50ADB-40F7-4836-BCE5-AF252BD72A12}"/>
                </a:ext>
              </a:extLst>
            </xdr:cNvPr>
            <xdr:cNvSpPr/>
          </xdr:nvSpPr>
          <xdr:spPr>
            <a:xfrm>
              <a:off x="10812445" y="18329660"/>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endParaRPr lang="es-CO" sz="1100">
                <a:solidFill>
                  <a:schemeClr val="lt1"/>
                </a:solidFill>
                <a:latin typeface="+mn-lt"/>
                <a:ea typeface="+mn-ea"/>
                <a:cs typeface="+mn-cs"/>
              </a:endParaRPr>
            </a:p>
          </xdr:txBody>
        </xdr:sp>
        <xdr:sp macro="" textlink="">
          <xdr:nvSpPr>
            <xdr:cNvPr id="12" name="Rectángulo 11">
              <a:extLst>
                <a:ext uri="{FF2B5EF4-FFF2-40B4-BE49-F238E27FC236}">
                  <a16:creationId xmlns:a16="http://schemas.microsoft.com/office/drawing/2014/main" id="{D948F504-3D5E-763B-327A-C745C24505DF}"/>
                </a:ext>
              </a:extLst>
            </xdr:cNvPr>
            <xdr:cNvSpPr/>
          </xdr:nvSpPr>
          <xdr:spPr>
            <a:xfrm>
              <a:off x="10812445" y="18571553"/>
              <a:ext cx="514350" cy="133350"/>
            </a:xfrm>
            <a:prstGeom prst="rect">
              <a:avLst/>
            </a:prstGeom>
            <a:solidFill>
              <a:srgbClr val="00B05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sp macro="" textlink="">
        <xdr:nvSpPr>
          <xdr:cNvPr id="4" name="Rectángulo 3">
            <a:extLst>
              <a:ext uri="{FF2B5EF4-FFF2-40B4-BE49-F238E27FC236}">
                <a16:creationId xmlns:a16="http://schemas.microsoft.com/office/drawing/2014/main" id="{9317C22D-B791-AFBF-3CE4-ADDF3E9282BF}"/>
              </a:ext>
            </a:extLst>
          </xdr:cNvPr>
          <xdr:cNvSpPr/>
        </xdr:nvSpPr>
        <xdr:spPr>
          <a:xfrm>
            <a:off x="12609891" y="13190686"/>
            <a:ext cx="529972" cy="145978"/>
          </a:xfrm>
          <a:prstGeom prst="rect">
            <a:avLst/>
          </a:prstGeom>
          <a:solidFill>
            <a:schemeClr val="accent2">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6" name="CuadroTexto 5">
            <a:extLst>
              <a:ext uri="{FF2B5EF4-FFF2-40B4-BE49-F238E27FC236}">
                <a16:creationId xmlns:a16="http://schemas.microsoft.com/office/drawing/2014/main" id="{365EB030-DDB5-FA43-8F32-61D2FCD1DE12}"/>
              </a:ext>
            </a:extLst>
          </xdr:cNvPr>
          <xdr:cNvSpPr txBox="1"/>
        </xdr:nvSpPr>
        <xdr:spPr>
          <a:xfrm>
            <a:off x="13241651" y="13142089"/>
            <a:ext cx="1871997" cy="2398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200" b="0">
                <a:latin typeface="Arial" panose="020B0604020202020204" pitchFamily="34" charset="0"/>
                <a:cs typeface="Arial" panose="020B0604020202020204" pitchFamily="34" charset="0"/>
              </a:rPr>
              <a:t>Actividades</a:t>
            </a:r>
            <a:r>
              <a:rPr lang="es-CO" sz="1200" b="0" baseline="0">
                <a:latin typeface="Arial" panose="020B0604020202020204" pitchFamily="34" charset="0"/>
                <a:cs typeface="Arial" panose="020B0604020202020204" pitchFamily="34" charset="0"/>
              </a:rPr>
              <a:t> recurrentes.</a:t>
            </a:r>
            <a:endParaRPr lang="es-CO" sz="1200" b="0">
              <a:latin typeface="Arial" panose="020B0604020202020204" pitchFamily="34" charset="0"/>
              <a:cs typeface="Arial" panose="020B0604020202020204" pitchFamily="34" charset="0"/>
            </a:endParaRPr>
          </a:p>
        </xdr:txBody>
      </xdr:sp>
      <xdr:sp macro="" textlink="">
        <xdr:nvSpPr>
          <xdr:cNvPr id="7" name="Rectángulo 6">
            <a:extLst>
              <a:ext uri="{FF2B5EF4-FFF2-40B4-BE49-F238E27FC236}">
                <a16:creationId xmlns:a16="http://schemas.microsoft.com/office/drawing/2014/main" id="{51A797BF-7692-68A0-82BC-A8AEAACCBDAB}"/>
              </a:ext>
            </a:extLst>
          </xdr:cNvPr>
          <xdr:cNvSpPr/>
        </xdr:nvSpPr>
        <xdr:spPr>
          <a:xfrm>
            <a:off x="12392219" y="12217270"/>
            <a:ext cx="2731148" cy="1263521"/>
          </a:xfrm>
          <a:prstGeom prst="rect">
            <a:avLst/>
          </a:prstGeom>
          <a:noFill/>
          <a:ln w="28575">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kern="1200"/>
          </a:p>
        </xdr:txBody>
      </xdr:sp>
    </xdr:grpSp>
    <xdr:clientData/>
  </xdr:twoCellAnchor>
</xdr:wsDr>
</file>

<file path=xl/drawings/drawing15.xml><?xml version="1.0" encoding="utf-8"?>
<xdr:wsDr xmlns:xdr="http://schemas.openxmlformats.org/drawingml/2006/spreadsheetDrawing" xmlns:a="http://schemas.openxmlformats.org/drawingml/2006/main">
  <xdr:twoCellAnchor>
    <xdr:from>
      <xdr:col>10</xdr:col>
      <xdr:colOff>1035327</xdr:colOff>
      <xdr:row>28</xdr:row>
      <xdr:rowOff>172639</xdr:rowOff>
    </xdr:from>
    <xdr:to>
      <xdr:col>11</xdr:col>
      <xdr:colOff>1363068</xdr:colOff>
      <xdr:row>32</xdr:row>
      <xdr:rowOff>184702</xdr:rowOff>
    </xdr:to>
    <xdr:sp macro="" textlink="">
      <xdr:nvSpPr>
        <xdr:cNvPr id="26" name="Rectángulo redondeado 25">
          <a:hlinkClick xmlns:r="http://schemas.openxmlformats.org/officeDocument/2006/relationships" r:id="rId1"/>
          <a:extLst>
            <a:ext uri="{FF2B5EF4-FFF2-40B4-BE49-F238E27FC236}">
              <a16:creationId xmlns:a16="http://schemas.microsoft.com/office/drawing/2014/main" id="{7AB70500-F174-431C-88B7-DF1ACB00F05F}"/>
            </a:ext>
          </a:extLst>
        </xdr:cNvPr>
        <xdr:cNvSpPr/>
      </xdr:nvSpPr>
      <xdr:spPr>
        <a:xfrm>
          <a:off x="17041468" y="18125193"/>
          <a:ext cx="3557959" cy="757498"/>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xdr:from>
      <xdr:col>8</xdr:col>
      <xdr:colOff>888376</xdr:colOff>
      <xdr:row>36</xdr:row>
      <xdr:rowOff>41413</xdr:rowOff>
    </xdr:from>
    <xdr:to>
      <xdr:col>12</xdr:col>
      <xdr:colOff>706047</xdr:colOff>
      <xdr:row>43</xdr:row>
      <xdr:rowOff>36848</xdr:rowOff>
    </xdr:to>
    <xdr:grpSp>
      <xdr:nvGrpSpPr>
        <xdr:cNvPr id="78" name="Grupo 77">
          <a:extLst>
            <a:ext uri="{FF2B5EF4-FFF2-40B4-BE49-F238E27FC236}">
              <a16:creationId xmlns:a16="http://schemas.microsoft.com/office/drawing/2014/main" id="{4A0CA4CF-EE80-4641-BA8A-A50AACFE79CF}"/>
            </a:ext>
            <a:ext uri="{C183D7F6-B498-43B3-948B-1728B52AA6E4}">
              <adec:decorative xmlns:adec="http://schemas.microsoft.com/office/drawing/2017/decorative" val="1"/>
            </a:ext>
          </a:extLst>
        </xdr:cNvPr>
        <xdr:cNvGrpSpPr/>
      </xdr:nvGrpSpPr>
      <xdr:grpSpPr>
        <a:xfrm>
          <a:off x="14691271" y="59330360"/>
          <a:ext cx="11916092" cy="1282146"/>
          <a:chOff x="0" y="0"/>
          <a:chExt cx="5652135" cy="619125"/>
        </a:xfrm>
      </xdr:grpSpPr>
      <xdr:sp macro="" textlink="">
        <xdr:nvSpPr>
          <xdr:cNvPr id="79" name="Text Box 42">
            <a:extLst>
              <a:ext uri="{FF2B5EF4-FFF2-40B4-BE49-F238E27FC236}">
                <a16:creationId xmlns:a16="http://schemas.microsoft.com/office/drawing/2014/main" id="{206C1709-3C86-44D9-8037-B3664E5A8CAE}"/>
              </a:ext>
            </a:extLst>
          </xdr:cNvPr>
          <xdr:cNvSpPr txBox="1">
            <a:spLocks noChangeArrowheads="1"/>
          </xdr:cNvSpPr>
        </xdr:nvSpPr>
        <xdr:spPr bwMode="auto">
          <a:xfrm>
            <a:off x="0" y="0"/>
            <a:ext cx="1839595" cy="6191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upright="1">
            <a:noAutofit/>
          </a:bodyPr>
          <a:lstStyle/>
          <a:p>
            <a:pPr>
              <a:spcAft>
                <a:spcPts val="0"/>
              </a:spcAft>
            </a:pPr>
            <a:r>
              <a:rPr lang="es-ES_tradnl" sz="700">
                <a:effectLst/>
                <a:latin typeface="Arial" panose="020B0604020202020204" pitchFamily="34" charset="0"/>
                <a:ea typeface="Times New Roman" panose="02020603050405020304" pitchFamily="18" charset="0"/>
              </a:rPr>
              <a:t>Carrera 30 Ni. 25 - 90</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PBX: (571) 338 5000 - Información: Línea 195</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www.haciendabogota.gov.co</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NIT 899.999.061-9</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Bogotá, D.C. - Colombia</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Código Postal 111311</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 </a:t>
            </a:r>
            <a:endParaRPr lang="es-CO" sz="1000">
              <a:effectLst/>
              <a:latin typeface="Times New Roman" panose="02020603050405020304" pitchFamily="18" charset="0"/>
              <a:ea typeface="Times New Roman" panose="02020603050405020304" pitchFamily="18" charset="0"/>
            </a:endParaRPr>
          </a:p>
        </xdr:txBody>
      </xdr:sp>
      <xdr:cxnSp macro="">
        <xdr:nvCxnSpPr>
          <xdr:cNvPr id="80" name="AutoShape 140">
            <a:extLst>
              <a:ext uri="{FF2B5EF4-FFF2-40B4-BE49-F238E27FC236}">
                <a16:creationId xmlns:a16="http://schemas.microsoft.com/office/drawing/2014/main" id="{78FF0C68-CC81-472E-82C5-A2C0F65717C9}"/>
              </a:ext>
            </a:extLst>
          </xdr:cNvPr>
          <xdr:cNvCxnSpPr>
            <a:cxnSpLocks noChangeShapeType="1"/>
          </xdr:cNvCxnSpPr>
        </xdr:nvCxnSpPr>
        <xdr:spPr bwMode="auto">
          <a:xfrm>
            <a:off x="1979054" y="21464"/>
            <a:ext cx="0" cy="575945"/>
          </a:xfrm>
          <a:prstGeom prst="straightConnector1">
            <a:avLst/>
          </a:prstGeom>
          <a:noFill/>
          <a:ln w="12700">
            <a:solidFill>
              <a:srgbClr val="000000"/>
            </a:solidFill>
            <a:round/>
            <a:headEnd/>
            <a:tailEnd/>
          </a:ln>
          <a:extLst>
            <a:ext uri="{909E8E84-426E-40DD-AFC4-6F175D3DCCD1}">
              <a14:hiddenFill xmlns:a14="http://schemas.microsoft.com/office/drawing/2010/main">
                <a:noFill/>
              </a14:hiddenFill>
            </a:ext>
          </a:extLst>
        </xdr:spPr>
      </xdr:cxnSp>
      <xdr:pic>
        <xdr:nvPicPr>
          <xdr:cNvPr id="81" name="Imagen 80">
            <a:extLst>
              <a:ext uri="{FF2B5EF4-FFF2-40B4-BE49-F238E27FC236}">
                <a16:creationId xmlns:a16="http://schemas.microsoft.com/office/drawing/2014/main" id="{AC393ED8-EF91-47D3-B129-7E06F5FF52B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59358" y="21464"/>
            <a:ext cx="525145" cy="575945"/>
          </a:xfrm>
          <a:prstGeom prst="rect">
            <a:avLst/>
          </a:prstGeom>
        </xdr:spPr>
      </xdr:pic>
      <xdr:pic>
        <xdr:nvPicPr>
          <xdr:cNvPr id="82" name="Imagen 81">
            <a:extLst>
              <a:ext uri="{FF2B5EF4-FFF2-40B4-BE49-F238E27FC236}">
                <a16:creationId xmlns:a16="http://schemas.microsoft.com/office/drawing/2014/main" id="{8C30D4F5-2A3B-4EA6-8FBC-D31C8FDB27A6}"/>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3798570" y="8585"/>
            <a:ext cx="1853565" cy="608330"/>
          </a:xfrm>
          <a:prstGeom prst="rect">
            <a:avLst/>
          </a:prstGeom>
        </xdr:spPr>
      </xdr:pic>
    </xdr:grpSp>
    <xdr:clientData/>
  </xdr:twoCellAnchor>
  <xdr:twoCellAnchor editAs="oneCell">
    <xdr:from>
      <xdr:col>10</xdr:col>
      <xdr:colOff>1739347</xdr:colOff>
      <xdr:row>0</xdr:row>
      <xdr:rowOff>352011</xdr:rowOff>
    </xdr:from>
    <xdr:to>
      <xdr:col>11</xdr:col>
      <xdr:colOff>1545222</xdr:colOff>
      <xdr:row>0</xdr:row>
      <xdr:rowOff>1532714</xdr:rowOff>
    </xdr:to>
    <xdr:pic>
      <xdr:nvPicPr>
        <xdr:cNvPr id="83" name="Picture 6">
          <a:extLst>
            <a:ext uri="{FF2B5EF4-FFF2-40B4-BE49-F238E27FC236}">
              <a16:creationId xmlns:a16="http://schemas.microsoft.com/office/drawing/2014/main" id="{B10F6019-79E5-4D53-877F-A215DEB8DCE6}"/>
            </a:ext>
            <a:ext uri="{C183D7F6-B498-43B3-948B-1728B52AA6E4}">
              <adec:decorative xmlns:adec="http://schemas.microsoft.com/office/drawing/2017/decorative" val="1"/>
            </a:ext>
          </a:extLst>
        </xdr:cNvPr>
        <xdr:cNvPicPr/>
      </xdr:nvPicPr>
      <xdr:blipFill>
        <a:blip xmlns:r="http://schemas.openxmlformats.org/officeDocument/2006/relationships" r:embed="rId4"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17745488" y="352011"/>
          <a:ext cx="3036094" cy="1180703"/>
        </a:xfrm>
        <a:prstGeom prst="rect">
          <a:avLst/>
        </a:prstGeom>
      </xdr:spPr>
    </xdr:pic>
    <xdr:clientData/>
  </xdr:twoCellAnchor>
  <xdr:twoCellAnchor>
    <xdr:from>
      <xdr:col>9</xdr:col>
      <xdr:colOff>111959</xdr:colOff>
      <xdr:row>7</xdr:row>
      <xdr:rowOff>642018</xdr:rowOff>
    </xdr:from>
    <xdr:to>
      <xdr:col>9</xdr:col>
      <xdr:colOff>4528553</xdr:colOff>
      <xdr:row>7</xdr:row>
      <xdr:rowOff>3325395</xdr:rowOff>
    </xdr:to>
    <xdr:graphicFrame macro="">
      <xdr:nvGraphicFramePr>
        <xdr:cNvPr id="3" name="Gráfico 2">
          <a:extLst>
            <a:ext uri="{FF2B5EF4-FFF2-40B4-BE49-F238E27FC236}">
              <a16:creationId xmlns:a16="http://schemas.microsoft.com/office/drawing/2014/main" id="{B6FC21D1-52E6-4C8E-B424-4D6304D99C35}"/>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9</xdr:col>
      <xdr:colOff>145380</xdr:colOff>
      <xdr:row>8</xdr:row>
      <xdr:rowOff>100262</xdr:rowOff>
    </xdr:from>
    <xdr:to>
      <xdr:col>9</xdr:col>
      <xdr:colOff>4561973</xdr:colOff>
      <xdr:row>8</xdr:row>
      <xdr:rowOff>2707106</xdr:rowOff>
    </xdr:to>
    <xdr:graphicFrame macro="">
      <xdr:nvGraphicFramePr>
        <xdr:cNvPr id="5" name="Gráfico 4">
          <a:extLst>
            <a:ext uri="{FF2B5EF4-FFF2-40B4-BE49-F238E27FC236}">
              <a16:creationId xmlns:a16="http://schemas.microsoft.com/office/drawing/2014/main" id="{4993A531-3070-46B2-B8BE-CF1598828A3E}"/>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9</xdr:col>
      <xdr:colOff>162093</xdr:colOff>
      <xdr:row>9</xdr:row>
      <xdr:rowOff>90569</xdr:rowOff>
    </xdr:from>
    <xdr:to>
      <xdr:col>9</xdr:col>
      <xdr:colOff>4495133</xdr:colOff>
      <xdr:row>9</xdr:row>
      <xdr:rowOff>2556710</xdr:rowOff>
    </xdr:to>
    <xdr:graphicFrame macro="">
      <xdr:nvGraphicFramePr>
        <xdr:cNvPr id="6" name="Gráfico 5">
          <a:extLst>
            <a:ext uri="{FF2B5EF4-FFF2-40B4-BE49-F238E27FC236}">
              <a16:creationId xmlns:a16="http://schemas.microsoft.com/office/drawing/2014/main" id="{7CF6821D-6AC4-4E73-939F-A5371FA7CB1A}"/>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9</xdr:col>
      <xdr:colOff>162091</xdr:colOff>
      <xdr:row>10</xdr:row>
      <xdr:rowOff>140701</xdr:rowOff>
    </xdr:from>
    <xdr:to>
      <xdr:col>9</xdr:col>
      <xdr:colOff>4545263</xdr:colOff>
      <xdr:row>10</xdr:row>
      <xdr:rowOff>2523289</xdr:rowOff>
    </xdr:to>
    <xdr:graphicFrame macro="">
      <xdr:nvGraphicFramePr>
        <xdr:cNvPr id="7" name="Gráfico 6">
          <a:extLst>
            <a:ext uri="{FF2B5EF4-FFF2-40B4-BE49-F238E27FC236}">
              <a16:creationId xmlns:a16="http://schemas.microsoft.com/office/drawing/2014/main" id="{D6D5E330-A289-48E0-BAAC-C6716AC8E9D4}"/>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9</xdr:col>
      <xdr:colOff>178802</xdr:colOff>
      <xdr:row>11</xdr:row>
      <xdr:rowOff>107279</xdr:rowOff>
    </xdr:from>
    <xdr:to>
      <xdr:col>9</xdr:col>
      <xdr:colOff>4545263</xdr:colOff>
      <xdr:row>11</xdr:row>
      <xdr:rowOff>2456446</xdr:rowOff>
    </xdr:to>
    <xdr:graphicFrame macro="">
      <xdr:nvGraphicFramePr>
        <xdr:cNvPr id="8" name="Gráfico 7">
          <a:extLst>
            <a:ext uri="{FF2B5EF4-FFF2-40B4-BE49-F238E27FC236}">
              <a16:creationId xmlns:a16="http://schemas.microsoft.com/office/drawing/2014/main" id="{98A004FC-8217-4133-A458-36D32CF0D8E5}"/>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xdr:col>
      <xdr:colOff>162091</xdr:colOff>
      <xdr:row>12</xdr:row>
      <xdr:rowOff>90570</xdr:rowOff>
    </xdr:from>
    <xdr:to>
      <xdr:col>9</xdr:col>
      <xdr:colOff>4543591</xdr:colOff>
      <xdr:row>12</xdr:row>
      <xdr:rowOff>2640263</xdr:rowOff>
    </xdr:to>
    <xdr:graphicFrame macro="">
      <xdr:nvGraphicFramePr>
        <xdr:cNvPr id="9" name="Gráfico 8">
          <a:extLst>
            <a:ext uri="{FF2B5EF4-FFF2-40B4-BE49-F238E27FC236}">
              <a16:creationId xmlns:a16="http://schemas.microsoft.com/office/drawing/2014/main" id="{1DEDC962-AC46-4214-9BC9-FBD74EDE0A95}"/>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9</xdr:col>
      <xdr:colOff>162090</xdr:colOff>
      <xdr:row>13</xdr:row>
      <xdr:rowOff>73860</xdr:rowOff>
    </xdr:from>
    <xdr:to>
      <xdr:col>9</xdr:col>
      <xdr:colOff>4578684</xdr:colOff>
      <xdr:row>13</xdr:row>
      <xdr:rowOff>2656974</xdr:rowOff>
    </xdr:to>
    <xdr:graphicFrame macro="">
      <xdr:nvGraphicFramePr>
        <xdr:cNvPr id="10" name="Gráfico 9">
          <a:extLst>
            <a:ext uri="{FF2B5EF4-FFF2-40B4-BE49-F238E27FC236}">
              <a16:creationId xmlns:a16="http://schemas.microsoft.com/office/drawing/2014/main" id="{215CA643-0035-43FF-A03B-DDAF6E10E7D8}"/>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9</xdr:col>
      <xdr:colOff>178801</xdr:colOff>
      <xdr:row>14</xdr:row>
      <xdr:rowOff>90570</xdr:rowOff>
    </xdr:from>
    <xdr:to>
      <xdr:col>9</xdr:col>
      <xdr:colOff>4550776</xdr:colOff>
      <xdr:row>14</xdr:row>
      <xdr:rowOff>2523289</xdr:rowOff>
    </xdr:to>
    <xdr:graphicFrame macro="">
      <xdr:nvGraphicFramePr>
        <xdr:cNvPr id="11" name="Gráfico 10">
          <a:extLst>
            <a:ext uri="{FF2B5EF4-FFF2-40B4-BE49-F238E27FC236}">
              <a16:creationId xmlns:a16="http://schemas.microsoft.com/office/drawing/2014/main" id="{63CC9735-6C95-4F2A-9576-3FC45170CBC6}"/>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9</xdr:col>
      <xdr:colOff>162091</xdr:colOff>
      <xdr:row>15</xdr:row>
      <xdr:rowOff>90570</xdr:rowOff>
    </xdr:from>
    <xdr:to>
      <xdr:col>9</xdr:col>
      <xdr:colOff>4612105</xdr:colOff>
      <xdr:row>15</xdr:row>
      <xdr:rowOff>2339474</xdr:rowOff>
    </xdr:to>
    <xdr:graphicFrame macro="">
      <xdr:nvGraphicFramePr>
        <xdr:cNvPr id="12" name="Gráfico 11">
          <a:extLst>
            <a:ext uri="{FF2B5EF4-FFF2-40B4-BE49-F238E27FC236}">
              <a16:creationId xmlns:a16="http://schemas.microsoft.com/office/drawing/2014/main" id="{6E40B2D8-3DA5-477C-9F39-5E6827EC7AE9}"/>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9</xdr:col>
      <xdr:colOff>178801</xdr:colOff>
      <xdr:row>16</xdr:row>
      <xdr:rowOff>98927</xdr:rowOff>
    </xdr:from>
    <xdr:to>
      <xdr:col>9</xdr:col>
      <xdr:colOff>4595395</xdr:colOff>
      <xdr:row>16</xdr:row>
      <xdr:rowOff>2523289</xdr:rowOff>
    </xdr:to>
    <xdr:graphicFrame macro="">
      <xdr:nvGraphicFramePr>
        <xdr:cNvPr id="25" name="Gráfico 24">
          <a:extLst>
            <a:ext uri="{FF2B5EF4-FFF2-40B4-BE49-F238E27FC236}">
              <a16:creationId xmlns:a16="http://schemas.microsoft.com/office/drawing/2014/main" id="{ADB3921F-D2F0-49EE-823E-EB5BBC10412C}"/>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9</xdr:col>
      <xdr:colOff>162090</xdr:colOff>
      <xdr:row>17</xdr:row>
      <xdr:rowOff>116974</xdr:rowOff>
    </xdr:from>
    <xdr:to>
      <xdr:col>9</xdr:col>
      <xdr:colOff>4612105</xdr:colOff>
      <xdr:row>17</xdr:row>
      <xdr:rowOff>2590132</xdr:rowOff>
    </xdr:to>
    <xdr:graphicFrame macro="">
      <xdr:nvGraphicFramePr>
        <xdr:cNvPr id="27" name="Gráfico 26">
          <a:extLst>
            <a:ext uri="{FF2B5EF4-FFF2-40B4-BE49-F238E27FC236}">
              <a16:creationId xmlns:a16="http://schemas.microsoft.com/office/drawing/2014/main" id="{64C93D7C-D8C6-4ED0-9C05-FB5FDB78E8E3}"/>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9</xdr:col>
      <xdr:colOff>162093</xdr:colOff>
      <xdr:row>18</xdr:row>
      <xdr:rowOff>98926</xdr:rowOff>
    </xdr:from>
    <xdr:to>
      <xdr:col>9</xdr:col>
      <xdr:colOff>4545263</xdr:colOff>
      <xdr:row>18</xdr:row>
      <xdr:rowOff>2556711</xdr:rowOff>
    </xdr:to>
    <xdr:graphicFrame macro="">
      <xdr:nvGraphicFramePr>
        <xdr:cNvPr id="28" name="Gráfico 27">
          <a:extLst>
            <a:ext uri="{FF2B5EF4-FFF2-40B4-BE49-F238E27FC236}">
              <a16:creationId xmlns:a16="http://schemas.microsoft.com/office/drawing/2014/main" id="{B240A35D-C321-4F73-A427-A7DDDEE40509}"/>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9</xdr:col>
      <xdr:colOff>178803</xdr:colOff>
      <xdr:row>19</xdr:row>
      <xdr:rowOff>167104</xdr:rowOff>
    </xdr:from>
    <xdr:to>
      <xdr:col>9</xdr:col>
      <xdr:colOff>4495133</xdr:colOff>
      <xdr:row>19</xdr:row>
      <xdr:rowOff>2656973</xdr:rowOff>
    </xdr:to>
    <xdr:graphicFrame macro="">
      <xdr:nvGraphicFramePr>
        <xdr:cNvPr id="29" name="Gráfico 28">
          <a:extLst>
            <a:ext uri="{FF2B5EF4-FFF2-40B4-BE49-F238E27FC236}">
              <a16:creationId xmlns:a16="http://schemas.microsoft.com/office/drawing/2014/main" id="{8FA6C53F-6C90-4436-9473-DC06706327FD}"/>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9</xdr:col>
      <xdr:colOff>178801</xdr:colOff>
      <xdr:row>20</xdr:row>
      <xdr:rowOff>65504</xdr:rowOff>
    </xdr:from>
    <xdr:to>
      <xdr:col>9</xdr:col>
      <xdr:colOff>4528552</xdr:colOff>
      <xdr:row>20</xdr:row>
      <xdr:rowOff>2489867</xdr:rowOff>
    </xdr:to>
    <xdr:graphicFrame macro="">
      <xdr:nvGraphicFramePr>
        <xdr:cNvPr id="30" name="Gráfico 29">
          <a:extLst>
            <a:ext uri="{FF2B5EF4-FFF2-40B4-BE49-F238E27FC236}">
              <a16:creationId xmlns:a16="http://schemas.microsoft.com/office/drawing/2014/main" id="{582755FE-F023-4E23-A1CB-3BAE2869D8FC}"/>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9</xdr:col>
      <xdr:colOff>178802</xdr:colOff>
      <xdr:row>21</xdr:row>
      <xdr:rowOff>82215</xdr:rowOff>
    </xdr:from>
    <xdr:to>
      <xdr:col>9</xdr:col>
      <xdr:colOff>4478421</xdr:colOff>
      <xdr:row>21</xdr:row>
      <xdr:rowOff>2506578</xdr:rowOff>
    </xdr:to>
    <xdr:graphicFrame macro="">
      <xdr:nvGraphicFramePr>
        <xdr:cNvPr id="31" name="Gráfico 30">
          <a:extLst>
            <a:ext uri="{FF2B5EF4-FFF2-40B4-BE49-F238E27FC236}">
              <a16:creationId xmlns:a16="http://schemas.microsoft.com/office/drawing/2014/main" id="{3A945E5E-0CAD-4147-8DAD-24986A4D9B9A}"/>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9</xdr:col>
      <xdr:colOff>195512</xdr:colOff>
      <xdr:row>22</xdr:row>
      <xdr:rowOff>82216</xdr:rowOff>
    </xdr:from>
    <xdr:to>
      <xdr:col>9</xdr:col>
      <xdr:colOff>4528553</xdr:colOff>
      <xdr:row>22</xdr:row>
      <xdr:rowOff>2372895</xdr:rowOff>
    </xdr:to>
    <xdr:graphicFrame macro="">
      <xdr:nvGraphicFramePr>
        <xdr:cNvPr id="32" name="Gráfico 31">
          <a:extLst>
            <a:ext uri="{FF2B5EF4-FFF2-40B4-BE49-F238E27FC236}">
              <a16:creationId xmlns:a16="http://schemas.microsoft.com/office/drawing/2014/main" id="{65669EF3-31F2-47AA-BADA-34B135A3DF7E}"/>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9</xdr:col>
      <xdr:colOff>162091</xdr:colOff>
      <xdr:row>23</xdr:row>
      <xdr:rowOff>48795</xdr:rowOff>
    </xdr:from>
    <xdr:to>
      <xdr:col>9</xdr:col>
      <xdr:colOff>4511842</xdr:colOff>
      <xdr:row>23</xdr:row>
      <xdr:rowOff>2339474</xdr:rowOff>
    </xdr:to>
    <xdr:graphicFrame macro="">
      <xdr:nvGraphicFramePr>
        <xdr:cNvPr id="33" name="Gráfico 32">
          <a:extLst>
            <a:ext uri="{FF2B5EF4-FFF2-40B4-BE49-F238E27FC236}">
              <a16:creationId xmlns:a16="http://schemas.microsoft.com/office/drawing/2014/main" id="{E0F2AFD7-67FE-4358-959C-46D6D0EE7994}"/>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9</xdr:col>
      <xdr:colOff>178802</xdr:colOff>
      <xdr:row>24</xdr:row>
      <xdr:rowOff>48794</xdr:rowOff>
    </xdr:from>
    <xdr:to>
      <xdr:col>9</xdr:col>
      <xdr:colOff>4528553</xdr:colOff>
      <xdr:row>24</xdr:row>
      <xdr:rowOff>2423026</xdr:rowOff>
    </xdr:to>
    <xdr:graphicFrame macro="">
      <xdr:nvGraphicFramePr>
        <xdr:cNvPr id="34" name="Gráfico 33">
          <a:extLst>
            <a:ext uri="{FF2B5EF4-FFF2-40B4-BE49-F238E27FC236}">
              <a16:creationId xmlns:a16="http://schemas.microsoft.com/office/drawing/2014/main" id="{9EFDAB72-C5BD-4931-B222-5A829DAD11C3}"/>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9</xdr:col>
      <xdr:colOff>178802</xdr:colOff>
      <xdr:row>25</xdr:row>
      <xdr:rowOff>98926</xdr:rowOff>
    </xdr:from>
    <xdr:to>
      <xdr:col>9</xdr:col>
      <xdr:colOff>4528553</xdr:colOff>
      <xdr:row>25</xdr:row>
      <xdr:rowOff>2372895</xdr:rowOff>
    </xdr:to>
    <xdr:graphicFrame macro="">
      <xdr:nvGraphicFramePr>
        <xdr:cNvPr id="35" name="Gráfico 34">
          <a:extLst>
            <a:ext uri="{FF2B5EF4-FFF2-40B4-BE49-F238E27FC236}">
              <a16:creationId xmlns:a16="http://schemas.microsoft.com/office/drawing/2014/main" id="{31223224-7806-4261-9113-395496EEAE4B}"/>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9</xdr:col>
      <xdr:colOff>178801</xdr:colOff>
      <xdr:row>26</xdr:row>
      <xdr:rowOff>82216</xdr:rowOff>
    </xdr:from>
    <xdr:to>
      <xdr:col>9</xdr:col>
      <xdr:colOff>4511842</xdr:colOff>
      <xdr:row>26</xdr:row>
      <xdr:rowOff>2372895</xdr:rowOff>
    </xdr:to>
    <xdr:graphicFrame macro="">
      <xdr:nvGraphicFramePr>
        <xdr:cNvPr id="36" name="Gráfico 35">
          <a:extLst>
            <a:ext uri="{FF2B5EF4-FFF2-40B4-BE49-F238E27FC236}">
              <a16:creationId xmlns:a16="http://schemas.microsoft.com/office/drawing/2014/main" id="{B694D66E-E69E-45AE-A0A6-4CE35489F8FE}"/>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2">
    <pageSetUpPr fitToPage="1"/>
  </sheetPr>
  <dimension ref="E1:S43"/>
  <sheetViews>
    <sheetView view="pageBreakPreview" topLeftCell="A5" zoomScale="73" zoomScaleNormal="70" zoomScaleSheetLayoutView="73" workbookViewId="0">
      <selection activeCell="X41" sqref="X41"/>
    </sheetView>
  </sheetViews>
  <sheetFormatPr baseColWidth="10" defaultColWidth="11.42578125" defaultRowHeight="15"/>
  <sheetData>
    <row r="1" spans="5:19" s="4" customFormat="1" ht="89.25" customHeight="1">
      <c r="E1" s="310" t="s">
        <v>0</v>
      </c>
      <c r="F1" s="310"/>
      <c r="G1" s="310"/>
      <c r="H1" s="310"/>
      <c r="I1" s="310"/>
      <c r="J1" s="310"/>
      <c r="K1" s="310"/>
      <c r="L1" s="310"/>
      <c r="M1" s="310"/>
      <c r="N1" s="310"/>
      <c r="O1" s="310"/>
      <c r="P1" s="310"/>
      <c r="Q1" s="310"/>
      <c r="R1" s="310"/>
      <c r="S1" s="310"/>
    </row>
    <row r="43" spans="7:7">
      <c r="G43" t="s">
        <v>1</v>
      </c>
    </row>
  </sheetData>
  <sheetProtection selectLockedCells="1" selectUnlockedCells="1"/>
  <mergeCells count="1">
    <mergeCell ref="E1:S1"/>
  </mergeCells>
  <printOptions horizontalCentered="1" verticalCentered="1"/>
  <pageMargins left="0.70866141732283472" right="0.70866141732283472" top="0.74803149606299213" bottom="0.74803149606299213" header="0.31496062992125984" footer="0.31496062992125984"/>
  <pageSetup scale="53" fitToHeight="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pageSetUpPr fitToPage="1"/>
  </sheetPr>
  <dimension ref="A1:AT35"/>
  <sheetViews>
    <sheetView showGridLines="0" view="pageBreakPreview" zoomScale="90" zoomScaleNormal="100" zoomScaleSheetLayoutView="90" workbookViewId="0">
      <pane ySplit="3" topLeftCell="A4" activePane="bottomLeft" state="frozen"/>
      <selection activeCell="A3" sqref="A3"/>
      <selection pane="bottomLeft" activeCell="H32" sqref="H32"/>
    </sheetView>
  </sheetViews>
  <sheetFormatPr baseColWidth="10" defaultColWidth="11.42578125" defaultRowHeight="15"/>
  <cols>
    <col min="1" max="1" width="18.28515625" style="75" customWidth="1"/>
    <col min="2" max="2" width="3.85546875" style="77" customWidth="1"/>
    <col min="3" max="3" width="43.7109375" style="77" customWidth="1"/>
    <col min="4" max="4" width="84.7109375" style="77" customWidth="1"/>
    <col min="5" max="5" width="42" style="75" customWidth="1"/>
    <col min="6" max="46" width="11.42578125" style="75"/>
    <col min="47" max="16384" width="11.42578125" style="77"/>
  </cols>
  <sheetData>
    <row r="1" spans="2:4" s="75" customFormat="1" ht="95.25" customHeight="1" thickBot="1"/>
    <row r="2" spans="2:4" ht="31.5" customHeight="1" thickTop="1" thickBot="1">
      <c r="B2" s="311" t="s">
        <v>2</v>
      </c>
      <c r="C2" s="312"/>
      <c r="D2" s="313"/>
    </row>
    <row r="3" spans="2:4" ht="17.25" thickTop="1" thickBot="1">
      <c r="B3" s="79" t="s">
        <v>3</v>
      </c>
      <c r="C3" s="79" t="s">
        <v>4</v>
      </c>
      <c r="D3" s="79" t="s">
        <v>5</v>
      </c>
    </row>
    <row r="4" spans="2:4" ht="53.25" customHeight="1">
      <c r="B4" s="323">
        <v>1</v>
      </c>
      <c r="C4" s="316" t="s">
        <v>6</v>
      </c>
      <c r="D4" s="80" t="s">
        <v>7</v>
      </c>
    </row>
    <row r="5" spans="2:4" ht="62.25" customHeight="1" thickBot="1">
      <c r="B5" s="324"/>
      <c r="C5" s="315"/>
      <c r="D5" s="80" t="s">
        <v>8</v>
      </c>
    </row>
    <row r="6" spans="2:4" ht="37.5" customHeight="1" thickTop="1">
      <c r="B6" s="323">
        <v>2</v>
      </c>
      <c r="C6" s="314" t="s">
        <v>9</v>
      </c>
      <c r="D6" s="82" t="s">
        <v>7</v>
      </c>
    </row>
    <row r="7" spans="2:4" ht="53.25" customHeight="1">
      <c r="B7" s="322"/>
      <c r="C7" s="315"/>
      <c r="D7" s="82" t="s">
        <v>8</v>
      </c>
    </row>
    <row r="8" spans="2:4" ht="30">
      <c r="B8" s="320">
        <v>3</v>
      </c>
      <c r="C8" s="316" t="s">
        <v>10</v>
      </c>
      <c r="D8" s="80" t="s">
        <v>7</v>
      </c>
    </row>
    <row r="9" spans="2:4">
      <c r="B9" s="321"/>
      <c r="C9" s="317"/>
      <c r="D9" s="80" t="s">
        <v>11</v>
      </c>
    </row>
    <row r="10" spans="2:4" ht="61.5" customHeight="1">
      <c r="B10" s="321"/>
      <c r="C10" s="317"/>
      <c r="D10" s="80" t="s">
        <v>12</v>
      </c>
    </row>
    <row r="11" spans="2:4" ht="30">
      <c r="B11" s="321"/>
      <c r="C11" s="317"/>
      <c r="D11" s="80" t="s">
        <v>13</v>
      </c>
    </row>
    <row r="12" spans="2:4" ht="30">
      <c r="B12" s="321"/>
      <c r="C12" s="317"/>
      <c r="D12" s="80" t="s">
        <v>14</v>
      </c>
    </row>
    <row r="13" spans="2:4" ht="30">
      <c r="B13" s="322"/>
      <c r="C13" s="315"/>
      <c r="D13" s="80" t="s">
        <v>15</v>
      </c>
    </row>
    <row r="14" spans="2:4" ht="63" customHeight="1">
      <c r="B14" s="320">
        <v>4</v>
      </c>
      <c r="C14" s="318" t="s">
        <v>16</v>
      </c>
      <c r="D14" s="80" t="s">
        <v>7</v>
      </c>
    </row>
    <row r="15" spans="2:4" ht="64.5" customHeight="1">
      <c r="B15" s="322"/>
      <c r="C15" s="319"/>
      <c r="D15" s="80" t="s">
        <v>17</v>
      </c>
    </row>
    <row r="16" spans="2:4" ht="120">
      <c r="B16" s="83">
        <v>5</v>
      </c>
      <c r="C16" s="84" t="s">
        <v>18</v>
      </c>
      <c r="D16" s="80" t="s">
        <v>7</v>
      </c>
    </row>
    <row r="17" spans="2:4" ht="52.5" customHeight="1">
      <c r="B17" s="320">
        <v>6</v>
      </c>
      <c r="C17" s="316" t="s">
        <v>19</v>
      </c>
      <c r="D17" s="80" t="s">
        <v>13</v>
      </c>
    </row>
    <row r="18" spans="2:4" ht="47.25" customHeight="1">
      <c r="B18" s="322"/>
      <c r="C18" s="315"/>
      <c r="D18" s="80" t="s">
        <v>15</v>
      </c>
    </row>
    <row r="19" spans="2:4" ht="141" customHeight="1">
      <c r="B19" s="83">
        <v>7</v>
      </c>
      <c r="C19" s="84" t="s">
        <v>20</v>
      </c>
      <c r="D19" s="82" t="s">
        <v>8</v>
      </c>
    </row>
    <row r="20" spans="2:4" ht="42" customHeight="1">
      <c r="B20" s="325">
        <v>8</v>
      </c>
      <c r="C20" s="326" t="s">
        <v>21</v>
      </c>
      <c r="D20" s="84" t="s">
        <v>11</v>
      </c>
    </row>
    <row r="21" spans="2:4" ht="46.5" customHeight="1">
      <c r="B21" s="325"/>
      <c r="C21" s="326"/>
      <c r="D21" s="84" t="s">
        <v>22</v>
      </c>
    </row>
    <row r="22" spans="2:4" ht="40.5" customHeight="1">
      <c r="B22" s="325"/>
      <c r="C22" s="326"/>
      <c r="D22" s="84" t="s">
        <v>15</v>
      </c>
    </row>
    <row r="23" spans="2:4" ht="30">
      <c r="B23" s="325">
        <v>9</v>
      </c>
      <c r="C23" s="326" t="s">
        <v>23</v>
      </c>
      <c r="D23" s="84" t="s">
        <v>7</v>
      </c>
    </row>
    <row r="24" spans="2:4" ht="30">
      <c r="B24" s="325"/>
      <c r="C24" s="326"/>
      <c r="D24" s="84" t="s">
        <v>8</v>
      </c>
    </row>
    <row r="25" spans="2:4" ht="30">
      <c r="B25" s="325"/>
      <c r="C25" s="326"/>
      <c r="D25" s="84" t="s">
        <v>13</v>
      </c>
    </row>
    <row r="26" spans="2:4" ht="30">
      <c r="B26" s="325"/>
      <c r="C26" s="326"/>
      <c r="D26" s="84" t="s">
        <v>14</v>
      </c>
    </row>
    <row r="27" spans="2:4" ht="30">
      <c r="B27" s="325"/>
      <c r="C27" s="326"/>
      <c r="D27" s="84" t="s">
        <v>24</v>
      </c>
    </row>
    <row r="28" spans="2:4" ht="51" customHeight="1">
      <c r="B28" s="325">
        <v>10</v>
      </c>
      <c r="C28" s="326" t="s">
        <v>25</v>
      </c>
      <c r="D28" s="84" t="s">
        <v>7</v>
      </c>
    </row>
    <row r="29" spans="2:4" ht="69" customHeight="1">
      <c r="B29" s="325"/>
      <c r="C29" s="326"/>
      <c r="D29" s="84" t="s">
        <v>8</v>
      </c>
    </row>
    <row r="30" spans="2:4" ht="105">
      <c r="B30" s="85">
        <v>11</v>
      </c>
      <c r="C30" s="84" t="s">
        <v>26</v>
      </c>
      <c r="D30" s="84" t="s">
        <v>7</v>
      </c>
    </row>
    <row r="31" spans="2:4" s="75" customFormat="1"/>
    <row r="32" spans="2:4" ht="74.25" customHeight="1"/>
    <row r="33" spans="5:5" s="75" customFormat="1">
      <c r="E33" s="86"/>
    </row>
    <row r="34" spans="5:5" ht="88.5" customHeight="1">
      <c r="E34" s="86"/>
    </row>
    <row r="35" spans="5:5" s="75" customFormat="1"/>
  </sheetData>
  <sheetProtection selectLockedCells="1" selectUnlockedCells="1"/>
  <mergeCells count="17">
    <mergeCell ref="B28:B29"/>
    <mergeCell ref="B17:B18"/>
    <mergeCell ref="B20:B22"/>
    <mergeCell ref="B23:B27"/>
    <mergeCell ref="C17:C18"/>
    <mergeCell ref="C20:C22"/>
    <mergeCell ref="C23:C27"/>
    <mergeCell ref="C28:C29"/>
    <mergeCell ref="B2:D2"/>
    <mergeCell ref="C6:C7"/>
    <mergeCell ref="C4:C5"/>
    <mergeCell ref="C8:C13"/>
    <mergeCell ref="C14:C15"/>
    <mergeCell ref="B8:B13"/>
    <mergeCell ref="B6:B7"/>
    <mergeCell ref="B14:B15"/>
    <mergeCell ref="B4:B5"/>
  </mergeCells>
  <printOptions horizontalCentered="1" verticalCentered="1"/>
  <pageMargins left="0.70866141732283472" right="0.70866141732283472" top="0.74803149606299213" bottom="0.74803149606299213" header="0.31496062992125984" footer="0.31496062992125984"/>
  <pageSetup scale="4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4"/>
  <dimension ref="A1:EC66"/>
  <sheetViews>
    <sheetView showGridLines="0" view="pageBreakPreview" topLeftCell="D1" zoomScale="70" zoomScaleNormal="70" zoomScaleSheetLayoutView="70" workbookViewId="0">
      <pane xSplit="2" ySplit="3" topLeftCell="N13" activePane="bottomRight" state="frozen"/>
      <selection pane="topRight" activeCell="F3" sqref="F3"/>
      <selection pane="bottomLeft" activeCell="E5" sqref="E5"/>
      <selection pane="bottomRight" activeCell="F63" sqref="F63:P63"/>
    </sheetView>
  </sheetViews>
  <sheetFormatPr baseColWidth="10" defaultColWidth="11.42578125" defaultRowHeight="15"/>
  <cols>
    <col min="1" max="1" width="11.28515625" style="75" hidden="1" customWidth="1"/>
    <col min="2" max="2" width="10.42578125" style="75" hidden="1" customWidth="1"/>
    <col min="3" max="3" width="3.5703125" style="75" hidden="1" customWidth="1"/>
    <col min="4" max="4" width="27.85546875" style="75" customWidth="1"/>
    <col min="5" max="5" width="51.85546875" style="77" customWidth="1"/>
    <col min="6" max="6" width="32.5703125" style="77" bestFit="1" customWidth="1"/>
    <col min="7" max="14" width="32.5703125" style="77" customWidth="1"/>
    <col min="15" max="15" width="53.85546875" style="77" customWidth="1"/>
    <col min="16" max="16" width="32.5703125" style="77" customWidth="1"/>
    <col min="17" max="133" width="11.42578125" style="75"/>
    <col min="134" max="16384" width="11.42578125" style="77"/>
  </cols>
  <sheetData>
    <row r="1" spans="5:16" s="75" customFormat="1" ht="132.75" customHeight="1" thickBot="1"/>
    <row r="2" spans="5:16" ht="211.5" thickTop="1" thickBot="1">
      <c r="E2" s="47"/>
      <c r="F2" s="61" t="s">
        <v>27</v>
      </c>
      <c r="G2" s="61" t="s">
        <v>9</v>
      </c>
      <c r="H2" s="61" t="s">
        <v>28</v>
      </c>
      <c r="I2" s="61" t="s">
        <v>16</v>
      </c>
      <c r="J2" s="61" t="s">
        <v>18</v>
      </c>
      <c r="K2" s="61" t="s">
        <v>29</v>
      </c>
      <c r="L2" s="61" t="s">
        <v>30</v>
      </c>
      <c r="M2" s="61" t="s">
        <v>21</v>
      </c>
      <c r="N2" s="61" t="s">
        <v>31</v>
      </c>
      <c r="O2" s="61" t="s">
        <v>25</v>
      </c>
      <c r="P2" s="61" t="s">
        <v>32</v>
      </c>
    </row>
    <row r="3" spans="5:16" ht="33.6" customHeight="1" thickTop="1" thickBot="1">
      <c r="E3" s="44" t="s">
        <v>33</v>
      </c>
      <c r="F3" s="44"/>
      <c r="G3" s="44"/>
      <c r="H3" s="44"/>
      <c r="I3" s="44"/>
      <c r="J3" s="44"/>
      <c r="K3" s="44"/>
      <c r="L3" s="44"/>
      <c r="M3" s="44"/>
      <c r="N3" s="44"/>
      <c r="O3" s="44"/>
      <c r="P3" s="44"/>
    </row>
    <row r="4" spans="5:16" ht="63.6" customHeight="1" thickTop="1" thickBot="1">
      <c r="E4" s="45" t="s">
        <v>34</v>
      </c>
      <c r="F4" s="48" t="s">
        <v>35</v>
      </c>
      <c r="G4" s="48" t="s">
        <v>35</v>
      </c>
      <c r="H4" s="49" t="s">
        <v>35</v>
      </c>
      <c r="I4" s="50" t="s">
        <v>35</v>
      </c>
      <c r="J4" s="49" t="s">
        <v>35</v>
      </c>
      <c r="K4" s="49" t="s">
        <v>35</v>
      </c>
      <c r="L4" s="49" t="s">
        <v>35</v>
      </c>
      <c r="M4" s="49"/>
      <c r="N4" s="49" t="s">
        <v>35</v>
      </c>
      <c r="O4" s="49" t="s">
        <v>35</v>
      </c>
      <c r="P4" s="49" t="s">
        <v>35</v>
      </c>
    </row>
    <row r="5" spans="5:16" ht="63.6" customHeight="1" thickTop="1" thickBot="1">
      <c r="E5" s="45" t="s">
        <v>36</v>
      </c>
      <c r="F5" s="42" t="s">
        <v>35</v>
      </c>
      <c r="G5" s="42" t="s">
        <v>35</v>
      </c>
      <c r="H5" s="51" t="s">
        <v>35</v>
      </c>
      <c r="I5" s="51"/>
      <c r="J5" s="51"/>
      <c r="K5" s="51"/>
      <c r="L5" s="51"/>
      <c r="M5" s="51" t="s">
        <v>35</v>
      </c>
      <c r="N5" s="51" t="s">
        <v>35</v>
      </c>
      <c r="O5" s="51" t="s">
        <v>35</v>
      </c>
      <c r="P5" s="51"/>
    </row>
    <row r="6" spans="5:16" ht="63.6" customHeight="1" thickTop="1" thickBot="1">
      <c r="E6" s="45" t="s">
        <v>37</v>
      </c>
      <c r="F6" s="42" t="s">
        <v>35</v>
      </c>
      <c r="G6" s="42" t="s">
        <v>35</v>
      </c>
      <c r="H6" s="51" t="s">
        <v>35</v>
      </c>
      <c r="I6" s="51"/>
      <c r="J6" s="51" t="s">
        <v>35</v>
      </c>
      <c r="K6" s="51" t="s">
        <v>35</v>
      </c>
      <c r="L6" s="51" t="s">
        <v>35</v>
      </c>
      <c r="M6" s="51" t="s">
        <v>35</v>
      </c>
      <c r="N6" s="51" t="s">
        <v>35</v>
      </c>
      <c r="O6" s="51" t="s">
        <v>35</v>
      </c>
      <c r="P6" s="51" t="s">
        <v>35</v>
      </c>
    </row>
    <row r="7" spans="5:16" ht="63.6" customHeight="1" thickTop="1" thickBot="1">
      <c r="E7" s="45" t="s">
        <v>38</v>
      </c>
      <c r="F7" s="42" t="s">
        <v>35</v>
      </c>
      <c r="G7" s="42" t="s">
        <v>35</v>
      </c>
      <c r="H7" s="51" t="s">
        <v>35</v>
      </c>
      <c r="I7" s="51" t="s">
        <v>35</v>
      </c>
      <c r="J7" s="51" t="s">
        <v>35</v>
      </c>
      <c r="K7" s="51" t="s">
        <v>35</v>
      </c>
      <c r="L7" s="51" t="s">
        <v>35</v>
      </c>
      <c r="M7" s="51" t="s">
        <v>35</v>
      </c>
      <c r="N7" s="51" t="s">
        <v>35</v>
      </c>
      <c r="O7" s="51" t="s">
        <v>35</v>
      </c>
      <c r="P7" s="51" t="s">
        <v>35</v>
      </c>
    </row>
    <row r="8" spans="5:16" ht="63.6" customHeight="1" thickTop="1" thickBot="1">
      <c r="E8" s="45" t="s">
        <v>39</v>
      </c>
      <c r="F8" s="42" t="s">
        <v>35</v>
      </c>
      <c r="G8" s="42" t="s">
        <v>35</v>
      </c>
      <c r="H8" s="51" t="s">
        <v>35</v>
      </c>
      <c r="I8" s="51"/>
      <c r="J8" s="51" t="s">
        <v>35</v>
      </c>
      <c r="K8" s="51"/>
      <c r="L8" s="51" t="s">
        <v>35</v>
      </c>
      <c r="M8" s="51"/>
      <c r="N8" s="51" t="s">
        <v>35</v>
      </c>
      <c r="O8" s="51"/>
      <c r="P8" s="51" t="s">
        <v>35</v>
      </c>
    </row>
    <row r="9" spans="5:16" ht="63.6" customHeight="1" thickTop="1" thickBot="1">
      <c r="E9" s="45" t="s">
        <v>40</v>
      </c>
      <c r="F9" s="42" t="s">
        <v>35</v>
      </c>
      <c r="G9" s="51" t="s">
        <v>35</v>
      </c>
      <c r="H9" s="51" t="s">
        <v>35</v>
      </c>
      <c r="I9" s="51"/>
      <c r="J9" s="51" t="s">
        <v>35</v>
      </c>
      <c r="K9" s="51" t="s">
        <v>35</v>
      </c>
      <c r="L9" s="51" t="s">
        <v>35</v>
      </c>
      <c r="M9" s="51"/>
      <c r="N9" s="51" t="s">
        <v>35</v>
      </c>
      <c r="O9" s="51"/>
      <c r="P9" s="51" t="s">
        <v>35</v>
      </c>
    </row>
    <row r="10" spans="5:16" ht="63.6" customHeight="1" thickTop="1" thickBot="1">
      <c r="E10" s="45" t="s">
        <v>41</v>
      </c>
      <c r="F10" s="42" t="s">
        <v>35</v>
      </c>
      <c r="G10" s="42" t="s">
        <v>35</v>
      </c>
      <c r="H10" s="51" t="s">
        <v>35</v>
      </c>
      <c r="I10" s="51" t="s">
        <v>35</v>
      </c>
      <c r="J10" s="51" t="s">
        <v>35</v>
      </c>
      <c r="K10" s="51" t="s">
        <v>35</v>
      </c>
      <c r="L10" s="51" t="s">
        <v>35</v>
      </c>
      <c r="M10" s="51"/>
      <c r="N10" s="51" t="s">
        <v>35</v>
      </c>
      <c r="O10" s="51" t="s">
        <v>35</v>
      </c>
      <c r="P10" s="51" t="s">
        <v>35</v>
      </c>
    </row>
    <row r="11" spans="5:16" ht="63.6" customHeight="1" thickTop="1" thickBot="1">
      <c r="E11" s="45" t="s">
        <v>42</v>
      </c>
      <c r="F11" s="42" t="s">
        <v>35</v>
      </c>
      <c r="G11" s="42" t="s">
        <v>35</v>
      </c>
      <c r="H11" s="51" t="s">
        <v>35</v>
      </c>
      <c r="I11" s="51"/>
      <c r="J11" s="51"/>
      <c r="K11" s="51" t="s">
        <v>35</v>
      </c>
      <c r="L11" s="51" t="s">
        <v>35</v>
      </c>
      <c r="M11" s="51"/>
      <c r="N11" s="51" t="s">
        <v>35</v>
      </c>
      <c r="O11" s="51" t="s">
        <v>35</v>
      </c>
      <c r="P11" s="51"/>
    </row>
    <row r="12" spans="5:16" ht="78" customHeight="1" thickTop="1" thickBot="1">
      <c r="E12" s="45" t="s">
        <v>43</v>
      </c>
      <c r="F12" s="42" t="s">
        <v>35</v>
      </c>
      <c r="G12" s="42" t="s">
        <v>35</v>
      </c>
      <c r="H12" s="51"/>
      <c r="I12" s="51"/>
      <c r="J12" s="51" t="s">
        <v>35</v>
      </c>
      <c r="K12" s="51" t="s">
        <v>35</v>
      </c>
      <c r="L12" s="51" t="s">
        <v>35</v>
      </c>
      <c r="M12" s="51"/>
      <c r="N12" s="51"/>
      <c r="O12" s="51" t="s">
        <v>35</v>
      </c>
      <c r="P12" s="51" t="s">
        <v>35</v>
      </c>
    </row>
    <row r="13" spans="5:16" ht="63.6" customHeight="1" thickTop="1" thickBot="1">
      <c r="E13" s="45" t="s">
        <v>44</v>
      </c>
      <c r="F13" s="42" t="s">
        <v>35</v>
      </c>
      <c r="G13" s="42" t="s">
        <v>35</v>
      </c>
      <c r="H13" s="51" t="s">
        <v>35</v>
      </c>
      <c r="I13" s="51"/>
      <c r="J13" s="51" t="s">
        <v>35</v>
      </c>
      <c r="K13" s="51" t="s">
        <v>35</v>
      </c>
      <c r="L13" s="51" t="s">
        <v>35</v>
      </c>
      <c r="M13" s="51" t="s">
        <v>35</v>
      </c>
      <c r="N13" s="51" t="s">
        <v>35</v>
      </c>
      <c r="O13" s="51" t="s">
        <v>35</v>
      </c>
      <c r="P13" s="51" t="s">
        <v>35</v>
      </c>
    </row>
    <row r="14" spans="5:16" ht="39.6" customHeight="1" thickTop="1" thickBot="1">
      <c r="E14" s="46" t="s">
        <v>45</v>
      </c>
      <c r="F14" s="42">
        <f>COUNTIF(F4:F13,"X")</f>
        <v>10</v>
      </c>
      <c r="G14" s="42">
        <f t="shared" ref="G14:P14" si="0">COUNTIF(G4:G13,"X")</f>
        <v>10</v>
      </c>
      <c r="H14" s="42">
        <f t="shared" si="0"/>
        <v>9</v>
      </c>
      <c r="I14" s="42">
        <f t="shared" si="0"/>
        <v>3</v>
      </c>
      <c r="J14" s="42">
        <f t="shared" si="0"/>
        <v>8</v>
      </c>
      <c r="K14" s="42">
        <f t="shared" si="0"/>
        <v>8</v>
      </c>
      <c r="L14" s="42">
        <f t="shared" si="0"/>
        <v>9</v>
      </c>
      <c r="M14" s="42">
        <f t="shared" si="0"/>
        <v>4</v>
      </c>
      <c r="N14" s="42">
        <f t="shared" si="0"/>
        <v>9</v>
      </c>
      <c r="O14" s="42">
        <f t="shared" si="0"/>
        <v>8</v>
      </c>
      <c r="P14" s="42">
        <f t="shared" si="0"/>
        <v>8</v>
      </c>
    </row>
    <row r="15" spans="5:16" ht="39.6" customHeight="1" thickTop="1" thickBot="1">
      <c r="E15" s="44" t="s">
        <v>46</v>
      </c>
      <c r="F15" s="52"/>
      <c r="G15" s="53"/>
      <c r="H15" s="53"/>
      <c r="I15" s="53"/>
      <c r="J15" s="53"/>
      <c r="K15" s="53"/>
      <c r="L15" s="53"/>
      <c r="M15" s="53"/>
      <c r="N15" s="53"/>
      <c r="O15" s="53"/>
      <c r="P15" s="53"/>
    </row>
    <row r="16" spans="5:16" ht="54.6" customHeight="1" thickTop="1" thickBot="1">
      <c r="E16" s="45" t="s">
        <v>47</v>
      </c>
      <c r="F16" s="42" t="s">
        <v>35</v>
      </c>
      <c r="G16" s="42" t="s">
        <v>35</v>
      </c>
      <c r="H16" s="51" t="s">
        <v>35</v>
      </c>
      <c r="I16" s="51" t="s">
        <v>35</v>
      </c>
      <c r="J16" s="51"/>
      <c r="K16" s="51" t="s">
        <v>35</v>
      </c>
      <c r="L16" s="51"/>
      <c r="M16" s="51" t="s">
        <v>35</v>
      </c>
      <c r="N16" s="51" t="s">
        <v>35</v>
      </c>
      <c r="O16" s="51" t="s">
        <v>35</v>
      </c>
      <c r="P16" s="51" t="s">
        <v>35</v>
      </c>
    </row>
    <row r="17" spans="5:16" ht="54.6" customHeight="1" thickTop="1" thickBot="1">
      <c r="E17" s="45" t="s">
        <v>48</v>
      </c>
      <c r="F17" s="42" t="s">
        <v>35</v>
      </c>
      <c r="G17" s="42"/>
      <c r="H17" s="51" t="s">
        <v>35</v>
      </c>
      <c r="I17" s="51"/>
      <c r="J17" s="51" t="s">
        <v>35</v>
      </c>
      <c r="K17" s="51" t="s">
        <v>35</v>
      </c>
      <c r="L17" s="51" t="s">
        <v>35</v>
      </c>
      <c r="M17" s="51" t="s">
        <v>35</v>
      </c>
      <c r="N17" s="51"/>
      <c r="O17" s="51"/>
      <c r="P17" s="51"/>
    </row>
    <row r="18" spans="5:16" ht="54.6" customHeight="1" thickTop="1" thickBot="1">
      <c r="E18" s="45" t="s">
        <v>49</v>
      </c>
      <c r="F18" s="42" t="s">
        <v>35</v>
      </c>
      <c r="G18" s="42" t="s">
        <v>35</v>
      </c>
      <c r="H18" s="51"/>
      <c r="I18" s="51" t="s">
        <v>35</v>
      </c>
      <c r="J18" s="51" t="s">
        <v>35</v>
      </c>
      <c r="K18" s="51" t="s">
        <v>35</v>
      </c>
      <c r="L18" s="51" t="s">
        <v>35</v>
      </c>
      <c r="M18" s="51" t="s">
        <v>35</v>
      </c>
      <c r="N18" s="51"/>
      <c r="O18" s="51"/>
      <c r="P18" s="51" t="s">
        <v>35</v>
      </c>
    </row>
    <row r="19" spans="5:16" ht="74.45" customHeight="1" thickTop="1" thickBot="1">
      <c r="E19" s="45" t="s">
        <v>50</v>
      </c>
      <c r="F19" s="42" t="s">
        <v>35</v>
      </c>
      <c r="G19" s="42" t="s">
        <v>35</v>
      </c>
      <c r="H19" s="51"/>
      <c r="I19" s="51"/>
      <c r="J19" s="51" t="s">
        <v>35</v>
      </c>
      <c r="K19" s="51"/>
      <c r="L19" s="51" t="s">
        <v>35</v>
      </c>
      <c r="M19" s="51" t="s">
        <v>35</v>
      </c>
      <c r="N19" s="51"/>
      <c r="O19" s="51" t="s">
        <v>35</v>
      </c>
      <c r="P19" s="51" t="s">
        <v>35</v>
      </c>
    </row>
    <row r="20" spans="5:16" ht="54.6" customHeight="1" thickTop="1" thickBot="1">
      <c r="E20" s="45" t="s">
        <v>51</v>
      </c>
      <c r="F20" s="42" t="s">
        <v>35</v>
      </c>
      <c r="G20" s="42" t="s">
        <v>35</v>
      </c>
      <c r="H20" s="51"/>
      <c r="I20" s="51" t="s">
        <v>35</v>
      </c>
      <c r="J20" s="51" t="s">
        <v>35</v>
      </c>
      <c r="K20" s="51" t="s">
        <v>35</v>
      </c>
      <c r="L20" s="51" t="s">
        <v>35</v>
      </c>
      <c r="M20" s="51" t="s">
        <v>35</v>
      </c>
      <c r="N20" s="51" t="s">
        <v>35</v>
      </c>
      <c r="O20" s="51"/>
      <c r="P20" s="51" t="s">
        <v>35</v>
      </c>
    </row>
    <row r="21" spans="5:16" ht="54.6" customHeight="1" thickTop="1" thickBot="1">
      <c r="E21" s="45" t="s">
        <v>52</v>
      </c>
      <c r="F21" s="42" t="s">
        <v>35</v>
      </c>
      <c r="G21" s="42" t="s">
        <v>35</v>
      </c>
      <c r="H21" s="51" t="s">
        <v>35</v>
      </c>
      <c r="I21" s="51" t="s">
        <v>35</v>
      </c>
      <c r="J21" s="51"/>
      <c r="K21" s="51" t="s">
        <v>35</v>
      </c>
      <c r="L21" s="51" t="s">
        <v>35</v>
      </c>
      <c r="M21" s="51" t="s">
        <v>35</v>
      </c>
      <c r="N21" s="51" t="s">
        <v>35</v>
      </c>
      <c r="O21" s="51"/>
      <c r="P21" s="51" t="s">
        <v>35</v>
      </c>
    </row>
    <row r="22" spans="5:16" ht="54.6" customHeight="1" thickTop="1" thickBot="1">
      <c r="E22" s="45" t="s">
        <v>53</v>
      </c>
      <c r="F22" s="42" t="s">
        <v>35</v>
      </c>
      <c r="G22" s="42" t="s">
        <v>35</v>
      </c>
      <c r="H22" s="51" t="s">
        <v>35</v>
      </c>
      <c r="I22" s="51"/>
      <c r="J22" s="51"/>
      <c r="K22" s="51" t="s">
        <v>35</v>
      </c>
      <c r="L22" s="51"/>
      <c r="M22" s="51"/>
      <c r="N22" s="51" t="s">
        <v>35</v>
      </c>
      <c r="O22" s="51" t="s">
        <v>35</v>
      </c>
      <c r="P22" s="51"/>
    </row>
    <row r="23" spans="5:16" ht="54.6" customHeight="1" thickTop="1" thickBot="1">
      <c r="E23" s="45" t="s">
        <v>54</v>
      </c>
      <c r="F23" s="42" t="s">
        <v>35</v>
      </c>
      <c r="G23" s="42" t="s">
        <v>35</v>
      </c>
      <c r="H23" s="51" t="s">
        <v>35</v>
      </c>
      <c r="I23" s="51" t="s">
        <v>35</v>
      </c>
      <c r="J23" s="51" t="s">
        <v>35</v>
      </c>
      <c r="K23" s="51" t="s">
        <v>35</v>
      </c>
      <c r="L23" s="51"/>
      <c r="M23" s="51" t="s">
        <v>35</v>
      </c>
      <c r="N23" s="51" t="s">
        <v>35</v>
      </c>
      <c r="O23" s="51"/>
      <c r="P23" s="51" t="s">
        <v>35</v>
      </c>
    </row>
    <row r="24" spans="5:16" ht="54.6" customHeight="1" thickTop="1" thickBot="1">
      <c r="E24" s="45" t="s">
        <v>55</v>
      </c>
      <c r="F24" s="42" t="s">
        <v>35</v>
      </c>
      <c r="G24" s="42" t="s">
        <v>35</v>
      </c>
      <c r="H24" s="51"/>
      <c r="I24" s="51"/>
      <c r="J24" s="51"/>
      <c r="K24" s="51" t="s">
        <v>35</v>
      </c>
      <c r="L24" s="51"/>
      <c r="M24" s="51" t="s">
        <v>35</v>
      </c>
      <c r="N24" s="51" t="s">
        <v>35</v>
      </c>
      <c r="O24" s="51"/>
      <c r="P24" s="51" t="s">
        <v>35</v>
      </c>
    </row>
    <row r="25" spans="5:16" ht="54.6" customHeight="1" thickTop="1" thickBot="1">
      <c r="E25" s="45" t="s">
        <v>56</v>
      </c>
      <c r="F25" s="42" t="s">
        <v>35</v>
      </c>
      <c r="G25" s="42" t="s">
        <v>35</v>
      </c>
      <c r="H25" s="51"/>
      <c r="I25" s="51"/>
      <c r="J25" s="51"/>
      <c r="K25" s="51"/>
      <c r="L25" s="51"/>
      <c r="M25" s="51"/>
      <c r="N25" s="51" t="s">
        <v>35</v>
      </c>
      <c r="O25" s="51"/>
      <c r="P25" s="51"/>
    </row>
    <row r="26" spans="5:16" ht="39.6" customHeight="1" thickTop="1" thickBot="1">
      <c r="E26" s="46" t="s">
        <v>45</v>
      </c>
      <c r="F26" s="42">
        <f>COUNTIF(F16:F25,"X")</f>
        <v>10</v>
      </c>
      <c r="G26" s="42">
        <f t="shared" ref="G26:P26" si="1">COUNTIF(G16:G25,"X")</f>
        <v>9</v>
      </c>
      <c r="H26" s="42">
        <f t="shared" si="1"/>
        <v>5</v>
      </c>
      <c r="I26" s="42">
        <f t="shared" si="1"/>
        <v>5</v>
      </c>
      <c r="J26" s="42">
        <f t="shared" si="1"/>
        <v>5</v>
      </c>
      <c r="K26" s="42">
        <f t="shared" si="1"/>
        <v>8</v>
      </c>
      <c r="L26" s="42">
        <f t="shared" si="1"/>
        <v>5</v>
      </c>
      <c r="M26" s="42">
        <f t="shared" si="1"/>
        <v>8</v>
      </c>
      <c r="N26" s="42">
        <f t="shared" si="1"/>
        <v>7</v>
      </c>
      <c r="O26" s="42">
        <f t="shared" si="1"/>
        <v>3</v>
      </c>
      <c r="P26" s="42">
        <f t="shared" si="1"/>
        <v>7</v>
      </c>
    </row>
    <row r="27" spans="5:16" ht="39.6" customHeight="1" thickTop="1" thickBot="1">
      <c r="E27" s="44" t="s">
        <v>57</v>
      </c>
      <c r="F27" s="54"/>
      <c r="G27" s="55"/>
      <c r="H27" s="55"/>
      <c r="I27" s="55"/>
      <c r="J27" s="55"/>
      <c r="K27" s="55"/>
      <c r="L27" s="55"/>
      <c r="M27" s="55"/>
      <c r="N27" s="55"/>
      <c r="O27" s="55"/>
      <c r="P27" s="55"/>
    </row>
    <row r="28" spans="5:16" ht="74.25" customHeight="1" thickTop="1" thickBot="1">
      <c r="E28" s="45" t="s">
        <v>58</v>
      </c>
      <c r="F28" s="42" t="s">
        <v>35</v>
      </c>
      <c r="G28" s="42" t="s">
        <v>35</v>
      </c>
      <c r="H28" s="51" t="s">
        <v>35</v>
      </c>
      <c r="I28" s="51" t="s">
        <v>35</v>
      </c>
      <c r="J28" s="51" t="s">
        <v>35</v>
      </c>
      <c r="K28" s="51"/>
      <c r="L28" s="51" t="s">
        <v>35</v>
      </c>
      <c r="M28" s="51" t="s">
        <v>35</v>
      </c>
      <c r="N28" s="51" t="s">
        <v>35</v>
      </c>
      <c r="O28" s="51" t="s">
        <v>35</v>
      </c>
      <c r="P28" s="51" t="s">
        <v>35</v>
      </c>
    </row>
    <row r="29" spans="5:16" ht="63.6" customHeight="1" thickTop="1" thickBot="1">
      <c r="E29" s="45" t="s">
        <v>59</v>
      </c>
      <c r="F29" s="42"/>
      <c r="G29" s="42"/>
      <c r="H29" s="51" t="s">
        <v>35</v>
      </c>
      <c r="I29" s="51" t="s">
        <v>35</v>
      </c>
      <c r="J29" s="51" t="s">
        <v>35</v>
      </c>
      <c r="K29" s="51"/>
      <c r="L29" s="51" t="s">
        <v>35</v>
      </c>
      <c r="M29" s="51" t="s">
        <v>35</v>
      </c>
      <c r="N29" s="51" t="s">
        <v>35</v>
      </c>
      <c r="O29" s="51"/>
      <c r="P29" s="51" t="s">
        <v>35</v>
      </c>
    </row>
    <row r="30" spans="5:16" ht="63.6" customHeight="1" thickTop="1" thickBot="1">
      <c r="E30" s="45" t="s">
        <v>60</v>
      </c>
      <c r="F30" s="42" t="s">
        <v>35</v>
      </c>
      <c r="G30" s="42" t="s">
        <v>35</v>
      </c>
      <c r="H30" s="51" t="s">
        <v>35</v>
      </c>
      <c r="I30" s="51"/>
      <c r="J30" s="51" t="s">
        <v>35</v>
      </c>
      <c r="K30" s="51" t="s">
        <v>35</v>
      </c>
      <c r="L30" s="51"/>
      <c r="M30" s="51" t="s">
        <v>35</v>
      </c>
      <c r="N30" s="51" t="s">
        <v>35</v>
      </c>
      <c r="O30" s="51"/>
      <c r="P30" s="51"/>
    </row>
    <row r="31" spans="5:16" ht="79.5" customHeight="1" thickTop="1" thickBot="1">
      <c r="E31" s="45" t="s">
        <v>61</v>
      </c>
      <c r="F31" s="42" t="s">
        <v>35</v>
      </c>
      <c r="G31" s="42" t="s">
        <v>35</v>
      </c>
      <c r="H31" s="51" t="s">
        <v>35</v>
      </c>
      <c r="I31" s="51" t="s">
        <v>35</v>
      </c>
      <c r="J31" s="51" t="s">
        <v>35</v>
      </c>
      <c r="K31" s="51" t="s">
        <v>35</v>
      </c>
      <c r="L31" s="51" t="s">
        <v>35</v>
      </c>
      <c r="M31" s="51" t="s">
        <v>35</v>
      </c>
      <c r="N31" s="51"/>
      <c r="O31" s="51" t="s">
        <v>35</v>
      </c>
      <c r="P31" s="51" t="s">
        <v>35</v>
      </c>
    </row>
    <row r="32" spans="5:16" ht="63.6" customHeight="1" thickTop="1" thickBot="1">
      <c r="E32" s="45" t="s">
        <v>62</v>
      </c>
      <c r="F32" s="42" t="s">
        <v>35</v>
      </c>
      <c r="G32" s="42" t="s">
        <v>35</v>
      </c>
      <c r="H32" s="51" t="s">
        <v>35</v>
      </c>
      <c r="I32" s="51"/>
      <c r="J32" s="51"/>
      <c r="K32" s="51" t="s">
        <v>35</v>
      </c>
      <c r="L32" s="51" t="s">
        <v>35</v>
      </c>
      <c r="M32" s="51" t="s">
        <v>35</v>
      </c>
      <c r="N32" s="51"/>
      <c r="O32" s="51" t="s">
        <v>35</v>
      </c>
      <c r="P32" s="51" t="s">
        <v>35</v>
      </c>
    </row>
    <row r="33" spans="5:16" ht="81.75" customHeight="1" thickTop="1" thickBot="1">
      <c r="E33" s="45" t="s">
        <v>63</v>
      </c>
      <c r="F33" s="42" t="s">
        <v>35</v>
      </c>
      <c r="G33" s="42"/>
      <c r="H33" s="51"/>
      <c r="I33" s="51" t="s">
        <v>35</v>
      </c>
      <c r="J33" s="51" t="s">
        <v>35</v>
      </c>
      <c r="K33" s="51" t="s">
        <v>35</v>
      </c>
      <c r="L33" s="51" t="s">
        <v>35</v>
      </c>
      <c r="M33" s="51" t="s">
        <v>35</v>
      </c>
      <c r="N33" s="51" t="s">
        <v>35</v>
      </c>
      <c r="O33" s="51" t="s">
        <v>35</v>
      </c>
      <c r="P33" s="51" t="s">
        <v>35</v>
      </c>
    </row>
    <row r="34" spans="5:16" ht="63.6" customHeight="1" thickTop="1" thickBot="1">
      <c r="E34" s="45" t="s">
        <v>64</v>
      </c>
      <c r="F34" s="42" t="s">
        <v>35</v>
      </c>
      <c r="G34" s="42" t="s">
        <v>35</v>
      </c>
      <c r="H34" s="51"/>
      <c r="I34" s="51"/>
      <c r="J34" s="51" t="s">
        <v>35</v>
      </c>
      <c r="K34" s="51"/>
      <c r="L34" s="51"/>
      <c r="M34" s="51" t="s">
        <v>35</v>
      </c>
      <c r="N34" s="51"/>
      <c r="O34" s="51" t="s">
        <v>35</v>
      </c>
      <c r="P34" s="51" t="s">
        <v>35</v>
      </c>
    </row>
    <row r="35" spans="5:16" ht="63.6" customHeight="1" thickTop="1" thickBot="1">
      <c r="E35" s="45" t="s">
        <v>65</v>
      </c>
      <c r="F35" s="42" t="s">
        <v>35</v>
      </c>
      <c r="G35" s="42" t="s">
        <v>35</v>
      </c>
      <c r="H35" s="51" t="s">
        <v>35</v>
      </c>
      <c r="I35" s="51" t="s">
        <v>35</v>
      </c>
      <c r="J35" s="51"/>
      <c r="K35" s="51" t="s">
        <v>35</v>
      </c>
      <c r="L35" s="51" t="s">
        <v>35</v>
      </c>
      <c r="M35" s="51" t="s">
        <v>35</v>
      </c>
      <c r="N35" s="51" t="s">
        <v>35</v>
      </c>
      <c r="O35" s="51" t="s">
        <v>35</v>
      </c>
      <c r="P35" s="51" t="s">
        <v>35</v>
      </c>
    </row>
    <row r="36" spans="5:16" ht="63.6" customHeight="1" thickTop="1" thickBot="1">
      <c r="E36" s="45" t="s">
        <v>66</v>
      </c>
      <c r="F36" s="42"/>
      <c r="G36" s="42" t="s">
        <v>35</v>
      </c>
      <c r="H36" s="51"/>
      <c r="I36" s="51" t="s">
        <v>35</v>
      </c>
      <c r="J36" s="51" t="s">
        <v>35</v>
      </c>
      <c r="K36" s="51"/>
      <c r="L36" s="51" t="s">
        <v>35</v>
      </c>
      <c r="M36" s="51" t="s">
        <v>35</v>
      </c>
      <c r="N36" s="51" t="s">
        <v>35</v>
      </c>
      <c r="O36" s="51"/>
      <c r="P36" s="51" t="s">
        <v>35</v>
      </c>
    </row>
    <row r="37" spans="5:16" ht="63.6" customHeight="1" thickTop="1" thickBot="1">
      <c r="E37" s="45" t="s">
        <v>67</v>
      </c>
      <c r="F37" s="42"/>
      <c r="G37" s="42" t="s">
        <v>35</v>
      </c>
      <c r="H37" s="51" t="s">
        <v>35</v>
      </c>
      <c r="I37" s="51"/>
      <c r="J37" s="51" t="s">
        <v>35</v>
      </c>
      <c r="K37" s="51" t="s">
        <v>35</v>
      </c>
      <c r="L37" s="51" t="s">
        <v>35</v>
      </c>
      <c r="M37" s="51"/>
      <c r="N37" s="51" t="s">
        <v>35</v>
      </c>
      <c r="O37" s="51"/>
      <c r="P37" s="51" t="s">
        <v>35</v>
      </c>
    </row>
    <row r="38" spans="5:16" ht="39.6" customHeight="1" thickTop="1" thickBot="1">
      <c r="E38" s="46" t="s">
        <v>45</v>
      </c>
      <c r="F38" s="42">
        <f>COUNTIF(F28:F37,"X")</f>
        <v>7</v>
      </c>
      <c r="G38" s="42">
        <f t="shared" ref="G38:P38" si="2">COUNTIF(G28:G37,"X")</f>
        <v>8</v>
      </c>
      <c r="H38" s="42">
        <f t="shared" si="2"/>
        <v>7</v>
      </c>
      <c r="I38" s="42">
        <f t="shared" si="2"/>
        <v>6</v>
      </c>
      <c r="J38" s="42">
        <f t="shared" si="2"/>
        <v>8</v>
      </c>
      <c r="K38" s="42">
        <f t="shared" si="2"/>
        <v>6</v>
      </c>
      <c r="L38" s="42">
        <f t="shared" si="2"/>
        <v>8</v>
      </c>
      <c r="M38" s="42">
        <f t="shared" si="2"/>
        <v>9</v>
      </c>
      <c r="N38" s="42">
        <f t="shared" si="2"/>
        <v>7</v>
      </c>
      <c r="O38" s="42">
        <f t="shared" si="2"/>
        <v>6</v>
      </c>
      <c r="P38" s="42">
        <f t="shared" si="2"/>
        <v>9</v>
      </c>
    </row>
    <row r="39" spans="5:16" ht="39.6" customHeight="1" thickTop="1" thickBot="1">
      <c r="E39" s="44" t="s">
        <v>68</v>
      </c>
      <c r="F39" s="56"/>
      <c r="G39" s="57"/>
      <c r="H39" s="57"/>
      <c r="I39" s="57"/>
      <c r="J39" s="57"/>
      <c r="K39" s="57"/>
      <c r="L39" s="57"/>
      <c r="M39" s="57"/>
      <c r="N39" s="57"/>
      <c r="O39" s="57"/>
      <c r="P39" s="57"/>
    </row>
    <row r="40" spans="5:16" ht="71.45" customHeight="1" thickTop="1" thickBot="1">
      <c r="E40" s="45" t="s">
        <v>69</v>
      </c>
      <c r="F40" s="42" t="s">
        <v>35</v>
      </c>
      <c r="G40" s="42" t="s">
        <v>35</v>
      </c>
      <c r="H40" s="51" t="s">
        <v>35</v>
      </c>
      <c r="I40" s="51" t="s">
        <v>35</v>
      </c>
      <c r="J40" s="51" t="s">
        <v>35</v>
      </c>
      <c r="K40" s="51"/>
      <c r="L40" s="51" t="s">
        <v>35</v>
      </c>
      <c r="M40" s="51" t="s">
        <v>35</v>
      </c>
      <c r="N40" s="51" t="s">
        <v>35</v>
      </c>
      <c r="O40" s="51" t="s">
        <v>35</v>
      </c>
      <c r="P40" s="51" t="s">
        <v>35</v>
      </c>
    </row>
    <row r="41" spans="5:16" ht="71.45" customHeight="1" thickTop="1" thickBot="1">
      <c r="E41" s="45" t="s">
        <v>70</v>
      </c>
      <c r="F41" s="42" t="s">
        <v>35</v>
      </c>
      <c r="G41" s="42" t="s">
        <v>35</v>
      </c>
      <c r="H41" s="51" t="s">
        <v>35</v>
      </c>
      <c r="I41" s="51" t="s">
        <v>35</v>
      </c>
      <c r="J41" s="51" t="s">
        <v>35</v>
      </c>
      <c r="K41" s="51" t="s">
        <v>35</v>
      </c>
      <c r="L41" s="51" t="s">
        <v>35</v>
      </c>
      <c r="M41" s="51"/>
      <c r="N41" s="51" t="s">
        <v>35</v>
      </c>
      <c r="O41" s="51" t="s">
        <v>35</v>
      </c>
      <c r="P41" s="51" t="s">
        <v>35</v>
      </c>
    </row>
    <row r="42" spans="5:16" ht="71.45" customHeight="1" thickTop="1" thickBot="1">
      <c r="E42" s="45" t="s">
        <v>71</v>
      </c>
      <c r="F42" s="42" t="s">
        <v>35</v>
      </c>
      <c r="G42" s="42"/>
      <c r="H42" s="51" t="s">
        <v>35</v>
      </c>
      <c r="I42" s="51"/>
      <c r="J42" s="51"/>
      <c r="K42" s="51" t="s">
        <v>35</v>
      </c>
      <c r="L42" s="51" t="s">
        <v>35</v>
      </c>
      <c r="M42" s="51"/>
      <c r="N42" s="51" t="s">
        <v>35</v>
      </c>
      <c r="O42" s="51"/>
      <c r="P42" s="51" t="s">
        <v>35</v>
      </c>
    </row>
    <row r="43" spans="5:16" ht="71.45" customHeight="1" thickTop="1" thickBot="1">
      <c r="E43" s="45" t="s">
        <v>72</v>
      </c>
      <c r="F43" s="42" t="s">
        <v>35</v>
      </c>
      <c r="G43" s="42" t="s">
        <v>35</v>
      </c>
      <c r="H43" s="51" t="s">
        <v>35</v>
      </c>
      <c r="I43" s="51" t="s">
        <v>35</v>
      </c>
      <c r="J43" s="51" t="s">
        <v>35</v>
      </c>
      <c r="K43" s="51"/>
      <c r="L43" s="51"/>
      <c r="M43" s="51" t="s">
        <v>35</v>
      </c>
      <c r="N43" s="51" t="s">
        <v>35</v>
      </c>
      <c r="O43" s="51" t="s">
        <v>35</v>
      </c>
      <c r="P43" s="51" t="s">
        <v>35</v>
      </c>
    </row>
    <row r="44" spans="5:16" ht="71.45" customHeight="1" thickTop="1" thickBot="1">
      <c r="E44" s="45" t="s">
        <v>73</v>
      </c>
      <c r="F44" s="42" t="s">
        <v>35</v>
      </c>
      <c r="G44" s="42" t="s">
        <v>35</v>
      </c>
      <c r="H44" s="51" t="s">
        <v>35</v>
      </c>
      <c r="I44" s="51" t="s">
        <v>35</v>
      </c>
      <c r="J44" s="51" t="s">
        <v>35</v>
      </c>
      <c r="K44" s="51"/>
      <c r="L44" s="51" t="s">
        <v>35</v>
      </c>
      <c r="M44" s="51" t="s">
        <v>35</v>
      </c>
      <c r="N44" s="51" t="s">
        <v>35</v>
      </c>
      <c r="O44" s="51" t="s">
        <v>35</v>
      </c>
      <c r="P44" s="51" t="s">
        <v>35</v>
      </c>
    </row>
    <row r="45" spans="5:16" ht="103.5" customHeight="1" thickTop="1" thickBot="1">
      <c r="E45" s="45" t="s">
        <v>74</v>
      </c>
      <c r="F45" s="42" t="s">
        <v>35</v>
      </c>
      <c r="G45" s="42" t="s">
        <v>35</v>
      </c>
      <c r="H45" s="51" t="s">
        <v>35</v>
      </c>
      <c r="I45" s="51" t="s">
        <v>35</v>
      </c>
      <c r="J45" s="51" t="s">
        <v>35</v>
      </c>
      <c r="K45" s="51"/>
      <c r="L45" s="51" t="s">
        <v>35</v>
      </c>
      <c r="M45" s="51"/>
      <c r="N45" s="51" t="s">
        <v>35</v>
      </c>
      <c r="O45" s="51" t="s">
        <v>35</v>
      </c>
      <c r="P45" s="51" t="s">
        <v>35</v>
      </c>
    </row>
    <row r="46" spans="5:16" ht="82.5" customHeight="1" thickTop="1" thickBot="1">
      <c r="E46" s="45" t="s">
        <v>75</v>
      </c>
      <c r="F46" s="42"/>
      <c r="G46" s="42"/>
      <c r="H46" s="51" t="s">
        <v>35</v>
      </c>
      <c r="I46" s="51" t="s">
        <v>35</v>
      </c>
      <c r="J46" s="51" t="s">
        <v>35</v>
      </c>
      <c r="K46" s="51"/>
      <c r="L46" s="51" t="s">
        <v>35</v>
      </c>
      <c r="M46" s="51"/>
      <c r="N46" s="51" t="s">
        <v>35</v>
      </c>
      <c r="O46" s="51" t="s">
        <v>35</v>
      </c>
      <c r="P46" s="51" t="s">
        <v>35</v>
      </c>
    </row>
    <row r="47" spans="5:16" ht="71.45" customHeight="1" thickTop="1" thickBot="1">
      <c r="E47" s="45" t="s">
        <v>76</v>
      </c>
      <c r="F47" s="42" t="s">
        <v>35</v>
      </c>
      <c r="G47" s="42" t="s">
        <v>35</v>
      </c>
      <c r="H47" s="51" t="s">
        <v>35</v>
      </c>
      <c r="I47" s="51" t="s">
        <v>35</v>
      </c>
      <c r="J47" s="51"/>
      <c r="K47" s="51"/>
      <c r="L47" s="51"/>
      <c r="M47" s="51"/>
      <c r="N47" s="51" t="s">
        <v>35</v>
      </c>
      <c r="O47" s="51"/>
      <c r="P47" s="51"/>
    </row>
    <row r="48" spans="5:16" ht="71.45" customHeight="1" thickTop="1" thickBot="1">
      <c r="E48" s="45" t="s">
        <v>77</v>
      </c>
      <c r="F48" s="42" t="s">
        <v>35</v>
      </c>
      <c r="G48" s="42" t="s">
        <v>35</v>
      </c>
      <c r="H48" s="51" t="s">
        <v>35</v>
      </c>
      <c r="I48" s="51"/>
      <c r="J48" s="51" t="s">
        <v>35</v>
      </c>
      <c r="K48" s="51" t="s">
        <v>35</v>
      </c>
      <c r="L48" s="51" t="s">
        <v>35</v>
      </c>
      <c r="M48" s="51"/>
      <c r="N48" s="51" t="s">
        <v>35</v>
      </c>
      <c r="O48" s="51" t="s">
        <v>35</v>
      </c>
      <c r="P48" s="51" t="s">
        <v>35</v>
      </c>
    </row>
    <row r="49" spans="5:16" ht="71.45" customHeight="1" thickTop="1" thickBot="1">
      <c r="E49" s="45" t="s">
        <v>78</v>
      </c>
      <c r="F49" s="42" t="s">
        <v>35</v>
      </c>
      <c r="G49" s="42" t="s">
        <v>35</v>
      </c>
      <c r="H49" s="51" t="s">
        <v>35</v>
      </c>
      <c r="I49" s="51"/>
      <c r="J49" s="51"/>
      <c r="K49" s="51" t="s">
        <v>35</v>
      </c>
      <c r="L49" s="51" t="s">
        <v>35</v>
      </c>
      <c r="M49" s="51" t="s">
        <v>35</v>
      </c>
      <c r="N49" s="51" t="s">
        <v>35</v>
      </c>
      <c r="O49" s="51" t="s">
        <v>35</v>
      </c>
      <c r="P49" s="51" t="s">
        <v>35</v>
      </c>
    </row>
    <row r="50" spans="5:16" ht="39.6" customHeight="1" thickTop="1" thickBot="1">
      <c r="E50" s="46" t="s">
        <v>45</v>
      </c>
      <c r="F50" s="42">
        <f>COUNTIF(F40:F49,"X")</f>
        <v>9</v>
      </c>
      <c r="G50" s="42">
        <f t="shared" ref="G50:P50" si="3">COUNTIF(G40:G49,"X")</f>
        <v>8</v>
      </c>
      <c r="H50" s="42">
        <f t="shared" si="3"/>
        <v>10</v>
      </c>
      <c r="I50" s="42">
        <f t="shared" si="3"/>
        <v>7</v>
      </c>
      <c r="J50" s="42">
        <f t="shared" si="3"/>
        <v>7</v>
      </c>
      <c r="K50" s="42">
        <f t="shared" si="3"/>
        <v>4</v>
      </c>
      <c r="L50" s="42">
        <f t="shared" si="3"/>
        <v>8</v>
      </c>
      <c r="M50" s="42">
        <f t="shared" si="3"/>
        <v>4</v>
      </c>
      <c r="N50" s="42">
        <f t="shared" si="3"/>
        <v>10</v>
      </c>
      <c r="O50" s="42">
        <f t="shared" si="3"/>
        <v>8</v>
      </c>
      <c r="P50" s="42">
        <f t="shared" si="3"/>
        <v>9</v>
      </c>
    </row>
    <row r="51" spans="5:16" ht="39.6" customHeight="1" thickTop="1" thickBot="1">
      <c r="E51" s="44" t="s">
        <v>79</v>
      </c>
      <c r="F51" s="56"/>
      <c r="G51" s="57"/>
      <c r="H51" s="57"/>
      <c r="I51" s="57"/>
      <c r="J51" s="57"/>
      <c r="K51" s="57"/>
      <c r="L51" s="57"/>
      <c r="M51" s="57"/>
      <c r="N51" s="57"/>
      <c r="O51" s="57"/>
      <c r="P51" s="57"/>
    </row>
    <row r="52" spans="5:16" ht="69.599999999999994" customHeight="1" thickTop="1" thickBot="1">
      <c r="E52" s="45" t="s">
        <v>80</v>
      </c>
      <c r="F52" s="42" t="s">
        <v>35</v>
      </c>
      <c r="G52" s="42" t="s">
        <v>35</v>
      </c>
      <c r="H52" s="51" t="s">
        <v>35</v>
      </c>
      <c r="I52" s="51" t="s">
        <v>35</v>
      </c>
      <c r="J52" s="51"/>
      <c r="K52" s="51" t="s">
        <v>35</v>
      </c>
      <c r="L52" s="51" t="s">
        <v>35</v>
      </c>
      <c r="M52" s="51" t="s">
        <v>35</v>
      </c>
      <c r="N52" s="51" t="s">
        <v>35</v>
      </c>
      <c r="O52" s="51" t="s">
        <v>35</v>
      </c>
      <c r="P52" s="51" t="s">
        <v>35</v>
      </c>
    </row>
    <row r="53" spans="5:16" ht="69.599999999999994" customHeight="1" thickTop="1" thickBot="1">
      <c r="E53" s="45" t="s">
        <v>81</v>
      </c>
      <c r="F53" s="42" t="s">
        <v>35</v>
      </c>
      <c r="G53" s="42" t="s">
        <v>35</v>
      </c>
      <c r="H53" s="51" t="s">
        <v>35</v>
      </c>
      <c r="I53" s="51" t="s">
        <v>35</v>
      </c>
      <c r="J53" s="51" t="s">
        <v>35</v>
      </c>
      <c r="K53" s="51" t="s">
        <v>35</v>
      </c>
      <c r="L53" s="51" t="s">
        <v>35</v>
      </c>
      <c r="M53" s="51" t="s">
        <v>35</v>
      </c>
      <c r="N53" s="51" t="s">
        <v>35</v>
      </c>
      <c r="O53" s="51" t="s">
        <v>35</v>
      </c>
      <c r="P53" s="51" t="s">
        <v>35</v>
      </c>
    </row>
    <row r="54" spans="5:16" ht="69.599999999999994" customHeight="1" thickTop="1" thickBot="1">
      <c r="E54" s="45" t="s">
        <v>82</v>
      </c>
      <c r="F54" s="42"/>
      <c r="G54" s="42"/>
      <c r="H54" s="51" t="s">
        <v>35</v>
      </c>
      <c r="I54" s="51" t="s">
        <v>35</v>
      </c>
      <c r="J54" s="51"/>
      <c r="K54" s="51" t="s">
        <v>35</v>
      </c>
      <c r="L54" s="51"/>
      <c r="M54" s="51" t="s">
        <v>35</v>
      </c>
      <c r="N54" s="51"/>
      <c r="O54" s="51" t="s">
        <v>35</v>
      </c>
      <c r="P54" s="51"/>
    </row>
    <row r="55" spans="5:16" ht="69.599999999999994" customHeight="1" thickTop="1" thickBot="1">
      <c r="E55" s="45" t="s">
        <v>83</v>
      </c>
      <c r="F55" s="42" t="s">
        <v>35</v>
      </c>
      <c r="G55" s="42" t="s">
        <v>35</v>
      </c>
      <c r="H55" s="51" t="s">
        <v>35</v>
      </c>
      <c r="I55" s="51" t="s">
        <v>35</v>
      </c>
      <c r="J55" s="51" t="s">
        <v>35</v>
      </c>
      <c r="K55" s="51" t="s">
        <v>35</v>
      </c>
      <c r="L55" s="51" t="s">
        <v>35</v>
      </c>
      <c r="M55" s="51"/>
      <c r="N55" s="51" t="s">
        <v>35</v>
      </c>
      <c r="O55" s="51" t="s">
        <v>35</v>
      </c>
      <c r="P55" s="51" t="s">
        <v>35</v>
      </c>
    </row>
    <row r="56" spans="5:16" ht="69.599999999999994" customHeight="1" thickTop="1" thickBot="1">
      <c r="E56" s="45" t="s">
        <v>84</v>
      </c>
      <c r="F56" s="42" t="s">
        <v>35</v>
      </c>
      <c r="G56" s="42" t="s">
        <v>35</v>
      </c>
      <c r="H56" s="51" t="s">
        <v>35</v>
      </c>
      <c r="I56" s="51" t="s">
        <v>35</v>
      </c>
      <c r="J56" s="51" t="s">
        <v>35</v>
      </c>
      <c r="K56" s="51" t="s">
        <v>35</v>
      </c>
      <c r="L56" s="51" t="s">
        <v>35</v>
      </c>
      <c r="M56" s="51" t="s">
        <v>35</v>
      </c>
      <c r="N56" s="51" t="s">
        <v>35</v>
      </c>
      <c r="O56" s="51" t="s">
        <v>35</v>
      </c>
      <c r="P56" s="51" t="s">
        <v>35</v>
      </c>
    </row>
    <row r="57" spans="5:16" ht="69.599999999999994" customHeight="1" thickTop="1" thickBot="1">
      <c r="E57" s="45" t="s">
        <v>85</v>
      </c>
      <c r="F57" s="42" t="s">
        <v>35</v>
      </c>
      <c r="G57" s="42" t="s">
        <v>35</v>
      </c>
      <c r="H57" s="51" t="s">
        <v>35</v>
      </c>
      <c r="I57" s="51" t="s">
        <v>35</v>
      </c>
      <c r="J57" s="51"/>
      <c r="K57" s="51" t="s">
        <v>35</v>
      </c>
      <c r="L57" s="51"/>
      <c r="M57" s="51"/>
      <c r="N57" s="51"/>
      <c r="O57" s="51" t="s">
        <v>35</v>
      </c>
      <c r="P57" s="51" t="s">
        <v>35</v>
      </c>
    </row>
    <row r="58" spans="5:16" ht="69.599999999999994" customHeight="1" thickTop="1" thickBot="1">
      <c r="E58" s="45" t="s">
        <v>86</v>
      </c>
      <c r="F58" s="42" t="s">
        <v>35</v>
      </c>
      <c r="G58" s="42" t="s">
        <v>35</v>
      </c>
      <c r="H58" s="51" t="s">
        <v>35</v>
      </c>
      <c r="I58" s="51" t="s">
        <v>35</v>
      </c>
      <c r="J58" s="51" t="s">
        <v>35</v>
      </c>
      <c r="K58" s="51" t="s">
        <v>35</v>
      </c>
      <c r="L58" s="51" t="s">
        <v>35</v>
      </c>
      <c r="M58" s="51"/>
      <c r="N58" s="51"/>
      <c r="O58" s="51" t="s">
        <v>35</v>
      </c>
      <c r="P58" s="51"/>
    </row>
    <row r="59" spans="5:16" ht="69.599999999999994" customHeight="1" thickTop="1" thickBot="1">
      <c r="E59" s="45" t="s">
        <v>87</v>
      </c>
      <c r="F59" s="42" t="s">
        <v>35</v>
      </c>
      <c r="G59" s="42" t="s">
        <v>35</v>
      </c>
      <c r="H59" s="51" t="s">
        <v>35</v>
      </c>
      <c r="I59" s="51" t="s">
        <v>35</v>
      </c>
      <c r="J59" s="51" t="s">
        <v>35</v>
      </c>
      <c r="K59" s="51" t="s">
        <v>35</v>
      </c>
      <c r="L59" s="51" t="s">
        <v>35</v>
      </c>
      <c r="M59" s="51" t="s">
        <v>35</v>
      </c>
      <c r="N59" s="51" t="s">
        <v>35</v>
      </c>
      <c r="O59" s="51" t="s">
        <v>35</v>
      </c>
      <c r="P59" s="51" t="s">
        <v>35</v>
      </c>
    </row>
    <row r="60" spans="5:16" ht="69.599999999999994" customHeight="1" thickTop="1" thickBot="1">
      <c r="E60" s="45" t="s">
        <v>88</v>
      </c>
      <c r="F60" s="42" t="s">
        <v>35</v>
      </c>
      <c r="G60" s="42" t="s">
        <v>35</v>
      </c>
      <c r="H60" s="51" t="s">
        <v>35</v>
      </c>
      <c r="I60" s="51" t="s">
        <v>35</v>
      </c>
      <c r="J60" s="51" t="s">
        <v>35</v>
      </c>
      <c r="K60" s="51" t="s">
        <v>35</v>
      </c>
      <c r="L60" s="51" t="s">
        <v>35</v>
      </c>
      <c r="M60" s="51" t="s">
        <v>35</v>
      </c>
      <c r="N60" s="51"/>
      <c r="O60" s="51" t="s">
        <v>35</v>
      </c>
      <c r="P60" s="51"/>
    </row>
    <row r="61" spans="5:16" ht="69.599999999999994" customHeight="1" thickTop="1" thickBot="1">
      <c r="E61" s="45" t="s">
        <v>89</v>
      </c>
      <c r="F61" s="42" t="s">
        <v>35</v>
      </c>
      <c r="G61" s="42" t="s">
        <v>35</v>
      </c>
      <c r="H61" s="51" t="s">
        <v>35</v>
      </c>
      <c r="I61" s="51"/>
      <c r="J61" s="51" t="s">
        <v>35</v>
      </c>
      <c r="K61" s="51" t="s">
        <v>35</v>
      </c>
      <c r="L61" s="51"/>
      <c r="M61" s="51"/>
      <c r="N61" s="51" t="s">
        <v>35</v>
      </c>
      <c r="O61" s="51" t="s">
        <v>35</v>
      </c>
      <c r="P61" s="51" t="s">
        <v>35</v>
      </c>
    </row>
    <row r="62" spans="5:16" ht="22.15" customHeight="1" thickTop="1" thickBot="1">
      <c r="E62" s="44" t="s">
        <v>45</v>
      </c>
      <c r="F62" s="58">
        <f>COUNTIF(F52:F61,"X")</f>
        <v>9</v>
      </c>
      <c r="G62" s="58">
        <f t="shared" ref="G62:P62" si="4">COUNTIF(G52:G61,"X")</f>
        <v>9</v>
      </c>
      <c r="H62" s="58">
        <f t="shared" si="4"/>
        <v>10</v>
      </c>
      <c r="I62" s="58">
        <f t="shared" si="4"/>
        <v>9</v>
      </c>
      <c r="J62" s="58">
        <f t="shared" si="4"/>
        <v>7</v>
      </c>
      <c r="K62" s="58">
        <f t="shared" si="4"/>
        <v>10</v>
      </c>
      <c r="L62" s="58">
        <f t="shared" si="4"/>
        <v>7</v>
      </c>
      <c r="M62" s="58">
        <f t="shared" si="4"/>
        <v>6</v>
      </c>
      <c r="N62" s="58">
        <f t="shared" si="4"/>
        <v>6</v>
      </c>
      <c r="O62" s="58">
        <f>COUNTIF(O52:O61,"X")</f>
        <v>10</v>
      </c>
      <c r="P62" s="58">
        <f t="shared" si="4"/>
        <v>7</v>
      </c>
    </row>
    <row r="63" spans="5:16" s="75" customFormat="1" ht="43.5" customHeight="1" thickTop="1">
      <c r="F63" s="307">
        <f>SUM(F62,F50,F38,F26,F14)</f>
        <v>45</v>
      </c>
      <c r="G63" s="307">
        <f>SUM(G62,G50,G38,G26,G14)</f>
        <v>44</v>
      </c>
      <c r="H63" s="307">
        <f>SUM(H62,H50,H38,H26,H14)</f>
        <v>41</v>
      </c>
      <c r="I63" s="307">
        <f t="shared" ref="I63:P63" si="5">SUM(I62,I50,I38,I26,I14)</f>
        <v>30</v>
      </c>
      <c r="J63" s="307">
        <f t="shared" si="5"/>
        <v>35</v>
      </c>
      <c r="K63" s="307">
        <f t="shared" si="5"/>
        <v>36</v>
      </c>
      <c r="L63" s="307">
        <f t="shared" si="5"/>
        <v>37</v>
      </c>
      <c r="M63" s="307">
        <f t="shared" si="5"/>
        <v>31</v>
      </c>
      <c r="N63" s="307">
        <f t="shared" si="5"/>
        <v>39</v>
      </c>
      <c r="O63" s="307">
        <f t="shared" si="5"/>
        <v>35</v>
      </c>
      <c r="P63" s="307">
        <f t="shared" si="5"/>
        <v>40</v>
      </c>
    </row>
    <row r="64" spans="5:16" s="75" customFormat="1" ht="132" customHeight="1">
      <c r="E64" s="78"/>
      <c r="F64" s="78"/>
      <c r="G64" s="78"/>
      <c r="H64" s="78"/>
      <c r="I64" s="78"/>
      <c r="J64" s="78"/>
      <c r="K64" s="78"/>
      <c r="L64" s="78"/>
      <c r="M64" s="78"/>
      <c r="N64" s="78"/>
      <c r="O64" s="78"/>
      <c r="P64" s="78"/>
    </row>
    <row r="65" s="75" customFormat="1"/>
    <row r="66" s="75" customFormat="1"/>
  </sheetData>
  <sheetProtection selectLockedCells="1" selectUnlockedCells="1"/>
  <printOptions horizontalCentered="1" verticalCentered="1"/>
  <pageMargins left="0.70866141732283461" right="0.70866141732283461" top="0.74803149606299213" bottom="0.74803149606299213" header="0.31496062992125984" footer="0.31496062992125984"/>
  <pageSetup scale="16" fitToHeight="10" orientation="landscape" r:id="rId1"/>
  <rowBreaks count="4" manualBreakCount="4">
    <brk id="15" max="15" man="1"/>
    <brk id="27" max="15" man="1"/>
    <brk id="39" max="15" man="1"/>
    <brk id="51" max="15"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5">
    <pageSetUpPr fitToPage="1"/>
  </sheetPr>
  <dimension ref="A1:AQ27"/>
  <sheetViews>
    <sheetView showGridLines="0" view="pageBreakPreview" topLeftCell="C1" zoomScale="115" zoomScaleNormal="55" zoomScaleSheetLayoutView="115" workbookViewId="0">
      <pane ySplit="3" topLeftCell="A25" activePane="bottomLeft" state="frozen"/>
      <selection activeCell="A3" sqref="A3"/>
      <selection pane="bottomLeft" activeCell="I2" sqref="I2:I3"/>
    </sheetView>
  </sheetViews>
  <sheetFormatPr baseColWidth="10" defaultColWidth="11.42578125" defaultRowHeight="15"/>
  <cols>
    <col min="1" max="1" width="8.28515625" style="91" customWidth="1"/>
    <col min="2" max="2" width="9" style="91" customWidth="1"/>
    <col min="3" max="3" width="72.5703125" style="93" customWidth="1"/>
    <col min="4" max="4" width="27.28515625" style="93" customWidth="1"/>
    <col min="5" max="5" width="22.28515625" style="93" customWidth="1"/>
    <col min="6" max="6" width="23.140625" style="93" customWidth="1"/>
    <col min="7" max="7" width="25.7109375" style="93" customWidth="1"/>
    <col min="8" max="8" width="30.42578125" style="93" customWidth="1"/>
    <col min="9" max="9" width="18.140625" style="98" customWidth="1"/>
    <col min="10" max="10" width="13.140625" style="91" customWidth="1"/>
    <col min="11" max="43" width="11.42578125" style="91"/>
    <col min="44" max="16384" width="11.42578125" style="93"/>
  </cols>
  <sheetData>
    <row r="1" spans="3:9" s="91" customFormat="1" ht="156.75" customHeight="1" thickBot="1">
      <c r="I1" s="92"/>
    </row>
    <row r="2" spans="3:9" ht="17.25" customHeight="1" thickTop="1" thickBot="1">
      <c r="C2" s="327" t="s">
        <v>90</v>
      </c>
      <c r="D2" s="327" t="s">
        <v>91</v>
      </c>
      <c r="E2" s="327"/>
      <c r="F2" s="327"/>
      <c r="G2" s="327"/>
      <c r="H2" s="327"/>
      <c r="I2" s="41" t="s">
        <v>92</v>
      </c>
    </row>
    <row r="3" spans="3:9" ht="65.45" customHeight="1" thickTop="1" thickBot="1">
      <c r="C3" s="328"/>
      <c r="D3" s="41" t="s">
        <v>33</v>
      </c>
      <c r="E3" s="41" t="s">
        <v>46</v>
      </c>
      <c r="F3" s="41" t="s">
        <v>57</v>
      </c>
      <c r="G3" s="41" t="s">
        <v>68</v>
      </c>
      <c r="H3" s="41" t="s">
        <v>79</v>
      </c>
      <c r="I3" s="41"/>
    </row>
    <row r="4" spans="3:9" ht="68.25" customHeight="1" thickTop="1" thickBot="1">
      <c r="C4" s="61" t="s">
        <v>27</v>
      </c>
      <c r="D4" s="87">
        <f>COUNTIF('PRIORI ASPECTOS CRÍTICOS'!F$4:F$13,"X")</f>
        <v>10</v>
      </c>
      <c r="E4" s="87">
        <f>COUNTIF('PRIORI ASPECTOS CRÍTICOS'!F$16:F$25,"X")</f>
        <v>10</v>
      </c>
      <c r="F4" s="87">
        <f>COUNTIF('PRIORI ASPECTOS CRÍTICOS'!F$28:F$37,"X")</f>
        <v>7</v>
      </c>
      <c r="G4" s="87">
        <f>COUNTIF('PRIORI ASPECTOS CRÍTICOS'!F$40:F$49,"X")</f>
        <v>9</v>
      </c>
      <c r="H4" s="87">
        <f>COUNTIF('PRIORI ASPECTOS CRÍTICOS'!F$52:F$61,"X")</f>
        <v>9</v>
      </c>
      <c r="I4" s="88">
        <f t="shared" ref="I4:I14" si="0">SUM(D4:H4)</f>
        <v>45</v>
      </c>
    </row>
    <row r="5" spans="3:9" ht="55.5" customHeight="1">
      <c r="C5" s="61" t="s">
        <v>93</v>
      </c>
      <c r="D5" s="87">
        <f>COUNTIF('PRIORI ASPECTOS CRÍTICOS'!G$4:G$13,"X")</f>
        <v>10</v>
      </c>
      <c r="E5" s="87">
        <f>COUNTIF('PRIORI ASPECTOS CRÍTICOS'!G$16:G$25,"X")</f>
        <v>9</v>
      </c>
      <c r="F5" s="87">
        <f>COUNTIF('PRIORI ASPECTOS CRÍTICOS'!G$28:G$37,"X")</f>
        <v>8</v>
      </c>
      <c r="G5" s="87">
        <f>COUNTIF('PRIORI ASPECTOS CRÍTICOS'!G$40:G$49,"X")</f>
        <v>8</v>
      </c>
      <c r="H5" s="87">
        <f>COUNTIF('PRIORI ASPECTOS CRÍTICOS'!G$52:G$61,"X")</f>
        <v>9</v>
      </c>
      <c r="I5" s="88">
        <f t="shared" si="0"/>
        <v>44</v>
      </c>
    </row>
    <row r="6" spans="3:9" ht="60">
      <c r="C6" s="61" t="s">
        <v>28</v>
      </c>
      <c r="D6" s="87">
        <f>COUNTIF('PRIORI ASPECTOS CRÍTICOS'!H$4:H$13,"X")</f>
        <v>9</v>
      </c>
      <c r="E6" s="87">
        <f>COUNTIF('PRIORI ASPECTOS CRÍTICOS'!H$16:H$25,"X")</f>
        <v>5</v>
      </c>
      <c r="F6" s="87">
        <f>COUNTIF('PRIORI ASPECTOS CRÍTICOS'!H$28:H$37,"X")</f>
        <v>7</v>
      </c>
      <c r="G6" s="87">
        <f>COUNTIF('PRIORI ASPECTOS CRÍTICOS'!H$40:H$49,"X")</f>
        <v>10</v>
      </c>
      <c r="H6" s="87">
        <f>COUNTIF('PRIORI ASPECTOS CRÍTICOS'!H$52:H$61,"X")</f>
        <v>10</v>
      </c>
      <c r="I6" s="88">
        <f t="shared" si="0"/>
        <v>41</v>
      </c>
    </row>
    <row r="7" spans="3:9" ht="61.5" thickTop="1" thickBot="1">
      <c r="C7" s="61" t="s">
        <v>32</v>
      </c>
      <c r="D7" s="87">
        <f>COUNTIF('PRIORI ASPECTOS CRÍTICOS'!P$4:P$13,"X")</f>
        <v>8</v>
      </c>
      <c r="E7" s="87">
        <f>COUNTIF('PRIORI ASPECTOS CRÍTICOS'!P$16:P$25,"X")</f>
        <v>7</v>
      </c>
      <c r="F7" s="87">
        <f>COUNTIF('PRIORI ASPECTOS CRÍTICOS'!P$28:P$37,"X")</f>
        <v>9</v>
      </c>
      <c r="G7" s="87">
        <f>COUNTIF('PRIORI ASPECTOS CRÍTICOS'!P$40:P$49,"X")</f>
        <v>9</v>
      </c>
      <c r="H7" s="87">
        <f>COUNTIF('PRIORI ASPECTOS CRÍTICOS'!P$52:P$61,"X")</f>
        <v>7</v>
      </c>
      <c r="I7" s="88">
        <f t="shared" si="0"/>
        <v>40</v>
      </c>
    </row>
    <row r="8" spans="3:9" ht="96" customHeight="1" thickTop="1" thickBot="1">
      <c r="C8" s="61" t="s">
        <v>31</v>
      </c>
      <c r="D8" s="87">
        <f>COUNTIF('PRIORI ASPECTOS CRÍTICOS'!N$4:N$13,"X")</f>
        <v>9</v>
      </c>
      <c r="E8" s="87">
        <f>COUNTIF('PRIORI ASPECTOS CRÍTICOS'!N$16:N$25,"X")</f>
        <v>7</v>
      </c>
      <c r="F8" s="87">
        <f>COUNTIF('PRIORI ASPECTOS CRÍTICOS'!N$28:N$37,"X")</f>
        <v>7</v>
      </c>
      <c r="G8" s="87">
        <f>COUNTIF('PRIORI ASPECTOS CRÍTICOS'!N$40:N$49,"X")</f>
        <v>10</v>
      </c>
      <c r="H8" s="87">
        <f>COUNTIF('PRIORI ASPECTOS CRÍTICOS'!N$52:N$61,"X")</f>
        <v>6</v>
      </c>
      <c r="I8" s="88">
        <f t="shared" si="0"/>
        <v>39</v>
      </c>
    </row>
    <row r="9" spans="3:9" ht="95.25" customHeight="1" thickTop="1" thickBot="1">
      <c r="C9" s="61" t="s">
        <v>94</v>
      </c>
      <c r="D9" s="87">
        <f>COUNTIF('PRIORI ASPECTOS CRÍTICOS'!L$4:L$13,"X")</f>
        <v>9</v>
      </c>
      <c r="E9" s="87">
        <f>COUNTIF('PRIORI ASPECTOS CRÍTICOS'!L$16:L$25,"X")</f>
        <v>5</v>
      </c>
      <c r="F9" s="87">
        <f>COUNTIF('PRIORI ASPECTOS CRÍTICOS'!L$28:L$37,"X")</f>
        <v>8</v>
      </c>
      <c r="G9" s="87">
        <f>COUNTIF('PRIORI ASPECTOS CRÍTICOS'!L$40:L$49,"X")</f>
        <v>8</v>
      </c>
      <c r="H9" s="87">
        <f>COUNTIF('PRIORI ASPECTOS CRÍTICOS'!L$52:L$61,"X")</f>
        <v>7</v>
      </c>
      <c r="I9" s="88">
        <f t="shared" si="0"/>
        <v>37</v>
      </c>
    </row>
    <row r="10" spans="3:9" ht="61.5" thickTop="1" thickBot="1">
      <c r="C10" s="61" t="s">
        <v>29</v>
      </c>
      <c r="D10" s="87">
        <f>COUNTIF('PRIORI ASPECTOS CRÍTICOS'!K$4:K$13,"X")</f>
        <v>8</v>
      </c>
      <c r="E10" s="87">
        <f>COUNTIF('PRIORI ASPECTOS CRÍTICOS'!K$16:K$25,"X")</f>
        <v>8</v>
      </c>
      <c r="F10" s="87">
        <f>COUNTIF('PRIORI ASPECTOS CRÍTICOS'!K$28:K$37,"X")</f>
        <v>6</v>
      </c>
      <c r="G10" s="87">
        <f>COUNTIF('PRIORI ASPECTOS CRÍTICOS'!K$40:K$49,"X")</f>
        <v>4</v>
      </c>
      <c r="H10" s="87">
        <f>COUNTIF('PRIORI ASPECTOS CRÍTICOS'!K$52:K$61,"X")</f>
        <v>10</v>
      </c>
      <c r="I10" s="88">
        <f t="shared" si="0"/>
        <v>36</v>
      </c>
    </row>
    <row r="11" spans="3:9" ht="76.5" thickTop="1" thickBot="1">
      <c r="C11" s="61" t="s">
        <v>25</v>
      </c>
      <c r="D11" s="87">
        <f>COUNTIF('PRIORI ASPECTOS CRÍTICOS'!O$4:O$13,"X")</f>
        <v>8</v>
      </c>
      <c r="E11" s="87">
        <f>COUNTIF('PRIORI ASPECTOS CRÍTICOS'!O$16:O$25,"X")</f>
        <v>3</v>
      </c>
      <c r="F11" s="87">
        <f>COUNTIF('PRIORI ASPECTOS CRÍTICOS'!O$28:O$37,"X")</f>
        <v>6</v>
      </c>
      <c r="G11" s="87">
        <f>COUNTIF('PRIORI ASPECTOS CRÍTICOS'!O$40:O$49,"X")</f>
        <v>8</v>
      </c>
      <c r="H11" s="87">
        <f>COUNTIF('PRIORI ASPECTOS CRÍTICOS'!O$52:O$61,"X")</f>
        <v>10</v>
      </c>
      <c r="I11" s="88">
        <f t="shared" si="0"/>
        <v>35</v>
      </c>
    </row>
    <row r="12" spans="3:9" ht="76.5" thickTop="1" thickBot="1">
      <c r="C12" s="61" t="s">
        <v>18</v>
      </c>
      <c r="D12" s="87">
        <f>COUNTIF('PRIORI ASPECTOS CRÍTICOS'!J$4:J$13,"X")</f>
        <v>8</v>
      </c>
      <c r="E12" s="87">
        <f>COUNTIF('PRIORI ASPECTOS CRÍTICOS'!J$16:J$25,"X")</f>
        <v>5</v>
      </c>
      <c r="F12" s="87">
        <f>COUNTIF('PRIORI ASPECTOS CRÍTICOS'!J$28:J$37,"X")</f>
        <v>8</v>
      </c>
      <c r="G12" s="87">
        <f>COUNTIF('PRIORI ASPECTOS CRÍTICOS'!J$40:J$49,"X")</f>
        <v>7</v>
      </c>
      <c r="H12" s="87">
        <f>COUNTIF('PRIORI ASPECTOS CRÍTICOS'!J$52:J$61,"X")</f>
        <v>7</v>
      </c>
      <c r="I12" s="88">
        <f t="shared" si="0"/>
        <v>35</v>
      </c>
    </row>
    <row r="13" spans="3:9" ht="76.5" thickTop="1" thickBot="1">
      <c r="C13" s="61" t="s">
        <v>95</v>
      </c>
      <c r="D13" s="87">
        <f>COUNTIF('PRIORI ASPECTOS CRÍTICOS'!I$4:I$13,"X")</f>
        <v>3</v>
      </c>
      <c r="E13" s="87">
        <f>COUNTIF('PRIORI ASPECTOS CRÍTICOS'!I$16:I$25,"X")</f>
        <v>5</v>
      </c>
      <c r="F13" s="87">
        <f>COUNTIF('PRIORI ASPECTOS CRÍTICOS'!I$28:I$37,"X")</f>
        <v>6</v>
      </c>
      <c r="G13" s="87">
        <f>COUNTIF('PRIORI ASPECTOS CRÍTICOS'!I$40:I$49,"X")</f>
        <v>7</v>
      </c>
      <c r="H13" s="87">
        <f>COUNTIF('PRIORI ASPECTOS CRÍTICOS'!I$52:I$61,"X")</f>
        <v>9</v>
      </c>
      <c r="I13" s="88">
        <f t="shared" si="0"/>
        <v>30</v>
      </c>
    </row>
    <row r="14" spans="3:9" ht="61.5" thickTop="1" thickBot="1">
      <c r="C14" s="61" t="s">
        <v>21</v>
      </c>
      <c r="D14" s="87">
        <f>COUNTIF('PRIORI ASPECTOS CRÍTICOS'!M$4:M$13,"X")</f>
        <v>4</v>
      </c>
      <c r="E14" s="87">
        <f>COUNTIF('PRIORI ASPECTOS CRÍTICOS'!M$16:M$25,"X")</f>
        <v>8</v>
      </c>
      <c r="F14" s="87">
        <f>COUNTIF('PRIORI ASPECTOS CRÍTICOS'!M$28:M$37,"X")</f>
        <v>9</v>
      </c>
      <c r="G14" s="87">
        <f>COUNTIF('PRIORI ASPECTOS CRÍTICOS'!M$40:M$49,"X")</f>
        <v>4</v>
      </c>
      <c r="H14" s="87">
        <f>COUNTIF('PRIORI ASPECTOS CRÍTICOS'!M$52:M$61,"X")</f>
        <v>6</v>
      </c>
      <c r="I14" s="88">
        <f t="shared" si="0"/>
        <v>31</v>
      </c>
    </row>
    <row r="15" spans="3:9" ht="45" customHeight="1" thickTop="1" thickBot="1">
      <c r="C15" s="43" t="s">
        <v>96</v>
      </c>
      <c r="D15" s="89">
        <f>SUM(D4:D14)</f>
        <v>86</v>
      </c>
      <c r="E15" s="89">
        <f t="shared" ref="E15:H15" si="1">SUM(E4:E14)</f>
        <v>72</v>
      </c>
      <c r="F15" s="89">
        <f t="shared" si="1"/>
        <v>81</v>
      </c>
      <c r="G15" s="89">
        <f t="shared" si="1"/>
        <v>84</v>
      </c>
      <c r="H15" s="89">
        <f t="shared" si="1"/>
        <v>90</v>
      </c>
      <c r="I15" s="101"/>
    </row>
    <row r="16" spans="3:9" ht="45" customHeight="1" thickTop="1" thickBot="1">
      <c r="C16" s="100"/>
      <c r="D16" s="90"/>
      <c r="E16" s="90"/>
      <c r="F16" s="90"/>
      <c r="G16" s="90"/>
      <c r="H16" s="90"/>
      <c r="I16" s="76"/>
    </row>
    <row r="17" spans="3:9" ht="20.25" customHeight="1" thickTop="1" thickBot="1">
      <c r="C17" s="329" t="s">
        <v>97</v>
      </c>
      <c r="D17" s="330"/>
      <c r="E17" s="90"/>
      <c r="F17" s="90"/>
      <c r="G17" s="90"/>
      <c r="H17" s="90"/>
      <c r="I17" s="76"/>
    </row>
    <row r="18" spans="3:9" ht="16.5" customHeight="1" thickTop="1" thickBot="1">
      <c r="C18" s="99" t="s">
        <v>79</v>
      </c>
      <c r="D18" s="95">
        <v>90</v>
      </c>
      <c r="E18" s="90"/>
      <c r="F18" s="90"/>
      <c r="G18" s="90"/>
      <c r="H18" s="90"/>
      <c r="I18" s="76"/>
    </row>
    <row r="19" spans="3:9" ht="17.25" thickTop="1" thickBot="1">
      <c r="C19" s="99" t="s">
        <v>33</v>
      </c>
      <c r="D19" s="96">
        <v>86</v>
      </c>
      <c r="E19" s="90"/>
      <c r="F19" s="90"/>
      <c r="G19" s="90"/>
      <c r="H19" s="90"/>
      <c r="I19" s="76"/>
    </row>
    <row r="20" spans="3:9" ht="17.25" thickTop="1" thickBot="1">
      <c r="C20" s="99" t="s">
        <v>68</v>
      </c>
      <c r="D20" s="96">
        <v>84</v>
      </c>
      <c r="E20" s="90"/>
      <c r="F20" s="90"/>
      <c r="G20" s="90"/>
      <c r="H20" s="90"/>
      <c r="I20" s="76"/>
    </row>
    <row r="21" spans="3:9" ht="17.25" thickTop="1" thickBot="1">
      <c r="C21" s="99" t="s">
        <v>57</v>
      </c>
      <c r="D21" s="96">
        <v>81</v>
      </c>
      <c r="E21" s="90"/>
      <c r="F21" s="90"/>
      <c r="G21" s="90"/>
      <c r="H21" s="90"/>
      <c r="I21" s="76"/>
    </row>
    <row r="22" spans="3:9" ht="17.25" thickTop="1" thickBot="1">
      <c r="C22" s="99" t="s">
        <v>46</v>
      </c>
      <c r="D22" s="97">
        <v>72</v>
      </c>
      <c r="E22" s="90"/>
      <c r="F22" s="90"/>
      <c r="G22" s="90"/>
      <c r="H22" s="90"/>
      <c r="I22" s="76"/>
    </row>
    <row r="23" spans="3:9" s="91" customFormat="1" ht="17.25" customHeight="1" thickTop="1">
      <c r="I23" s="92"/>
    </row>
    <row r="24" spans="3:9" ht="126.75" customHeight="1"/>
    <row r="25" spans="3:9" s="91" customFormat="1">
      <c r="I25" s="92"/>
    </row>
    <row r="26" spans="3:9" ht="126.75" customHeight="1"/>
    <row r="27" spans="3:9" s="91" customFormat="1">
      <c r="I27" s="92"/>
    </row>
  </sheetData>
  <sheetProtection selectLockedCells="1" selectUnlockedCells="1"/>
  <sortState xmlns:xlrd2="http://schemas.microsoft.com/office/spreadsheetml/2017/richdata2" ref="C18:D22">
    <sortCondition descending="1" ref="D18:D22"/>
  </sortState>
  <mergeCells count="3">
    <mergeCell ref="C2:C3"/>
    <mergeCell ref="D2:H2"/>
    <mergeCell ref="C17:D17"/>
  </mergeCells>
  <printOptions horizontalCentered="1" verticalCentered="1"/>
  <pageMargins left="0.70866141732283472" right="0.70866141732283472" top="0.74803149606299213" bottom="0.74803149606299213" header="0.31496062992125984" footer="0.31496062992125984"/>
  <pageSetup scale="36"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816052-D1B6-4AB1-A0BD-8CDF2DEAD136}">
  <dimension ref="B2:F20"/>
  <sheetViews>
    <sheetView zoomScale="55" zoomScaleNormal="55" workbookViewId="0">
      <selection activeCell="E11" sqref="E11"/>
    </sheetView>
  </sheetViews>
  <sheetFormatPr baseColWidth="10" defaultColWidth="11.42578125" defaultRowHeight="15"/>
  <cols>
    <col min="2" max="2" width="77.85546875" customWidth="1"/>
    <col min="3" max="3" width="66.7109375" customWidth="1"/>
    <col min="4" max="4" width="65.7109375" customWidth="1"/>
    <col min="5" max="5" width="79.7109375" customWidth="1"/>
    <col min="6" max="6" width="72.28515625" customWidth="1"/>
  </cols>
  <sheetData>
    <row r="2" spans="2:6" ht="63.75" customHeight="1" thickTop="1" thickBot="1">
      <c r="B2" s="44" t="s">
        <v>33</v>
      </c>
      <c r="C2" s="44" t="s">
        <v>46</v>
      </c>
      <c r="D2" s="44" t="s">
        <v>57</v>
      </c>
      <c r="E2" s="44" t="s">
        <v>68</v>
      </c>
      <c r="F2" s="44" t="s">
        <v>79</v>
      </c>
    </row>
    <row r="3" spans="2:6" ht="46.5" thickTop="1" thickBot="1">
      <c r="B3" s="59" t="s">
        <v>34</v>
      </c>
      <c r="C3" s="59" t="s">
        <v>47</v>
      </c>
      <c r="D3" s="59" t="s">
        <v>58</v>
      </c>
      <c r="E3" s="59" t="s">
        <v>69</v>
      </c>
      <c r="F3" s="59" t="s">
        <v>80</v>
      </c>
    </row>
    <row r="4" spans="2:6" ht="31.5" thickTop="1" thickBot="1">
      <c r="B4" s="59" t="s">
        <v>36</v>
      </c>
      <c r="C4" s="63" t="s">
        <v>48</v>
      </c>
      <c r="D4" s="59" t="s">
        <v>59</v>
      </c>
      <c r="E4" s="63" t="s">
        <v>70</v>
      </c>
      <c r="F4" s="59" t="s">
        <v>81</v>
      </c>
    </row>
    <row r="5" spans="2:6" ht="31.5" thickTop="1" thickBot="1">
      <c r="B5" s="63" t="s">
        <v>37</v>
      </c>
      <c r="C5" s="59" t="s">
        <v>49</v>
      </c>
      <c r="D5" s="59" t="s">
        <v>60</v>
      </c>
      <c r="E5" s="59" t="s">
        <v>71</v>
      </c>
      <c r="F5" s="60" t="s">
        <v>82</v>
      </c>
    </row>
    <row r="6" spans="2:6" ht="46.5" thickTop="1" thickBot="1">
      <c r="B6" s="59" t="s">
        <v>38</v>
      </c>
      <c r="C6" s="59" t="s">
        <v>50</v>
      </c>
      <c r="D6" s="59" t="s">
        <v>61</v>
      </c>
      <c r="E6" s="59" t="s">
        <v>72</v>
      </c>
      <c r="F6" s="59" t="s">
        <v>83</v>
      </c>
    </row>
    <row r="7" spans="2:6" ht="31.5" thickTop="1" thickBot="1">
      <c r="B7" s="59" t="s">
        <v>39</v>
      </c>
      <c r="C7" s="59" t="s">
        <v>51</v>
      </c>
      <c r="D7" s="59" t="s">
        <v>62</v>
      </c>
      <c r="E7" s="63" t="s">
        <v>73</v>
      </c>
      <c r="F7" s="59" t="s">
        <v>84</v>
      </c>
    </row>
    <row r="8" spans="2:6" ht="88.5" customHeight="1" thickTop="1" thickBot="1">
      <c r="B8" s="63" t="s">
        <v>40</v>
      </c>
      <c r="C8" s="63" t="s">
        <v>52</v>
      </c>
      <c r="D8" s="60" t="s">
        <v>63</v>
      </c>
      <c r="E8" s="60" t="s">
        <v>74</v>
      </c>
      <c r="F8" s="63" t="s">
        <v>85</v>
      </c>
    </row>
    <row r="9" spans="2:6" ht="81.75" customHeight="1" thickTop="1" thickBot="1">
      <c r="B9" s="59" t="s">
        <v>41</v>
      </c>
      <c r="C9" s="59" t="s">
        <v>53</v>
      </c>
      <c r="D9" s="59" t="s">
        <v>64</v>
      </c>
      <c r="E9" s="59" t="s">
        <v>75</v>
      </c>
      <c r="F9" s="59" t="s">
        <v>86</v>
      </c>
    </row>
    <row r="10" spans="2:6" ht="75" customHeight="1" thickTop="1" thickBot="1">
      <c r="B10" s="60" t="s">
        <v>42</v>
      </c>
      <c r="C10" s="60" t="s">
        <v>54</v>
      </c>
      <c r="D10" s="63" t="s">
        <v>65</v>
      </c>
      <c r="E10" s="60" t="s">
        <v>76</v>
      </c>
      <c r="F10" s="59" t="s">
        <v>87</v>
      </c>
    </row>
    <row r="11" spans="2:6" ht="85.5" customHeight="1" thickTop="1" thickBot="1">
      <c r="B11" s="63" t="s">
        <v>43</v>
      </c>
      <c r="C11" s="63" t="s">
        <v>55</v>
      </c>
      <c r="D11" s="63" t="s">
        <v>66</v>
      </c>
      <c r="E11" s="59" t="s">
        <v>77</v>
      </c>
      <c r="F11" s="63" t="s">
        <v>88</v>
      </c>
    </row>
    <row r="12" spans="2:6" ht="88.5" customHeight="1" thickTop="1" thickBot="1">
      <c r="B12" s="63" t="s">
        <v>44</v>
      </c>
      <c r="C12" s="59" t="s">
        <v>56</v>
      </c>
      <c r="D12" s="63" t="s">
        <v>67</v>
      </c>
      <c r="E12" s="59" t="s">
        <v>78</v>
      </c>
      <c r="F12" s="63" t="s">
        <v>89</v>
      </c>
    </row>
    <row r="13" spans="2:6" ht="16.5" thickTop="1" thickBot="1">
      <c r="F13" s="279"/>
    </row>
    <row r="14" spans="2:6" ht="15.75">
      <c r="B14" s="65" t="s">
        <v>98</v>
      </c>
      <c r="C14" s="66"/>
      <c r="D14" s="67"/>
      <c r="E14" s="68"/>
      <c r="F14" s="279"/>
    </row>
    <row r="15" spans="2:6" ht="15.75">
      <c r="B15" s="74" t="s">
        <v>33</v>
      </c>
      <c r="C15" s="64">
        <v>1</v>
      </c>
      <c r="D15" s="69">
        <v>4</v>
      </c>
      <c r="E15" s="70">
        <v>5</v>
      </c>
      <c r="F15" s="279"/>
    </row>
    <row r="16" spans="2:6" ht="15.75">
      <c r="B16" s="74" t="s">
        <v>46</v>
      </c>
      <c r="C16" s="64">
        <v>1</v>
      </c>
      <c r="D16" s="69">
        <v>3</v>
      </c>
      <c r="E16" s="70">
        <v>6</v>
      </c>
      <c r="F16" s="279"/>
    </row>
    <row r="17" spans="2:5" ht="15.75">
      <c r="B17" s="74" t="s">
        <v>57</v>
      </c>
      <c r="C17" s="64">
        <v>1</v>
      </c>
      <c r="D17" s="69">
        <v>3</v>
      </c>
      <c r="E17" s="70">
        <v>6</v>
      </c>
    </row>
    <row r="18" spans="2:5" ht="15.75">
      <c r="B18" s="74" t="s">
        <v>68</v>
      </c>
      <c r="C18" s="64">
        <v>2</v>
      </c>
      <c r="D18" s="69">
        <v>2</v>
      </c>
      <c r="E18" s="70">
        <v>6</v>
      </c>
    </row>
    <row r="19" spans="2:5" ht="15.75">
      <c r="B19" s="74" t="s">
        <v>79</v>
      </c>
      <c r="C19" s="64">
        <v>1</v>
      </c>
      <c r="D19" s="69">
        <v>3</v>
      </c>
      <c r="E19" s="70">
        <v>6</v>
      </c>
    </row>
    <row r="20" spans="2:5" ht="16.5" thickBot="1">
      <c r="B20" s="71" t="s">
        <v>96</v>
      </c>
      <c r="C20" s="72">
        <f>SUM(C15:C19)</f>
        <v>6</v>
      </c>
      <c r="D20" s="72">
        <f t="shared" ref="D20:E20" si="0">SUM(D15:D19)</f>
        <v>15</v>
      </c>
      <c r="E20" s="73">
        <f t="shared" si="0"/>
        <v>29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7">
    <pageSetUpPr fitToPage="1"/>
  </sheetPr>
  <dimension ref="A1:BZ19"/>
  <sheetViews>
    <sheetView showGridLines="0" view="pageBreakPreview" zoomScale="78" zoomScaleNormal="100" zoomScaleSheetLayoutView="78" workbookViewId="0">
      <pane ySplit="2" topLeftCell="A11" activePane="bottomLeft" state="frozen"/>
      <selection activeCell="A2" sqref="A2"/>
      <selection pane="bottomLeft" activeCell="B13" sqref="B13"/>
    </sheetView>
  </sheetViews>
  <sheetFormatPr baseColWidth="10" defaultColWidth="11.42578125" defaultRowHeight="15"/>
  <cols>
    <col min="1" max="1" width="14.85546875" style="75" customWidth="1"/>
    <col min="2" max="2" width="57.28515625" style="77" customWidth="1"/>
    <col min="3" max="3" width="69.7109375" style="77" customWidth="1"/>
    <col min="4" max="4" width="40.5703125" style="77" customWidth="1"/>
    <col min="5" max="5" width="13.28515625" style="75" customWidth="1"/>
    <col min="6" max="78" width="11.42578125" style="75"/>
    <col min="79" max="16384" width="11.42578125" style="77"/>
  </cols>
  <sheetData>
    <row r="1" spans="2:4" s="75" customFormat="1" ht="145.5" customHeight="1" thickBot="1"/>
    <row r="2" spans="2:4" ht="17.25" thickTop="1" thickBot="1">
      <c r="B2" s="62" t="s">
        <v>90</v>
      </c>
      <c r="C2" s="62" t="s">
        <v>99</v>
      </c>
      <c r="D2" s="106" t="s">
        <v>100</v>
      </c>
    </row>
    <row r="3" spans="2:4" ht="126.75" customHeight="1" thickTop="1" thickBot="1">
      <c r="B3" s="94" t="s">
        <v>27</v>
      </c>
      <c r="C3" s="102" t="str">
        <f>'PO-01'!C4</f>
        <v>Articular la planeación definida en el Programa de Gestión Documental, con la dinámica actual de la Entidad en cuanto al manejo de sus procesos, permitiendo realizar el seguimiento y control , en concordancia con el direccionamiento estratégico para el periodo 2024-2027.</v>
      </c>
      <c r="D3" s="103" t="s">
        <v>101</v>
      </c>
    </row>
    <row r="4" spans="2:4" ht="99" customHeight="1" thickTop="1">
      <c r="B4" s="94" t="s">
        <v>93</v>
      </c>
      <c r="C4" s="104" t="str">
        <f>'PO-01'!C4</f>
        <v>Articular la planeación definida en el Programa de Gestión Documental, con la dinámica actual de la Entidad en cuanto al manejo de sus procesos, permitiendo realizar el seguimiento y control , en concordancia con el direccionamiento estratégico para el periodo 2024-2027.</v>
      </c>
      <c r="D4" s="103" t="s">
        <v>101</v>
      </c>
    </row>
    <row r="5" spans="2:4" ht="106.5" customHeight="1">
      <c r="B5" s="94" t="s">
        <v>28</v>
      </c>
      <c r="C5" s="104" t="str">
        <f>'PO-04'!C13</f>
        <v>Apoyar los requerimientos relacionados con la organización de los documentos de archivo en soporte físico y/o electrónico identificados en la Matriz de caracterización de la gestión documental (Plan de mejoramiento, seguimiento y ruta de acción - PMAI)</v>
      </c>
      <c r="D5" s="105" t="s">
        <v>102</v>
      </c>
    </row>
    <row r="6" spans="2:4" ht="144" customHeight="1">
      <c r="B6" s="94" t="s">
        <v>32</v>
      </c>
      <c r="C6" s="104" t="str">
        <f>'PO-03'!C12</f>
        <v>Asegurar las condiciones técnicas requeridas normativamente para gestión de los documentos físico y electrónicos conforme al flujo de información de la SDH, que permita la conformación y actualización de los expedientes físicos - híbridos y electrónicos de archivo en el SGDEA.</v>
      </c>
      <c r="D6" s="105" t="s">
        <v>103</v>
      </c>
    </row>
    <row r="7" spans="2:4" ht="138" customHeight="1">
      <c r="B7" s="94" t="s">
        <v>31</v>
      </c>
      <c r="C7" s="104" t="str">
        <f>'PO-07'!C13</f>
        <v>Modernizar la infraestructura tecnológica de las aplicaciones que impacten  los 8 procesos de gestión documental.</v>
      </c>
      <c r="D7" s="105" t="s">
        <v>104</v>
      </c>
    </row>
    <row r="8" spans="2:4" ht="126" customHeight="1">
      <c r="B8" s="94" t="s">
        <v>94</v>
      </c>
      <c r="C8" s="104" t="str">
        <f>'PO-07'!C13</f>
        <v>Modernizar la infraestructura tecnológica de las aplicaciones que impacten  los 8 procesos de gestión documental.</v>
      </c>
      <c r="D8" s="105" t="s">
        <v>104</v>
      </c>
    </row>
    <row r="9" spans="2:4" ht="148.5" customHeight="1">
      <c r="B9" s="94" t="s">
        <v>29</v>
      </c>
      <c r="C9" s="104" t="str">
        <f>'PO-03'!C12</f>
        <v>Asegurar las condiciones técnicas requeridas normativamente para gestión de los documentos físico y electrónicos conforme al flujo de información de la SDH, que permita la conformación y actualización de los expedientes físicos - híbridos y electrónicos de archivo en el SGDEA.</v>
      </c>
      <c r="D9" s="105" t="s">
        <v>103</v>
      </c>
    </row>
    <row r="10" spans="2:4" ht="105.75" customHeight="1">
      <c r="B10" s="94" t="s">
        <v>25</v>
      </c>
      <c r="C10" s="104" t="str">
        <f>'PO-02'!C12</f>
        <v>Normalizar la producción documental y el manejo de los documentos de archivo físicos y electrónicos que producen las dependencias de la entidad en el marco de sus funciones y procedimientos.</v>
      </c>
      <c r="D10" s="105" t="s">
        <v>105</v>
      </c>
    </row>
    <row r="11" spans="2:4" ht="123.75" customHeight="1">
      <c r="B11" s="94" t="s">
        <v>18</v>
      </c>
      <c r="C11" s="104" t="str">
        <f>'PO-06'!C12</f>
        <v>Aplicar e implementar los instrumentos archivísticos con el fin de garantizar la integridad y la recuperación del patrimonio documental durante todo el ciclo de vida.</v>
      </c>
      <c r="D11" s="105" t="s">
        <v>106</v>
      </c>
    </row>
    <row r="12" spans="2:4" ht="122.25" customHeight="1">
      <c r="B12" s="94" t="s">
        <v>95</v>
      </c>
      <c r="C12" s="104" t="str">
        <f>'PO-05'!C12</f>
        <v>Ejecutar los programas de transferencias primarias y secundarias, aplicando procesos de descripción documental que permitan su futura migración y recuperación de la información.</v>
      </c>
      <c r="D12" s="105" t="s">
        <v>107</v>
      </c>
    </row>
    <row r="13" spans="2:4" ht="124.5" customHeight="1">
      <c r="B13" s="94" t="s">
        <v>21</v>
      </c>
      <c r="C13" s="104" t="str">
        <f>'PO-08'!C4</f>
        <v>Desarrollar estrategias que permitan potencializar el conocimiento técnico y funcional en el proceso de  gestión documental de los funcionarios de la Entidad.</v>
      </c>
      <c r="D13" s="105" t="s">
        <v>108</v>
      </c>
    </row>
    <row r="14" spans="2:4" s="75" customFormat="1"/>
    <row r="15" spans="2:4" ht="84" customHeight="1"/>
    <row r="16" spans="2:4" s="75" customFormat="1"/>
    <row r="17" ht="112.5" customHeight="1"/>
    <row r="18" s="75" customFormat="1"/>
    <row r="19" s="75" customFormat="1"/>
  </sheetData>
  <sheetProtection selectLockedCells="1" selectUnlockedCells="1"/>
  <printOptions horizontalCentered="1" verticalCentered="1"/>
  <pageMargins left="0.70866141732283472" right="0.70866141732283472" top="0.74803149606299213" bottom="0.74803149606299213" header="0.31496062992125984" footer="0.31496062992125984"/>
  <pageSetup scale="3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8">
    <pageSetUpPr fitToPage="1"/>
  </sheetPr>
  <dimension ref="B1:Z73"/>
  <sheetViews>
    <sheetView showGridLines="0" view="pageBreakPreview" topLeftCell="C1" zoomScale="89" zoomScaleNormal="91" zoomScaleSheetLayoutView="89" workbookViewId="0">
      <pane ySplit="4" topLeftCell="A66" activePane="bottomLeft" state="frozen"/>
      <selection pane="bottomLeft" activeCell="AA70" sqref="AA70"/>
    </sheetView>
  </sheetViews>
  <sheetFormatPr baseColWidth="10" defaultColWidth="11.42578125" defaultRowHeight="15"/>
  <cols>
    <col min="1" max="1" width="19.7109375" style="75" customWidth="1"/>
    <col min="2" max="2" width="42.85546875" style="77" customWidth="1"/>
    <col min="3" max="3" width="31.28515625" style="77" customWidth="1"/>
    <col min="4" max="4" width="19.28515625" style="77" customWidth="1"/>
    <col min="5" max="5" width="41.7109375" style="77" customWidth="1"/>
    <col min="6" max="6" width="57" style="77" customWidth="1"/>
    <col min="7" max="7" width="4.7109375" style="77" customWidth="1"/>
    <col min="8" max="8" width="5.140625" style="77" customWidth="1"/>
    <col min="9" max="10" width="5.42578125" style="77" customWidth="1"/>
    <col min="11" max="11" width="5" style="77" customWidth="1"/>
    <col min="12" max="12" width="4.7109375" style="77" customWidth="1"/>
    <col min="13" max="13" width="5.7109375" style="77" customWidth="1"/>
    <col min="14" max="14" width="6" style="77" customWidth="1"/>
    <col min="15" max="18" width="5.7109375" style="77" customWidth="1"/>
    <col min="19" max="26" width="5" style="77" customWidth="1"/>
    <col min="27" max="27" width="15.140625" style="75" customWidth="1"/>
    <col min="28" max="16384" width="11.42578125" style="75"/>
  </cols>
  <sheetData>
    <row r="1" spans="2:26" ht="121.5" customHeight="1" thickBot="1">
      <c r="B1" s="75"/>
      <c r="C1" s="75"/>
      <c r="D1" s="75"/>
      <c r="E1" s="75"/>
      <c r="F1" s="75"/>
      <c r="G1" s="75"/>
      <c r="H1" s="75"/>
      <c r="I1" s="75"/>
      <c r="J1" s="75"/>
      <c r="K1" s="75"/>
      <c r="L1" s="75"/>
      <c r="M1" s="75"/>
      <c r="N1" s="75"/>
      <c r="O1" s="75"/>
      <c r="P1" s="75"/>
      <c r="Q1" s="75"/>
      <c r="R1" s="75"/>
      <c r="S1" s="75"/>
      <c r="T1" s="75"/>
      <c r="U1" s="75"/>
      <c r="V1" s="75"/>
      <c r="W1" s="75"/>
      <c r="X1" s="75"/>
      <c r="Y1" s="75"/>
      <c r="Z1" s="75"/>
    </row>
    <row r="2" spans="2:26" ht="17.25" hidden="1" thickTop="1" thickBot="1">
      <c r="B2" s="362" t="s">
        <v>109</v>
      </c>
      <c r="C2" s="363"/>
      <c r="D2" s="363"/>
      <c r="E2" s="363"/>
      <c r="F2" s="363"/>
      <c r="G2" s="363"/>
      <c r="H2" s="363"/>
      <c r="I2" s="363"/>
      <c r="J2" s="363"/>
      <c r="K2" s="363"/>
      <c r="L2" s="363"/>
      <c r="M2" s="363"/>
      <c r="N2" s="363"/>
      <c r="O2" s="363"/>
      <c r="P2" s="363"/>
      <c r="Q2" s="363"/>
      <c r="R2" s="363"/>
      <c r="S2" s="363"/>
      <c r="T2" s="363"/>
      <c r="U2" s="363"/>
      <c r="V2" s="363"/>
      <c r="W2" s="363"/>
      <c r="X2" s="363"/>
      <c r="Y2" s="363"/>
      <c r="Z2" s="363"/>
    </row>
    <row r="3" spans="2:26" ht="43.9" customHeight="1" thickTop="1" thickBot="1">
      <c r="B3" s="359" t="s">
        <v>99</v>
      </c>
      <c r="C3" s="359" t="s">
        <v>110</v>
      </c>
      <c r="D3" s="364" t="s">
        <v>111</v>
      </c>
      <c r="E3" s="365"/>
      <c r="F3" s="359" t="s">
        <v>112</v>
      </c>
      <c r="G3" s="356" t="s">
        <v>113</v>
      </c>
      <c r="H3" s="357"/>
      <c r="I3" s="357"/>
      <c r="J3" s="358"/>
      <c r="K3" s="356" t="s">
        <v>114</v>
      </c>
      <c r="L3" s="357"/>
      <c r="M3" s="357"/>
      <c r="N3" s="357"/>
      <c r="O3" s="357"/>
      <c r="P3" s="357"/>
      <c r="Q3" s="357"/>
      <c r="R3" s="357"/>
      <c r="S3" s="357"/>
      <c r="T3" s="357"/>
      <c r="U3" s="357"/>
      <c r="V3" s="358"/>
      <c r="W3" s="356" t="s">
        <v>115</v>
      </c>
      <c r="X3" s="357"/>
      <c r="Y3" s="357"/>
      <c r="Z3" s="358"/>
    </row>
    <row r="4" spans="2:26" ht="15" customHeight="1" thickTop="1" thickBot="1">
      <c r="B4" s="360"/>
      <c r="C4" s="360"/>
      <c r="D4" s="366"/>
      <c r="E4" s="367"/>
      <c r="F4" s="360"/>
      <c r="G4" s="356">
        <v>2025</v>
      </c>
      <c r="H4" s="357"/>
      <c r="I4" s="357"/>
      <c r="J4" s="358"/>
      <c r="K4" s="356">
        <v>2026</v>
      </c>
      <c r="L4" s="357"/>
      <c r="M4" s="357"/>
      <c r="N4" s="358"/>
      <c r="O4" s="356">
        <v>2027</v>
      </c>
      <c r="P4" s="357"/>
      <c r="Q4" s="357"/>
      <c r="R4" s="358"/>
      <c r="S4" s="356">
        <v>2028</v>
      </c>
      <c r="T4" s="357"/>
      <c r="U4" s="357"/>
      <c r="V4" s="358"/>
      <c r="W4" s="356">
        <v>2029</v>
      </c>
      <c r="X4" s="357"/>
      <c r="Y4" s="357"/>
      <c r="Z4" s="358"/>
    </row>
    <row r="5" spans="2:26" ht="17.25" thickTop="1" thickBot="1">
      <c r="B5" s="361"/>
      <c r="C5" s="361"/>
      <c r="D5" s="368"/>
      <c r="E5" s="369"/>
      <c r="F5" s="361"/>
      <c r="G5" s="169" t="s">
        <v>116</v>
      </c>
      <c r="H5" s="169" t="s">
        <v>117</v>
      </c>
      <c r="I5" s="169" t="s">
        <v>118</v>
      </c>
      <c r="J5" s="169" t="s">
        <v>119</v>
      </c>
      <c r="K5" s="169" t="s">
        <v>116</v>
      </c>
      <c r="L5" s="169" t="s">
        <v>117</v>
      </c>
      <c r="M5" s="169" t="s">
        <v>118</v>
      </c>
      <c r="N5" s="169" t="s">
        <v>119</v>
      </c>
      <c r="O5" s="169" t="s">
        <v>116</v>
      </c>
      <c r="P5" s="169" t="s">
        <v>117</v>
      </c>
      <c r="Q5" s="169" t="s">
        <v>118</v>
      </c>
      <c r="R5" s="169" t="s">
        <v>119</v>
      </c>
      <c r="S5" s="169" t="s">
        <v>116</v>
      </c>
      <c r="T5" s="169" t="s">
        <v>117</v>
      </c>
      <c r="U5" s="169" t="s">
        <v>118</v>
      </c>
      <c r="V5" s="169" t="s">
        <v>119</v>
      </c>
      <c r="W5" s="169" t="s">
        <v>116</v>
      </c>
      <c r="X5" s="169" t="s">
        <v>117</v>
      </c>
      <c r="Y5" s="169" t="s">
        <v>118</v>
      </c>
      <c r="Z5" s="169" t="s">
        <v>119</v>
      </c>
    </row>
    <row r="6" spans="2:26" ht="48.75" customHeight="1">
      <c r="B6" s="344" t="str">
        <f>OBJETIVOS!C3</f>
        <v>Articular la planeación definida en el Programa de Gestión Documental, con la dinámica actual de la Entidad en cuanto al manejo de sus procesos, permitiendo realizar el seguimiento y control , en concordancia con el direccionamiento estratégico para el periodo 2024-2027.</v>
      </c>
      <c r="C6" s="347" t="str">
        <f>OBJETIVOS!D3</f>
        <v>PO-01 Planeación Gestión Documental</v>
      </c>
      <c r="D6" s="347" t="str">
        <f>'PO-01'!B11</f>
        <v>PE01-01</v>
      </c>
      <c r="E6" s="349" t="str">
        <f>'PO-01'!C11</f>
        <v>Actualizar procesos SIG, ANS y articulación estrategia Gobierno 
Digital</v>
      </c>
      <c r="F6" s="180" t="str">
        <f>'PO-01'!C12</f>
        <v>Revisar los procedimientos asociados al CPR-120.</v>
      </c>
      <c r="G6" s="183"/>
      <c r="H6" s="172"/>
      <c r="I6" s="172"/>
      <c r="J6" s="172"/>
      <c r="K6" s="172"/>
      <c r="L6" s="172"/>
      <c r="M6" s="172"/>
      <c r="N6" s="172"/>
      <c r="O6" s="172"/>
      <c r="P6" s="172"/>
      <c r="Q6" s="172"/>
      <c r="R6" s="172"/>
      <c r="S6" s="172"/>
      <c r="T6" s="172"/>
      <c r="U6" s="172"/>
      <c r="V6" s="172"/>
      <c r="W6" s="172"/>
      <c r="X6" s="172"/>
      <c r="Y6" s="172"/>
      <c r="Z6" s="173"/>
    </row>
    <row r="7" spans="2:26" ht="48.75" customHeight="1">
      <c r="B7" s="345"/>
      <c r="C7" s="332"/>
      <c r="D7" s="332"/>
      <c r="E7" s="335"/>
      <c r="F7" s="181" t="str">
        <f>'PO-01'!C13</f>
        <v>Actualizar la documentación de los procedimientos.</v>
      </c>
      <c r="G7" s="184"/>
      <c r="H7" s="167"/>
      <c r="I7" s="167"/>
      <c r="J7" s="167"/>
      <c r="K7" s="167"/>
      <c r="L7" s="167"/>
      <c r="M7" s="167"/>
      <c r="N7" s="167"/>
      <c r="O7" s="167"/>
      <c r="P7" s="167"/>
      <c r="Q7" s="167"/>
      <c r="R7" s="167"/>
      <c r="S7" s="167"/>
      <c r="T7" s="167"/>
      <c r="U7" s="167"/>
      <c r="V7" s="167"/>
      <c r="W7" s="167"/>
      <c r="X7" s="167"/>
      <c r="Y7" s="167"/>
      <c r="Z7" s="174"/>
    </row>
    <row r="8" spans="2:26" ht="48.75" customHeight="1" thickBot="1">
      <c r="B8" s="345"/>
      <c r="C8" s="332"/>
      <c r="D8" s="333"/>
      <c r="E8" s="336"/>
      <c r="F8" s="181" t="str">
        <f>'PO-01'!C14</f>
        <v>Aprobar socializar y publicar los procedimientos en el SGC.</v>
      </c>
      <c r="G8" s="185"/>
      <c r="H8" s="176"/>
      <c r="I8" s="176"/>
      <c r="J8" s="176"/>
      <c r="K8" s="176"/>
      <c r="L8" s="176"/>
      <c r="M8" s="176"/>
      <c r="N8" s="176"/>
      <c r="O8" s="176"/>
      <c r="P8" s="176"/>
      <c r="Q8" s="176"/>
      <c r="R8" s="176"/>
      <c r="S8" s="176"/>
      <c r="T8" s="176"/>
      <c r="U8" s="176"/>
      <c r="V8" s="176"/>
      <c r="W8" s="176"/>
      <c r="X8" s="176"/>
      <c r="Y8" s="176"/>
      <c r="Z8" s="186"/>
    </row>
    <row r="9" spans="2:26" ht="60" customHeight="1">
      <c r="B9" s="345"/>
      <c r="C9" s="332"/>
      <c r="D9" s="331" t="str">
        <f>'PO-01'!B15</f>
        <v>PE01-02</v>
      </c>
      <c r="E9" s="334" t="str">
        <f>'PO-01'!C15</f>
        <v>Programa de auditoría y control</v>
      </c>
      <c r="F9" s="181" t="str">
        <f>'PO-01'!C16</f>
        <v>Definir la metodología para desarrollar el plan de control evaluación y seguimiento de la función archivística y gestión documental contemplando los aspectos establecidos en el marco legal.</v>
      </c>
      <c r="G9" s="183"/>
      <c r="H9" s="171"/>
      <c r="I9" s="172"/>
      <c r="J9" s="172"/>
      <c r="K9" s="172"/>
      <c r="L9" s="172"/>
      <c r="M9" s="172"/>
      <c r="N9" s="172"/>
      <c r="O9" s="172"/>
      <c r="P9" s="172"/>
      <c r="Q9" s="172"/>
      <c r="R9" s="172"/>
      <c r="S9" s="172"/>
      <c r="T9" s="172"/>
      <c r="U9" s="172"/>
      <c r="V9" s="172"/>
      <c r="W9" s="172"/>
      <c r="X9" s="172"/>
      <c r="Y9" s="172"/>
      <c r="Z9" s="173"/>
    </row>
    <row r="10" spans="2:26" ht="60" customHeight="1">
      <c r="B10" s="345"/>
      <c r="C10" s="332"/>
      <c r="D10" s="332"/>
      <c r="E10" s="335"/>
      <c r="F10" s="181" t="str">
        <f>'PO-01'!C17</f>
        <v>Generar o solicitar inclusión del  plan de control evaluación y seguimiento de la función archivística y gestión documental a la Oficina de Control Interno y Oficina Asesora de Planeación.</v>
      </c>
      <c r="G10" s="184"/>
      <c r="H10" s="162"/>
      <c r="I10" s="167"/>
      <c r="J10" s="167"/>
      <c r="K10" s="167"/>
      <c r="L10" s="167"/>
      <c r="M10" s="167"/>
      <c r="N10" s="167"/>
      <c r="O10" s="167"/>
      <c r="P10" s="167"/>
      <c r="Q10" s="167"/>
      <c r="R10" s="167"/>
      <c r="S10" s="167"/>
      <c r="T10" s="167"/>
      <c r="U10" s="167"/>
      <c r="V10" s="167"/>
      <c r="W10" s="167"/>
      <c r="X10" s="167"/>
      <c r="Y10" s="167"/>
      <c r="Z10" s="174"/>
    </row>
    <row r="11" spans="2:26" ht="45" customHeight="1">
      <c r="B11" s="345"/>
      <c r="C11" s="332"/>
      <c r="D11" s="332"/>
      <c r="E11" s="335"/>
      <c r="F11" s="181" t="str">
        <f>'PO-01'!C18</f>
        <v>Participar en la ejecución del plan de auditoria de acuerdo con los lineamiento que defina la Oficina de Control Interno y Oficina Asesora de Planeación.</v>
      </c>
      <c r="G11" s="189"/>
      <c r="H11" s="167"/>
      <c r="I11" s="162"/>
      <c r="J11" s="162"/>
      <c r="K11" s="162"/>
      <c r="L11" s="162"/>
      <c r="M11" s="162"/>
      <c r="N11" s="162"/>
      <c r="O11" s="162"/>
      <c r="P11" s="162"/>
      <c r="Q11" s="162"/>
      <c r="R11" s="162"/>
      <c r="S11" s="162"/>
      <c r="T11" s="162"/>
      <c r="U11" s="167"/>
      <c r="V11" s="167"/>
      <c r="W11" s="167"/>
      <c r="X11" s="167"/>
      <c r="Y11" s="167"/>
      <c r="Z11" s="174"/>
    </row>
    <row r="12" spans="2:26" ht="60" customHeight="1" thickBot="1">
      <c r="B12" s="345"/>
      <c r="C12" s="332"/>
      <c r="D12" s="333"/>
      <c r="E12" s="336"/>
      <c r="F12" s="181" t="str">
        <f>'PO-01'!C19</f>
        <v>Solicitar o recibir los hallazgos identificados en el marco de las auditorias con el objetivo de validar acciones que requieran atención.</v>
      </c>
      <c r="G12" s="188"/>
      <c r="H12" s="177"/>
      <c r="I12" s="176"/>
      <c r="J12" s="176"/>
      <c r="K12" s="176"/>
      <c r="L12" s="176"/>
      <c r="M12" s="176"/>
      <c r="N12" s="176"/>
      <c r="O12" s="176"/>
      <c r="P12" s="176"/>
      <c r="Q12" s="176"/>
      <c r="R12" s="176"/>
      <c r="S12" s="176"/>
      <c r="T12" s="176"/>
      <c r="U12" s="177"/>
      <c r="V12" s="177"/>
      <c r="W12" s="177"/>
      <c r="X12" s="177"/>
      <c r="Y12" s="177"/>
      <c r="Z12" s="187"/>
    </row>
    <row r="13" spans="2:26" ht="66" customHeight="1">
      <c r="B13" s="345"/>
      <c r="C13" s="332"/>
      <c r="D13" s="331" t="str">
        <f>'PO-01'!B20</f>
        <v>PE01-03</v>
      </c>
      <c r="E13" s="341" t="str">
        <f>'PO-01'!C20</f>
        <v>Articulación con la plataforma estratégica de la entidad</v>
      </c>
      <c r="F13" s="190" t="str">
        <f>'PO-01'!C21</f>
        <v>Articular el MIGDA con el PGD y el modelo de gestión documental del SHD  para el periodo 2024-2028.</v>
      </c>
      <c r="G13" s="183"/>
      <c r="H13" s="172"/>
      <c r="I13" s="172"/>
      <c r="J13" s="172"/>
      <c r="K13" s="172"/>
      <c r="L13" s="193"/>
      <c r="M13" s="193"/>
      <c r="N13" s="193"/>
      <c r="O13" s="193"/>
      <c r="P13" s="193"/>
      <c r="Q13" s="193"/>
      <c r="R13" s="193"/>
      <c r="S13" s="193"/>
      <c r="T13" s="193"/>
      <c r="U13" s="193"/>
      <c r="V13" s="193"/>
      <c r="W13" s="193"/>
      <c r="X13" s="193"/>
      <c r="Y13" s="193"/>
      <c r="Z13" s="194"/>
    </row>
    <row r="14" spans="2:26" ht="69" customHeight="1">
      <c r="B14" s="345"/>
      <c r="C14" s="332"/>
      <c r="D14" s="332"/>
      <c r="E14" s="342"/>
      <c r="F14" s="191" t="str">
        <f>'PO-01'!C22</f>
        <v>Presentación y aprobación del  PGD y el modelo de gestión documental del SHD por el Comité Institucional de Gestión y desempeño.</v>
      </c>
      <c r="G14" s="184"/>
      <c r="H14" s="167"/>
      <c r="I14" s="167"/>
      <c r="J14" s="167"/>
      <c r="K14" s="167"/>
      <c r="L14" s="163"/>
      <c r="M14" s="163"/>
      <c r="N14" s="163"/>
      <c r="O14" s="163"/>
      <c r="P14" s="163"/>
      <c r="Q14" s="163"/>
      <c r="R14" s="163"/>
      <c r="S14" s="163"/>
      <c r="T14" s="163"/>
      <c r="U14" s="163"/>
      <c r="V14" s="163"/>
      <c r="W14" s="163"/>
      <c r="X14" s="163"/>
      <c r="Y14" s="163"/>
      <c r="Z14" s="175"/>
    </row>
    <row r="15" spans="2:26" ht="51" customHeight="1" thickBot="1">
      <c r="B15" s="346"/>
      <c r="C15" s="348"/>
      <c r="D15" s="348"/>
      <c r="E15" s="350"/>
      <c r="F15" s="192" t="str">
        <f>'PO-01'!C23</f>
        <v>Publicar y socializar el PGD y el modelo de gestión documental del SHD.</v>
      </c>
      <c r="G15" s="185"/>
      <c r="H15" s="176"/>
      <c r="I15" s="176"/>
      <c r="J15" s="177"/>
      <c r="K15" s="177"/>
      <c r="L15" s="178"/>
      <c r="M15" s="178"/>
      <c r="N15" s="178"/>
      <c r="O15" s="178"/>
      <c r="P15" s="178"/>
      <c r="Q15" s="178"/>
      <c r="R15" s="178"/>
      <c r="S15" s="178"/>
      <c r="T15" s="178"/>
      <c r="U15" s="178"/>
      <c r="V15" s="178"/>
      <c r="W15" s="178"/>
      <c r="X15" s="178"/>
      <c r="Y15" s="178"/>
      <c r="Z15" s="179"/>
    </row>
    <row r="16" spans="2:26" ht="67.5" customHeight="1" thickBot="1">
      <c r="B16" s="351" t="str">
        <f>OBJETIVOS!C10</f>
        <v>Normalizar la producción documental y el manejo de los documentos de archivo físicos y electrónicos que producen las dependencias de la entidad en el marco de sus funciones y procedimientos.</v>
      </c>
      <c r="C16" s="347" t="str">
        <f>OBJETIVOS!D10</f>
        <v>PO-02 Producción documental</v>
      </c>
      <c r="D16" s="160" t="str">
        <f>'PO-02'!B19</f>
        <v>PE02-04</v>
      </c>
      <c r="E16" s="170" t="str">
        <f>'PO-02'!C19</f>
        <v>Normalización de formas y formularios electrónicos</v>
      </c>
      <c r="F16" s="195" t="str">
        <f>'PO-02'!C20</f>
        <v>Ejecutar el programa especifico de normalización de formas y formularios electrónicos.</v>
      </c>
      <c r="G16" s="196"/>
      <c r="H16" s="197"/>
      <c r="I16" s="197"/>
      <c r="J16" s="197"/>
      <c r="K16" s="197"/>
      <c r="L16" s="197"/>
      <c r="M16" s="197"/>
      <c r="N16" s="197"/>
      <c r="O16" s="197"/>
      <c r="P16" s="197"/>
      <c r="Q16" s="197"/>
      <c r="R16" s="197"/>
      <c r="S16" s="197"/>
      <c r="T16" s="197"/>
      <c r="U16" s="197"/>
      <c r="V16" s="197"/>
      <c r="W16" s="198"/>
      <c r="X16" s="198"/>
      <c r="Y16" s="198"/>
      <c r="Z16" s="199"/>
    </row>
    <row r="17" spans="2:26" ht="124.5" customHeight="1">
      <c r="B17" s="339"/>
      <c r="C17" s="332"/>
      <c r="D17" s="331" t="str">
        <f>'PO-02'!B21</f>
        <v xml:space="preserve">PE02-05 </v>
      </c>
      <c r="E17" s="341" t="str">
        <f>'PO-02'!C21</f>
        <v>Proceso de Indexación y Migración</v>
      </c>
      <c r="F17" s="191" t="str">
        <f>'PO-02'!C22</f>
        <v>Generar el cronograma del plan de digitalización de acuerdo con las necesidades identificadas en la matriz de Caracterización documental (Plan de mejoramiento, seguimiento y ruta de acción) y los acuerdos de servicio que se tienen con las dependencias al igual que las transferencias documentales realizadas por la OTSGD.</v>
      </c>
      <c r="G17" s="201"/>
      <c r="H17" s="202"/>
      <c r="I17" s="202"/>
      <c r="J17" s="202"/>
      <c r="K17" s="203"/>
      <c r="L17" s="203"/>
      <c r="M17" s="203"/>
      <c r="N17" s="203"/>
      <c r="O17" s="203"/>
      <c r="P17" s="203"/>
      <c r="Q17" s="203"/>
      <c r="R17" s="203"/>
      <c r="S17" s="203"/>
      <c r="T17" s="203"/>
      <c r="U17" s="203"/>
      <c r="V17" s="203"/>
      <c r="W17" s="202"/>
      <c r="X17" s="202"/>
      <c r="Y17" s="202"/>
      <c r="Z17" s="204"/>
    </row>
    <row r="18" spans="2:26" ht="39.75" customHeight="1">
      <c r="B18" s="339"/>
      <c r="C18" s="332"/>
      <c r="D18" s="332"/>
      <c r="E18" s="342"/>
      <c r="F18" s="191" t="str">
        <f>'PO-02'!C23</f>
        <v>Ejecutar y dar cumplimiento al cronograma del plan de digitalización aprobado.</v>
      </c>
      <c r="G18" s="189"/>
      <c r="H18" s="164"/>
      <c r="I18" s="164"/>
      <c r="J18" s="164"/>
      <c r="K18" s="164"/>
      <c r="L18" s="164"/>
      <c r="M18" s="164"/>
      <c r="N18" s="164"/>
      <c r="O18" s="164"/>
      <c r="P18" s="164"/>
      <c r="Q18" s="164"/>
      <c r="R18" s="164"/>
      <c r="S18" s="164"/>
      <c r="T18" s="164"/>
      <c r="U18" s="164"/>
      <c r="V18" s="164"/>
      <c r="W18" s="164"/>
      <c r="X18" s="164"/>
      <c r="Y18" s="164"/>
      <c r="Z18" s="205"/>
    </row>
    <row r="19" spans="2:26" ht="39.75" customHeight="1">
      <c r="B19" s="339"/>
      <c r="C19" s="332"/>
      <c r="D19" s="332"/>
      <c r="E19" s="342"/>
      <c r="F19" s="191" t="str">
        <f>'PO-02'!C24</f>
        <v>Indexar las imágenes en el SGDEA.</v>
      </c>
      <c r="G19" s="206"/>
      <c r="H19" s="164"/>
      <c r="I19" s="164"/>
      <c r="J19" s="164"/>
      <c r="K19" s="164"/>
      <c r="L19" s="164"/>
      <c r="M19" s="164"/>
      <c r="N19" s="164"/>
      <c r="O19" s="164"/>
      <c r="P19" s="164"/>
      <c r="Q19" s="164"/>
      <c r="R19" s="164"/>
      <c r="S19" s="164"/>
      <c r="T19" s="164"/>
      <c r="U19" s="164"/>
      <c r="V19" s="164"/>
      <c r="W19" s="164"/>
      <c r="X19" s="164"/>
      <c r="Y19" s="164"/>
      <c r="Z19" s="205"/>
    </row>
    <row r="20" spans="2:26" ht="39.75" customHeight="1">
      <c r="B20" s="339"/>
      <c r="C20" s="332"/>
      <c r="D20" s="332"/>
      <c r="E20" s="342"/>
      <c r="F20" s="191" t="str">
        <f>'PO-02'!C25</f>
        <v>Realizar control de calidad de las imágenes digitalizadas que se cargan en el SGDEA.</v>
      </c>
      <c r="G20" s="206"/>
      <c r="H20" s="164"/>
      <c r="I20" s="164"/>
      <c r="J20" s="164"/>
      <c r="K20" s="164"/>
      <c r="L20" s="164"/>
      <c r="M20" s="164"/>
      <c r="N20" s="164"/>
      <c r="O20" s="164"/>
      <c r="P20" s="164"/>
      <c r="Q20" s="164"/>
      <c r="R20" s="164"/>
      <c r="S20" s="164"/>
      <c r="T20" s="164"/>
      <c r="U20" s="164"/>
      <c r="V20" s="164"/>
      <c r="W20" s="164"/>
      <c r="X20" s="164"/>
      <c r="Y20" s="164"/>
      <c r="Z20" s="205"/>
    </row>
    <row r="21" spans="2:26" ht="51" customHeight="1">
      <c r="B21" s="339"/>
      <c r="C21" s="332"/>
      <c r="D21" s="332"/>
      <c r="E21" s="342"/>
      <c r="F21" s="191" t="str">
        <f>'PO-02'!C26</f>
        <v>Identificar los registros del SGDEA que deben ser migrados al periodo correspondiente de TRD.</v>
      </c>
      <c r="G21" s="206"/>
      <c r="H21" s="164"/>
      <c r="I21" s="168"/>
      <c r="J21" s="168"/>
      <c r="K21" s="121"/>
      <c r="L21" s="121"/>
      <c r="M21" s="121"/>
      <c r="N21" s="121"/>
      <c r="O21" s="121"/>
      <c r="P21" s="121"/>
      <c r="Q21" s="121"/>
      <c r="R21" s="121"/>
      <c r="S21" s="121"/>
      <c r="T21" s="121"/>
      <c r="U21" s="121"/>
      <c r="V21" s="121"/>
      <c r="W21" s="121"/>
      <c r="X21" s="121"/>
      <c r="Y21" s="121"/>
      <c r="Z21" s="207"/>
    </row>
    <row r="22" spans="2:26" ht="39.75" customHeight="1" thickBot="1">
      <c r="B22" s="339"/>
      <c r="C22" s="332"/>
      <c r="D22" s="333"/>
      <c r="E22" s="343"/>
      <c r="F22" s="191" t="str">
        <f>'PO-02'!C27</f>
        <v>Generar el reporte de registros a migrar y solicitar el movimiento al líder funcional de WCC.</v>
      </c>
      <c r="G22" s="208"/>
      <c r="H22" s="209"/>
      <c r="I22" s="209"/>
      <c r="J22" s="209"/>
      <c r="K22" s="209"/>
      <c r="L22" s="209"/>
      <c r="M22" s="210"/>
      <c r="N22" s="210"/>
      <c r="O22" s="210"/>
      <c r="P22" s="210"/>
      <c r="Q22" s="210"/>
      <c r="R22" s="210"/>
      <c r="S22" s="210"/>
      <c r="T22" s="210"/>
      <c r="U22" s="210"/>
      <c r="V22" s="210"/>
      <c r="W22" s="210"/>
      <c r="X22" s="210"/>
      <c r="Y22" s="210"/>
      <c r="Z22" s="211"/>
    </row>
    <row r="23" spans="2:26" ht="45" customHeight="1">
      <c r="B23" s="339"/>
      <c r="C23" s="332"/>
      <c r="D23" s="331" t="str">
        <f>'PO-02'!B28</f>
        <v xml:space="preserve">PE02-06 </v>
      </c>
      <c r="E23" s="341" t="str">
        <f>'PO-02'!C28</f>
        <v>Actualización de las TRD</v>
      </c>
      <c r="F23" s="147" t="str">
        <f>'PO-02'!C29</f>
        <v>Ejecutar el cronograma de mesas de trabajo de actualización de TRD en el marco de la actualización del mapa de procesos.</v>
      </c>
      <c r="G23" s="201"/>
      <c r="H23" s="203"/>
      <c r="I23" s="172"/>
      <c r="J23" s="172"/>
      <c r="K23" s="212"/>
      <c r="L23" s="212"/>
      <c r="M23" s="212"/>
      <c r="N23" s="212"/>
      <c r="O23" s="212"/>
      <c r="P23" s="212"/>
      <c r="Q23" s="212"/>
      <c r="R23" s="212"/>
      <c r="S23" s="212"/>
      <c r="T23" s="212"/>
      <c r="U23" s="212"/>
      <c r="V23" s="212"/>
      <c r="W23" s="212"/>
      <c r="X23" s="212"/>
      <c r="Y23" s="212"/>
      <c r="Z23" s="213"/>
    </row>
    <row r="24" spans="2:26" ht="45" customHeight="1">
      <c r="B24" s="339"/>
      <c r="C24" s="332"/>
      <c r="D24" s="332"/>
      <c r="E24" s="342"/>
      <c r="F24" s="147" t="str">
        <f>'PO-02'!C30</f>
        <v>Actualizar TRD, Cuadro de Clasificación Documental, Fichas de valoración, Cuadros de Caracterización y memoria descriptiva.</v>
      </c>
      <c r="G24" s="206"/>
      <c r="H24" s="164"/>
      <c r="I24" s="167"/>
      <c r="J24" s="167"/>
      <c r="K24" s="168"/>
      <c r="L24" s="168"/>
      <c r="M24" s="168"/>
      <c r="N24" s="168"/>
      <c r="O24" s="168"/>
      <c r="P24" s="168"/>
      <c r="Q24" s="168"/>
      <c r="R24" s="168"/>
      <c r="S24" s="168"/>
      <c r="T24" s="168"/>
      <c r="U24" s="168"/>
      <c r="V24" s="168"/>
      <c r="W24" s="168"/>
      <c r="X24" s="168"/>
      <c r="Y24" s="168"/>
      <c r="Z24" s="214"/>
    </row>
    <row r="25" spans="2:26" ht="39.75" customHeight="1">
      <c r="B25" s="339"/>
      <c r="C25" s="332"/>
      <c r="D25" s="332"/>
      <c r="E25" s="342"/>
      <c r="F25" s="147" t="str">
        <f>'PO-02'!C31</f>
        <v>Presentación y aprobación en Comité Institucional de Gestión y Desempeño.</v>
      </c>
      <c r="G25" s="189"/>
      <c r="H25" s="167"/>
      <c r="I25" s="164"/>
      <c r="J25" s="167"/>
      <c r="K25" s="168"/>
      <c r="L25" s="168"/>
      <c r="M25" s="168"/>
      <c r="N25" s="168"/>
      <c r="O25" s="168"/>
      <c r="P25" s="168"/>
      <c r="Q25" s="168"/>
      <c r="R25" s="168"/>
      <c r="S25" s="168"/>
      <c r="T25" s="168"/>
      <c r="U25" s="168"/>
      <c r="V25" s="168"/>
      <c r="W25" s="168"/>
      <c r="X25" s="168"/>
      <c r="Y25" s="168"/>
      <c r="Z25" s="214"/>
    </row>
    <row r="26" spans="2:26" ht="29.25" customHeight="1" thickBot="1">
      <c r="B26" s="340"/>
      <c r="C26" s="333"/>
      <c r="D26" s="333"/>
      <c r="E26" s="343"/>
      <c r="F26" s="147" t="str">
        <f>'PO-02'!C32</f>
        <v>Preparación y envío de TRD al Archivo de Bogotá.</v>
      </c>
      <c r="G26" s="188"/>
      <c r="H26" s="177"/>
      <c r="I26" s="209"/>
      <c r="J26" s="177"/>
      <c r="K26" s="215"/>
      <c r="L26" s="215"/>
      <c r="M26" s="215"/>
      <c r="N26" s="215"/>
      <c r="O26" s="215"/>
      <c r="P26" s="215"/>
      <c r="Q26" s="215"/>
      <c r="R26" s="215"/>
      <c r="S26" s="215"/>
      <c r="T26" s="215"/>
      <c r="U26" s="215"/>
      <c r="V26" s="215"/>
      <c r="W26" s="215"/>
      <c r="X26" s="215"/>
      <c r="Y26" s="215"/>
      <c r="Z26" s="216"/>
    </row>
    <row r="27" spans="2:26" ht="50.45" customHeight="1">
      <c r="B27" s="338" t="str">
        <f>OBJETIVOS!C9</f>
        <v>Asegurar las condiciones técnicas requeridas normativamente para gestión de los documentos físico y electrónicos conforme al flujo de información de la SDH, que permita la conformación y actualización de los expedientes físicos - híbridos y electrónicos de archivo en el SGDEA.</v>
      </c>
      <c r="C27" s="331" t="str">
        <f>OBJETIVOS!D9</f>
        <v>PO-03 Gestión y trámite documental</v>
      </c>
      <c r="D27" s="331" t="str">
        <f>'PO-03'!B19</f>
        <v xml:space="preserve">PE03-07 </v>
      </c>
      <c r="E27" s="341" t="str">
        <f>'PO-03'!C19</f>
        <v>Programa de gestión de documentos electrónicos</v>
      </c>
      <c r="F27" s="147" t="str">
        <f>'PO-03'!C20</f>
        <v>Elaborar la política de cero papel en articulación con  la estrategia de gobierno en línea.</v>
      </c>
      <c r="G27" s="217"/>
      <c r="H27" s="218"/>
      <c r="I27" s="172"/>
      <c r="J27" s="172"/>
      <c r="K27" s="172"/>
      <c r="L27" s="172"/>
      <c r="M27" s="172"/>
      <c r="N27" s="172"/>
      <c r="O27" s="172"/>
      <c r="P27" s="172"/>
      <c r="Q27" s="172"/>
      <c r="R27" s="172"/>
      <c r="S27" s="172"/>
      <c r="T27" s="172"/>
      <c r="U27" s="172"/>
      <c r="V27" s="172"/>
      <c r="W27" s="172"/>
      <c r="X27" s="172"/>
      <c r="Y27" s="172"/>
      <c r="Z27" s="173"/>
    </row>
    <row r="28" spans="2:26" ht="50.45" customHeight="1">
      <c r="B28" s="339"/>
      <c r="C28" s="332"/>
      <c r="D28" s="332"/>
      <c r="E28" s="342"/>
      <c r="F28" s="147" t="str">
        <f>'PO-03'!C21</f>
        <v xml:space="preserve">Definir el programa de Gestión de Documentos Electrónicos de la SDH de manera centralizada, articulada con la política cero papel. </v>
      </c>
      <c r="G28" s="189"/>
      <c r="H28" s="167"/>
      <c r="I28" s="165"/>
      <c r="J28" s="167"/>
      <c r="K28" s="167"/>
      <c r="L28" s="167"/>
      <c r="M28" s="167"/>
      <c r="N28" s="167"/>
      <c r="O28" s="167"/>
      <c r="P28" s="167"/>
      <c r="Q28" s="167"/>
      <c r="R28" s="167"/>
      <c r="S28" s="167"/>
      <c r="T28" s="167"/>
      <c r="U28" s="167"/>
      <c r="V28" s="167"/>
      <c r="W28" s="167"/>
      <c r="X28" s="167"/>
      <c r="Y28" s="167"/>
      <c r="Z28" s="174"/>
    </row>
    <row r="29" spans="2:26" ht="50.45" customHeight="1">
      <c r="B29" s="339"/>
      <c r="C29" s="332"/>
      <c r="D29" s="332"/>
      <c r="E29" s="342"/>
      <c r="F29" s="147" t="str">
        <f>'PO-03'!C22</f>
        <v>Desarrollar la estrategia de documentos electrónicos de archivo por dependencias, de acuerdo con la priorización y el volumen identificado.</v>
      </c>
      <c r="G29" s="189"/>
      <c r="H29" s="167"/>
      <c r="I29" s="167"/>
      <c r="J29" s="165"/>
      <c r="K29" s="167"/>
      <c r="L29" s="167"/>
      <c r="M29" s="167"/>
      <c r="N29" s="167"/>
      <c r="O29" s="167"/>
      <c r="P29" s="167"/>
      <c r="Q29" s="167"/>
      <c r="R29" s="167"/>
      <c r="S29" s="167"/>
      <c r="T29" s="167"/>
      <c r="U29" s="167"/>
      <c r="V29" s="167"/>
      <c r="W29" s="167"/>
      <c r="X29" s="167"/>
      <c r="Y29" s="167"/>
      <c r="Z29" s="174"/>
    </row>
    <row r="30" spans="2:26" ht="50.45" customHeight="1">
      <c r="B30" s="339"/>
      <c r="C30" s="332"/>
      <c r="D30" s="332"/>
      <c r="E30" s="342"/>
      <c r="F30" s="147" t="str">
        <f>'PO-03'!C23</f>
        <v>Aplicar los procesos  de estampado cronológico, marca de agua y firma electrónica de la Entidad.</v>
      </c>
      <c r="G30" s="219"/>
      <c r="H30" s="165"/>
      <c r="I30" s="165"/>
      <c r="J30" s="165"/>
      <c r="K30" s="165"/>
      <c r="L30" s="165"/>
      <c r="M30" s="165"/>
      <c r="N30" s="165"/>
      <c r="O30" s="165"/>
      <c r="P30" s="165"/>
      <c r="Q30" s="165"/>
      <c r="R30" s="165"/>
      <c r="S30" s="165"/>
      <c r="T30" s="165"/>
      <c r="U30" s="165"/>
      <c r="V30" s="165"/>
      <c r="W30" s="165"/>
      <c r="X30" s="165"/>
      <c r="Y30" s="165"/>
      <c r="Z30" s="220"/>
    </row>
    <row r="31" spans="2:26" ht="50.45" customHeight="1" thickBot="1">
      <c r="B31" s="339"/>
      <c r="C31" s="332"/>
      <c r="D31" s="333"/>
      <c r="E31" s="343"/>
      <c r="F31" s="147" t="str">
        <f>'PO-03'!C24</f>
        <v xml:space="preserve">Realizar seguimiento al uso de firmas electrónicas certificadas.
</v>
      </c>
      <c r="G31" s="221"/>
      <c r="H31" s="222"/>
      <c r="I31" s="222"/>
      <c r="J31" s="222"/>
      <c r="K31" s="222"/>
      <c r="L31" s="222"/>
      <c r="M31" s="222"/>
      <c r="N31" s="222"/>
      <c r="O31" s="222"/>
      <c r="P31" s="222"/>
      <c r="Q31" s="222"/>
      <c r="R31" s="222"/>
      <c r="S31" s="222"/>
      <c r="T31" s="222"/>
      <c r="U31" s="222"/>
      <c r="V31" s="222"/>
      <c r="W31" s="222"/>
      <c r="X31" s="222"/>
      <c r="Y31" s="222"/>
      <c r="Z31" s="223"/>
    </row>
    <row r="32" spans="2:26" ht="50.45" customHeight="1">
      <c r="B32" s="339"/>
      <c r="C32" s="332"/>
      <c r="D32" s="331" t="str">
        <f>'PO-03'!B25</f>
        <v xml:space="preserve">PE03-08 </v>
      </c>
      <c r="E32" s="334" t="str">
        <f>'PO-03'!C25</f>
        <v>Programa estratégico de sistematización y custodia en el marco de la política cero papel.</v>
      </c>
      <c r="F32" s="224" t="str">
        <f>'PO-03'!C26</f>
        <v>Centralizar la administración de los espacios físicos de archivo del CAD.</v>
      </c>
      <c r="G32" s="225"/>
      <c r="H32" s="218"/>
      <c r="I32" s="218"/>
      <c r="J32" s="218"/>
      <c r="K32" s="172"/>
      <c r="L32" s="172"/>
      <c r="M32" s="172"/>
      <c r="N32" s="172"/>
      <c r="O32" s="172"/>
      <c r="P32" s="172"/>
      <c r="Q32" s="172"/>
      <c r="R32" s="172"/>
      <c r="S32" s="172"/>
      <c r="T32" s="172"/>
      <c r="U32" s="172"/>
      <c r="V32" s="172"/>
      <c r="W32" s="172"/>
      <c r="X32" s="172"/>
      <c r="Y32" s="172"/>
      <c r="Z32" s="173"/>
    </row>
    <row r="33" spans="2:26" ht="45" customHeight="1">
      <c r="B33" s="339"/>
      <c r="C33" s="332"/>
      <c r="D33" s="332"/>
      <c r="E33" s="335"/>
      <c r="F33" s="224" t="str">
        <f>'PO-03'!C27</f>
        <v>Dimensionar el almacenamiento y custodia de los próximos 3 años para los archivos físicos de la entidad.</v>
      </c>
      <c r="G33" s="189"/>
      <c r="H33" s="165"/>
      <c r="I33" s="165"/>
      <c r="J33" s="165"/>
      <c r="K33" s="168"/>
      <c r="L33" s="168"/>
      <c r="M33" s="168"/>
      <c r="N33" s="168"/>
      <c r="O33" s="168"/>
      <c r="P33" s="168"/>
      <c r="Q33" s="168"/>
      <c r="R33" s="168"/>
      <c r="S33" s="168"/>
      <c r="T33" s="168"/>
      <c r="U33" s="168"/>
      <c r="V33" s="168"/>
      <c r="W33" s="168"/>
      <c r="X33" s="168"/>
      <c r="Y33" s="168"/>
      <c r="Z33" s="214"/>
    </row>
    <row r="34" spans="2:26" ht="60.75" customHeight="1" thickBot="1">
      <c r="B34" s="340"/>
      <c r="C34" s="333"/>
      <c r="D34" s="333"/>
      <c r="E34" s="336"/>
      <c r="F34" s="224" t="str">
        <f>'PO-03'!C28</f>
        <v xml:space="preserve">Definir el documento técnico que establezca las condiciones de custodia, préstamo documental y administración integral del archivo central de la entidad. </v>
      </c>
      <c r="G34" s="188"/>
      <c r="H34" s="222"/>
      <c r="I34" s="222"/>
      <c r="J34" s="222"/>
      <c r="K34" s="222"/>
      <c r="L34" s="222"/>
      <c r="M34" s="222"/>
      <c r="N34" s="222"/>
      <c r="O34" s="222"/>
      <c r="P34" s="222"/>
      <c r="Q34" s="222"/>
      <c r="R34" s="222"/>
      <c r="S34" s="222"/>
      <c r="T34" s="222"/>
      <c r="U34" s="222"/>
      <c r="V34" s="222"/>
      <c r="W34" s="177"/>
      <c r="X34" s="177"/>
      <c r="Y34" s="177"/>
      <c r="Z34" s="187"/>
    </row>
    <row r="35" spans="2:26" ht="59.25" customHeight="1">
      <c r="B35" s="338" t="str">
        <f>OBJETIVOS!C5</f>
        <v>Apoyar los requerimientos relacionados con la organización de los documentos de archivo en soporte físico y/o electrónico identificados en la Matriz de caracterización de la gestión documental (Plan de mejoramiento, seguimiento y ruta de acción - PMAI)</v>
      </c>
      <c r="C35" s="331" t="str">
        <f>OBJETIVOS!D5</f>
        <v>PO-04 Organización documental</v>
      </c>
      <c r="D35" s="331" t="str">
        <f>'PO-04'!B20</f>
        <v>PE04-09</v>
      </c>
      <c r="E35" s="334" t="str">
        <f>'PO-04'!C20</f>
        <v>Programa de archivos descentralizados y normalización de inventarios</v>
      </c>
      <c r="F35" s="181" t="str">
        <f>'PO-04'!C21</f>
        <v>Identificar inconsistencias y necesidades de actualización del  inventario documental de las dependencias en el SGDEA.</v>
      </c>
      <c r="G35" s="227"/>
      <c r="H35" s="172"/>
      <c r="I35" s="172"/>
      <c r="J35" s="172"/>
      <c r="K35" s="212"/>
      <c r="L35" s="212"/>
      <c r="M35" s="212"/>
      <c r="N35" s="212"/>
      <c r="O35" s="212"/>
      <c r="P35" s="212"/>
      <c r="Q35" s="212"/>
      <c r="R35" s="212"/>
      <c r="S35" s="212"/>
      <c r="T35" s="212"/>
      <c r="U35" s="212"/>
      <c r="V35" s="212"/>
      <c r="W35" s="212"/>
      <c r="X35" s="212"/>
      <c r="Y35" s="212"/>
      <c r="Z35" s="213"/>
    </row>
    <row r="36" spans="2:26" ht="59.25" customHeight="1">
      <c r="B36" s="339"/>
      <c r="C36" s="332"/>
      <c r="D36" s="332"/>
      <c r="E36" s="335"/>
      <c r="F36" s="181" t="str">
        <f>'PO-04'!C22</f>
        <v>Formular los recursos físicos, tecnológicos, talento humano para la actualización de los inventarios documentales.</v>
      </c>
      <c r="G36" s="228"/>
      <c r="H36" s="229"/>
      <c r="I36" s="182"/>
      <c r="J36" s="182"/>
      <c r="K36" s="200"/>
      <c r="L36" s="200"/>
      <c r="M36" s="200"/>
      <c r="N36" s="200"/>
      <c r="O36" s="200"/>
      <c r="P36" s="200"/>
      <c r="Q36" s="200"/>
      <c r="R36" s="200"/>
      <c r="S36" s="200"/>
      <c r="T36" s="200"/>
      <c r="U36" s="200"/>
      <c r="V36" s="200"/>
      <c r="W36" s="200"/>
      <c r="X36" s="200"/>
      <c r="Y36" s="200"/>
      <c r="Z36" s="226"/>
    </row>
    <row r="37" spans="2:26" ht="69" customHeight="1">
      <c r="B37" s="339"/>
      <c r="C37" s="332"/>
      <c r="D37" s="332"/>
      <c r="E37" s="335"/>
      <c r="F37" s="181" t="str">
        <f>'PO-04'!C23</f>
        <v>Establecer un cronograma de actualización de inventario documental por dependencias.</v>
      </c>
      <c r="G37" s="189"/>
      <c r="H37" s="167"/>
      <c r="I37" s="230"/>
      <c r="J37" s="167"/>
      <c r="K37" s="168"/>
      <c r="L37" s="168"/>
      <c r="M37" s="168"/>
      <c r="N37" s="168"/>
      <c r="O37" s="168"/>
      <c r="P37" s="168"/>
      <c r="Q37" s="168"/>
      <c r="R37" s="168"/>
      <c r="S37" s="168"/>
      <c r="T37" s="168"/>
      <c r="U37" s="168"/>
      <c r="V37" s="168"/>
      <c r="W37" s="168"/>
      <c r="X37" s="168"/>
      <c r="Y37" s="168"/>
      <c r="Z37" s="214"/>
    </row>
    <row r="38" spans="2:26" ht="79.5" customHeight="1" thickBot="1">
      <c r="B38" s="339"/>
      <c r="C38" s="332"/>
      <c r="D38" s="333"/>
      <c r="E38" s="336"/>
      <c r="F38" s="181" t="str">
        <f>'PO-04'!C24</f>
        <v>Ejecutar la actualización del inventario documental de acuerdo al cronograma de operación.</v>
      </c>
      <c r="G38" s="235"/>
      <c r="H38" s="236"/>
      <c r="I38" s="263"/>
      <c r="J38" s="263"/>
      <c r="K38" s="264"/>
      <c r="L38" s="264"/>
      <c r="M38" s="265"/>
      <c r="N38" s="265"/>
      <c r="O38" s="265"/>
      <c r="P38" s="265"/>
      <c r="Q38" s="265"/>
      <c r="R38" s="265"/>
      <c r="S38" s="265"/>
      <c r="T38" s="265"/>
      <c r="U38" s="265"/>
      <c r="V38" s="265"/>
      <c r="W38" s="265"/>
      <c r="X38" s="265"/>
      <c r="Y38" s="265"/>
      <c r="Z38" s="271"/>
    </row>
    <row r="39" spans="2:26" ht="99.75" customHeight="1">
      <c r="B39" s="339"/>
      <c r="C39" s="332"/>
      <c r="D39" s="331" t="str">
        <f>'PO-04'!B25</f>
        <v>PE04-10</v>
      </c>
      <c r="E39" s="334" t="str">
        <f>'PO-04'!C25</f>
        <v xml:space="preserve"> Programa de archivos centralizados de gestión.</v>
      </c>
      <c r="F39" s="181" t="str">
        <f>'PO-04'!C26</f>
        <v>Elaborar el modelo de gestión documental descentralizado  de la SHD, asociado al programa específico de archivos centralizados del PGD.</v>
      </c>
      <c r="G39" s="227"/>
      <c r="H39" s="212"/>
      <c r="I39" s="212"/>
      <c r="J39" s="212"/>
      <c r="K39" s="212"/>
      <c r="L39" s="212"/>
      <c r="M39" s="212"/>
      <c r="N39" s="212"/>
      <c r="O39" s="212"/>
      <c r="P39" s="212"/>
      <c r="Q39" s="212"/>
      <c r="R39" s="212"/>
      <c r="S39" s="212"/>
      <c r="T39" s="212"/>
      <c r="U39" s="212"/>
      <c r="V39" s="212"/>
      <c r="W39" s="212"/>
      <c r="X39" s="212"/>
      <c r="Y39" s="212"/>
      <c r="Z39" s="213"/>
    </row>
    <row r="40" spans="2:26" ht="50.45" customHeight="1">
      <c r="B40" s="339"/>
      <c r="C40" s="332"/>
      <c r="D40" s="332"/>
      <c r="E40" s="335"/>
      <c r="F40" s="181" t="str">
        <f>'PO-04'!C27</f>
        <v>Formular los recursos físicos, tecnológicos, talento humano para el modelo de gestión documental descentralizado.</v>
      </c>
      <c r="G40" s="272"/>
      <c r="H40" s="270"/>
      <c r="I40" s="168"/>
      <c r="J40" s="168"/>
      <c r="K40" s="168"/>
      <c r="L40" s="168"/>
      <c r="M40" s="168"/>
      <c r="N40" s="168"/>
      <c r="O40" s="168"/>
      <c r="P40" s="168"/>
      <c r="Q40" s="168"/>
      <c r="R40" s="168"/>
      <c r="S40" s="168"/>
      <c r="T40" s="168"/>
      <c r="U40" s="168"/>
      <c r="V40" s="168"/>
      <c r="W40" s="168"/>
      <c r="X40" s="167"/>
      <c r="Y40" s="167"/>
      <c r="Z40" s="174"/>
    </row>
    <row r="41" spans="2:26" ht="50.45" customHeight="1">
      <c r="B41" s="339"/>
      <c r="C41" s="332"/>
      <c r="D41" s="332"/>
      <c r="E41" s="335"/>
      <c r="F41" s="181" t="str">
        <f>'PO-04'!C28</f>
        <v>Establecer un cronograma para la recepción de expedientes de las dependencias priorizadas.</v>
      </c>
      <c r="G41" s="272"/>
      <c r="H41" s="270"/>
      <c r="I41" s="168"/>
      <c r="J41" s="168"/>
      <c r="K41" s="168"/>
      <c r="L41" s="168"/>
      <c r="M41" s="168"/>
      <c r="N41" s="168"/>
      <c r="O41" s="168"/>
      <c r="P41" s="168"/>
      <c r="Q41" s="168"/>
      <c r="R41" s="168"/>
      <c r="S41" s="168"/>
      <c r="T41" s="168"/>
      <c r="U41" s="168"/>
      <c r="V41" s="168"/>
      <c r="W41" s="168"/>
      <c r="X41" s="167"/>
      <c r="Y41" s="167"/>
      <c r="Z41" s="174"/>
    </row>
    <row r="42" spans="2:26" ht="50.45" customHeight="1" thickBot="1">
      <c r="B42" s="339"/>
      <c r="C42" s="332"/>
      <c r="D42" s="333"/>
      <c r="E42" s="336"/>
      <c r="F42" s="181" t="str">
        <f>'PO-04'!C29</f>
        <v>Ejecutar el modelo de operación con base en las priorizaciones definidas.</v>
      </c>
      <c r="G42" s="266"/>
      <c r="H42" s="267"/>
      <c r="I42" s="268"/>
      <c r="J42" s="268"/>
      <c r="K42" s="268"/>
      <c r="L42" s="268"/>
      <c r="M42" s="268"/>
      <c r="N42" s="268"/>
      <c r="O42" s="268"/>
      <c r="P42" s="268"/>
      <c r="Q42" s="268"/>
      <c r="R42" s="268"/>
      <c r="S42" s="268"/>
      <c r="T42" s="268"/>
      <c r="U42" s="269"/>
      <c r="V42" s="269"/>
      <c r="W42" s="269"/>
      <c r="X42" s="215"/>
      <c r="Y42" s="215"/>
      <c r="Z42" s="216"/>
    </row>
    <row r="43" spans="2:26" ht="50.45" customHeight="1" thickBot="1">
      <c r="B43" s="340"/>
      <c r="C43" s="333"/>
      <c r="D43" s="160" t="str">
        <f>'PO-04'!B30</f>
        <v xml:space="preserve">PE04-11 </v>
      </c>
      <c r="E43" s="161" t="str">
        <f>'PO-04'!C30</f>
        <v>Programa de documentos vitales o esenciales</v>
      </c>
      <c r="F43" s="195" t="str">
        <f>'PO-04'!C31</f>
        <v>Actualizar matriz extendida del Programa de documentos vitales y esenciales.</v>
      </c>
      <c r="G43" s="233"/>
      <c r="H43" s="234"/>
      <c r="I43" s="231"/>
      <c r="J43" s="231"/>
      <c r="K43" s="231"/>
      <c r="L43" s="231"/>
      <c r="M43" s="231"/>
      <c r="N43" s="231"/>
      <c r="O43" s="231"/>
      <c r="P43" s="231"/>
      <c r="Q43" s="231"/>
      <c r="R43" s="231"/>
      <c r="S43" s="231"/>
      <c r="T43" s="231"/>
      <c r="U43" s="231"/>
      <c r="V43" s="231"/>
      <c r="W43" s="231"/>
      <c r="X43" s="231"/>
      <c r="Y43" s="231"/>
      <c r="Z43" s="231"/>
    </row>
    <row r="44" spans="2:26" ht="50.45" customHeight="1">
      <c r="B44" s="338" t="str">
        <f>OBJETIVOS!C12</f>
        <v>Ejecutar los programas de transferencias primarias y secundarias, aplicando procesos de descripción documental que permitan su futura migración y recuperación de la información.</v>
      </c>
      <c r="C44" s="334" t="str">
        <f>OBJETIVOS!D12</f>
        <v>PO-05 Transferencias documentales</v>
      </c>
      <c r="D44" s="331" t="str">
        <f>'PO-05'!B19</f>
        <v xml:space="preserve">PE05-12 </v>
      </c>
      <c r="E44" s="334" t="s">
        <v>120</v>
      </c>
      <c r="F44" s="224" t="str">
        <f>'PO-05'!C20</f>
        <v>Formular los recursos físicos, tecnológicos, talento humano para la ejecución del programa de transferencias primarias.</v>
      </c>
      <c r="G44" s="237"/>
      <c r="H44" s="238"/>
      <c r="I44" s="172"/>
      <c r="J44" s="172"/>
      <c r="K44" s="212"/>
      <c r="L44" s="212"/>
      <c r="M44" s="212"/>
      <c r="N44" s="212"/>
      <c r="O44" s="212"/>
      <c r="P44" s="212"/>
      <c r="Q44" s="212"/>
      <c r="R44" s="212"/>
      <c r="S44" s="212"/>
      <c r="T44" s="212"/>
      <c r="U44" s="212"/>
      <c r="V44" s="212"/>
      <c r="W44" s="212"/>
      <c r="X44" s="212"/>
      <c r="Y44" s="212"/>
      <c r="Z44" s="213"/>
    </row>
    <row r="45" spans="2:26" ht="50.45" customHeight="1">
      <c r="B45" s="339"/>
      <c r="C45" s="335"/>
      <c r="D45" s="332"/>
      <c r="E45" s="335"/>
      <c r="F45" s="224" t="str">
        <f>'PO-05'!C21</f>
        <v>Elaborar y socializar el cronograma de transferencias primarias.</v>
      </c>
      <c r="G45" s="189"/>
      <c r="H45" s="167"/>
      <c r="I45" s="232"/>
      <c r="J45" s="167"/>
      <c r="K45" s="168"/>
      <c r="L45" s="168"/>
      <c r="M45" s="168"/>
      <c r="N45" s="168"/>
      <c r="O45" s="168"/>
      <c r="P45" s="168"/>
      <c r="Q45" s="168"/>
      <c r="R45" s="168"/>
      <c r="S45" s="168"/>
      <c r="T45" s="168"/>
      <c r="U45" s="168"/>
      <c r="V45" s="168"/>
      <c r="W45" s="168"/>
      <c r="X45" s="168"/>
      <c r="Y45" s="168"/>
      <c r="Z45" s="214"/>
    </row>
    <row r="46" spans="2:26" ht="50.45" customHeight="1" thickBot="1">
      <c r="B46" s="339"/>
      <c r="C46" s="335"/>
      <c r="D46" s="333"/>
      <c r="E46" s="336"/>
      <c r="F46" s="224" t="str">
        <f>'PO-05'!C22</f>
        <v>Ejecutar las trasferencias primarias de acuerdo con el procedimiento.</v>
      </c>
      <c r="G46" s="188"/>
      <c r="H46" s="177"/>
      <c r="I46" s="177"/>
      <c r="J46" s="239"/>
      <c r="K46" s="239"/>
      <c r="L46" s="239"/>
      <c r="M46" s="239"/>
      <c r="N46" s="239"/>
      <c r="O46" s="239"/>
      <c r="P46" s="239"/>
      <c r="Q46" s="239"/>
      <c r="R46" s="239"/>
      <c r="S46" s="239"/>
      <c r="T46" s="239"/>
      <c r="U46" s="239"/>
      <c r="V46" s="239"/>
      <c r="W46" s="239"/>
      <c r="X46" s="239"/>
      <c r="Y46" s="239"/>
      <c r="Z46" s="240"/>
    </row>
    <row r="47" spans="2:26" ht="50.45" customHeight="1">
      <c r="B47" s="339"/>
      <c r="C47" s="335"/>
      <c r="D47" s="331" t="str">
        <f>'PO-05'!B23</f>
        <v xml:space="preserve">PE05-13 </v>
      </c>
      <c r="E47" s="334" t="str">
        <f>'PO-05'!C23</f>
        <v>Programa de transferencias secundarias y descripción documental ISADG</v>
      </c>
      <c r="F47" s="224" t="str">
        <f>'PO-05'!C24</f>
        <v>Formular los recursos físicos, tecnológicos, talento humano para la ejecución del programa de descripción documental.</v>
      </c>
      <c r="G47" s="237"/>
      <c r="H47" s="238"/>
      <c r="I47" s="172"/>
      <c r="J47" s="172"/>
      <c r="K47" s="212"/>
      <c r="L47" s="212"/>
      <c r="M47" s="212"/>
      <c r="N47" s="212"/>
      <c r="O47" s="212"/>
      <c r="P47" s="212"/>
      <c r="Q47" s="212"/>
      <c r="R47" s="212"/>
      <c r="S47" s="212"/>
      <c r="T47" s="212"/>
      <c r="U47" s="212"/>
      <c r="V47" s="212"/>
      <c r="W47" s="212"/>
      <c r="X47" s="212"/>
      <c r="Y47" s="212"/>
      <c r="Z47" s="213"/>
    </row>
    <row r="48" spans="2:26" ht="50.45" customHeight="1">
      <c r="B48" s="339"/>
      <c r="C48" s="335"/>
      <c r="D48" s="332"/>
      <c r="E48" s="335"/>
      <c r="F48" s="224" t="str">
        <f>'PO-05'!C25</f>
        <v>Elaborar el plan de descripción y transferencia documental secundaria.</v>
      </c>
      <c r="G48" s="189"/>
      <c r="H48" s="167"/>
      <c r="I48" s="232"/>
      <c r="J48" s="167"/>
      <c r="K48" s="168"/>
      <c r="L48" s="168"/>
      <c r="M48" s="168"/>
      <c r="N48" s="168"/>
      <c r="O48" s="168"/>
      <c r="P48" s="168"/>
      <c r="Q48" s="168"/>
      <c r="R48" s="168"/>
      <c r="S48" s="168"/>
      <c r="T48" s="168"/>
      <c r="U48" s="168"/>
      <c r="V48" s="168"/>
      <c r="W48" s="168"/>
      <c r="X48" s="168"/>
      <c r="Y48" s="168"/>
      <c r="Z48" s="214"/>
    </row>
    <row r="49" spans="2:26" ht="50.45" customHeight="1" thickBot="1">
      <c r="B49" s="340"/>
      <c r="C49" s="336"/>
      <c r="D49" s="333"/>
      <c r="E49" s="336"/>
      <c r="F49" s="224" t="str">
        <f>'PO-05'!C26</f>
        <v>Ejecutar el plan de descripción y transferencia documental secundaria.</v>
      </c>
      <c r="G49" s="188"/>
      <c r="H49" s="177"/>
      <c r="I49" s="177"/>
      <c r="J49" s="239"/>
      <c r="K49" s="239"/>
      <c r="L49" s="239"/>
      <c r="M49" s="239"/>
      <c r="N49" s="239"/>
      <c r="O49" s="239"/>
      <c r="P49" s="239"/>
      <c r="Q49" s="239"/>
      <c r="R49" s="239"/>
      <c r="S49" s="239"/>
      <c r="T49" s="239"/>
      <c r="U49" s="239"/>
      <c r="V49" s="239"/>
      <c r="W49" s="239"/>
      <c r="X49" s="239"/>
      <c r="Y49" s="239"/>
      <c r="Z49" s="240"/>
    </row>
    <row r="50" spans="2:26" ht="45">
      <c r="B50" s="352" t="str">
        <f>OBJETIVOS!C11</f>
        <v>Aplicar e implementar los instrumentos archivísticos con el fin de garantizar la integridad y la recuperación del patrimonio documental durante todo el ciclo de vida.</v>
      </c>
      <c r="C50" s="334" t="str">
        <f>OBJETIVOS!D11</f>
        <v xml:space="preserve"> PO-06 Disposición documental</v>
      </c>
      <c r="D50" s="331" t="str">
        <f>'PO-06'!B18</f>
        <v>PE06-14</v>
      </c>
      <c r="E50" s="334" t="str">
        <f>'PO-06'!C18</f>
        <v>Aplicación de TVD</v>
      </c>
      <c r="F50" s="224" t="str">
        <f>'PO-06'!C19</f>
        <v>Formular los recursos físicos, tecnológicos, talento humano para la ejecución del programa de transferencias secundarias.</v>
      </c>
      <c r="G50" s="242"/>
      <c r="H50" s="243"/>
      <c r="I50" s="172"/>
      <c r="J50" s="172"/>
      <c r="K50" s="212"/>
      <c r="L50" s="212"/>
      <c r="M50" s="212"/>
      <c r="N50" s="212"/>
      <c r="O50" s="212"/>
      <c r="P50" s="212"/>
      <c r="Q50" s="212"/>
      <c r="R50" s="212"/>
      <c r="S50" s="212"/>
      <c r="T50" s="212"/>
      <c r="U50" s="212"/>
      <c r="V50" s="212"/>
      <c r="W50" s="212"/>
      <c r="X50" s="212"/>
      <c r="Y50" s="212"/>
      <c r="Z50" s="213"/>
    </row>
    <row r="51" spans="2:26">
      <c r="B51" s="352"/>
      <c r="C51" s="335"/>
      <c r="D51" s="332"/>
      <c r="E51" s="335"/>
      <c r="F51" s="224" t="str">
        <f>'PO-06'!C20</f>
        <v>Elaborar plan de aplicación de TVD.</v>
      </c>
      <c r="G51" s="189"/>
      <c r="H51" s="241"/>
      <c r="I51" s="167"/>
      <c r="J51" s="167"/>
      <c r="K51" s="168"/>
      <c r="L51" s="168"/>
      <c r="M51" s="168"/>
      <c r="N51" s="168"/>
      <c r="O51" s="168"/>
      <c r="P51" s="168"/>
      <c r="Q51" s="168"/>
      <c r="R51" s="168"/>
      <c r="S51" s="168"/>
      <c r="T51" s="168"/>
      <c r="U51" s="168"/>
      <c r="V51" s="168"/>
      <c r="W51" s="168"/>
      <c r="X51" s="168"/>
      <c r="Y51" s="168"/>
      <c r="Z51" s="214"/>
    </row>
    <row r="52" spans="2:26" ht="30.75" thickBot="1">
      <c r="B52" s="352"/>
      <c r="C52" s="335"/>
      <c r="D52" s="332"/>
      <c r="E52" s="336"/>
      <c r="F52" s="224" t="str">
        <f>'PO-06'!C21</f>
        <v>Ejecutar plan de aplicación de TVD con series de selección y conservación total.</v>
      </c>
      <c r="G52" s="188"/>
      <c r="H52" s="177"/>
      <c r="I52" s="244"/>
      <c r="J52" s="244"/>
      <c r="K52" s="245"/>
      <c r="L52" s="245"/>
      <c r="M52" s="245"/>
      <c r="N52" s="245"/>
      <c r="O52" s="245"/>
      <c r="P52" s="245"/>
      <c r="Q52" s="245"/>
      <c r="R52" s="245"/>
      <c r="S52" s="245"/>
      <c r="T52" s="245"/>
      <c r="U52" s="245"/>
      <c r="V52" s="245"/>
      <c r="W52" s="245"/>
      <c r="X52" s="245"/>
      <c r="Y52" s="245"/>
      <c r="Z52" s="246"/>
    </row>
    <row r="53" spans="2:26" ht="50.45" customHeight="1">
      <c r="B53" s="352"/>
      <c r="C53" s="335"/>
      <c r="D53" s="337" t="str">
        <f>'PO-06'!B22</f>
        <v>PE06-15</v>
      </c>
      <c r="E53" s="334" t="str">
        <f>'PO-06'!C22</f>
        <v>Aplicación de TRD</v>
      </c>
      <c r="F53" s="224" t="str">
        <f>'PO-06'!C23</f>
        <v>Formular los recursos físicos, tecnológicos, talento humano para la ejecución del programa de transferencias secundarias.</v>
      </c>
      <c r="G53" s="242"/>
      <c r="H53" s="243"/>
      <c r="I53" s="172"/>
      <c r="J53" s="172"/>
      <c r="K53" s="212"/>
      <c r="L53" s="212"/>
      <c r="M53" s="212"/>
      <c r="N53" s="212"/>
      <c r="O53" s="212"/>
      <c r="P53" s="212"/>
      <c r="Q53" s="212"/>
      <c r="R53" s="212"/>
      <c r="S53" s="212"/>
      <c r="T53" s="212"/>
      <c r="U53" s="212"/>
      <c r="V53" s="212"/>
      <c r="W53" s="212"/>
      <c r="X53" s="212"/>
      <c r="Y53" s="212"/>
      <c r="Z53" s="213"/>
    </row>
    <row r="54" spans="2:26" ht="50.45" customHeight="1">
      <c r="B54" s="352"/>
      <c r="C54" s="335"/>
      <c r="D54" s="337"/>
      <c r="E54" s="335"/>
      <c r="F54" s="224" t="str">
        <f>'PO-06'!C24</f>
        <v>Elaborar el plan de aplicación de TRD.</v>
      </c>
      <c r="G54" s="189"/>
      <c r="H54" s="241"/>
      <c r="I54" s="167"/>
      <c r="J54" s="167"/>
      <c r="K54" s="168"/>
      <c r="L54" s="168"/>
      <c r="M54" s="168"/>
      <c r="N54" s="168"/>
      <c r="O54" s="168"/>
      <c r="P54" s="168"/>
      <c r="Q54" s="168"/>
      <c r="R54" s="168"/>
      <c r="S54" s="168"/>
      <c r="T54" s="168"/>
      <c r="U54" s="168"/>
      <c r="V54" s="168"/>
      <c r="W54" s="168"/>
      <c r="X54" s="168"/>
      <c r="Y54" s="168"/>
      <c r="Z54" s="214"/>
    </row>
    <row r="55" spans="2:26" ht="50.45" customHeight="1" thickBot="1">
      <c r="B55" s="352"/>
      <c r="C55" s="335"/>
      <c r="D55" s="337"/>
      <c r="E55" s="336"/>
      <c r="F55" s="224" t="str">
        <f>'PO-06'!C25</f>
        <v>Ejecutar el plan de aplicación de TRD.</v>
      </c>
      <c r="G55" s="188"/>
      <c r="H55" s="177"/>
      <c r="I55" s="244"/>
      <c r="J55" s="244"/>
      <c r="K55" s="245"/>
      <c r="L55" s="245"/>
      <c r="M55" s="245"/>
      <c r="N55" s="245"/>
      <c r="O55" s="245"/>
      <c r="P55" s="245"/>
      <c r="Q55" s="245"/>
      <c r="R55" s="245"/>
      <c r="S55" s="245"/>
      <c r="T55" s="245"/>
      <c r="U55" s="245"/>
      <c r="V55" s="245"/>
      <c r="W55" s="245"/>
      <c r="X55" s="245"/>
      <c r="Y55" s="245"/>
      <c r="Z55" s="246"/>
    </row>
    <row r="56" spans="2:26" ht="45">
      <c r="B56" s="352" t="str">
        <f>OBJETIVOS!C8</f>
        <v>Modernizar la infraestructura tecnológica de las aplicaciones que impacten  los 8 procesos de gestión documental.</v>
      </c>
      <c r="C56" s="353" t="str">
        <f>OBJETIVOS!D8</f>
        <v xml:space="preserve">PO-07 Estabilización de SGDEA con BOGDATA </v>
      </c>
      <c r="D56" s="331" t="str">
        <f>'PO-07'!B20</f>
        <v>PE07-16</v>
      </c>
      <c r="E56" s="334" t="str">
        <f>'PO-07'!C20</f>
        <v>Modernización de la infraestructura tecnologica de gestión documental.</v>
      </c>
      <c r="F56" s="224" t="str">
        <f>'PO-07'!C21</f>
        <v>Formular los recursos físicos, tecnológicos, talento humano para la modernización de la infraestructura tecnológica de gestión documental.</v>
      </c>
      <c r="G56" s="250"/>
      <c r="H56" s="251"/>
      <c r="I56" s="172"/>
      <c r="J56" s="172"/>
      <c r="K56" s="212"/>
      <c r="L56" s="212"/>
      <c r="M56" s="212"/>
      <c r="N56" s="212"/>
      <c r="O56" s="212"/>
      <c r="P56" s="212"/>
      <c r="Q56" s="212"/>
      <c r="R56" s="212"/>
      <c r="S56" s="212"/>
      <c r="T56" s="212"/>
      <c r="U56" s="212"/>
      <c r="V56" s="212"/>
      <c r="W56" s="212"/>
      <c r="X56" s="212"/>
      <c r="Y56" s="212"/>
      <c r="Z56" s="213"/>
    </row>
    <row r="57" spans="2:26" ht="90">
      <c r="B57" s="352"/>
      <c r="C57" s="353"/>
      <c r="D57" s="332"/>
      <c r="E57" s="335"/>
      <c r="F57" s="224" t="str">
        <f>'PO-07'!C22</f>
        <v>Definir estrategias que permitan al corto, mediano y largo plazo desarrollar procesos de digitalización y automatización de los flujos de información física y electrónica aprovechando las tecnologías disponibles (IA, BLOCKCHAIN, OCR-ICR, SGDEA) y los servicios web BOGDATA - SGDEA.</v>
      </c>
      <c r="G57" s="252"/>
      <c r="H57" s="166"/>
      <c r="I57" s="167"/>
      <c r="J57" s="167"/>
      <c r="K57" s="168"/>
      <c r="L57" s="168"/>
      <c r="M57" s="168"/>
      <c r="N57" s="168"/>
      <c r="O57" s="168"/>
      <c r="P57" s="168"/>
      <c r="Q57" s="168"/>
      <c r="R57" s="168"/>
      <c r="S57" s="168"/>
      <c r="T57" s="168"/>
      <c r="U57" s="168"/>
      <c r="V57" s="168"/>
      <c r="W57" s="168"/>
      <c r="X57" s="168"/>
      <c r="Y57" s="168"/>
      <c r="Z57" s="214"/>
    </row>
    <row r="58" spans="2:26" ht="45">
      <c r="B58" s="352"/>
      <c r="C58" s="353"/>
      <c r="D58" s="332"/>
      <c r="E58" s="335"/>
      <c r="F58" s="224" t="str">
        <f>'PO-07'!C23</f>
        <v>Establecer un cronograma  para el desarrollo de las estrategias encaminadas a la modernización de la infraestructura tecnológica de gestión documental.</v>
      </c>
      <c r="G58" s="252"/>
      <c r="H58" s="166"/>
      <c r="I58" s="167"/>
      <c r="J58" s="167"/>
      <c r="K58" s="168"/>
      <c r="L58" s="168"/>
      <c r="M58" s="168"/>
      <c r="N58" s="168"/>
      <c r="O58" s="168"/>
      <c r="P58" s="168"/>
      <c r="Q58" s="168"/>
      <c r="R58" s="168"/>
      <c r="S58" s="168"/>
      <c r="T58" s="168"/>
      <c r="U58" s="168"/>
      <c r="V58" s="168"/>
      <c r="W58" s="168"/>
      <c r="X58" s="168"/>
      <c r="Y58" s="168"/>
      <c r="Z58" s="214"/>
    </row>
    <row r="59" spans="2:26" ht="60">
      <c r="B59" s="352"/>
      <c r="C59" s="353"/>
      <c r="D59" s="332"/>
      <c r="E59" s="335"/>
      <c r="F59" s="224" t="str">
        <f>'PO-07'!C24</f>
        <v>Desarrollar la generación de reportes estadísticos con implementación de tecnologia de la web 3.0 y 4.0 (BigData y web semántica) para la toma de desiciones.</v>
      </c>
      <c r="G59" s="189"/>
      <c r="H59" s="167"/>
      <c r="I59" s="166"/>
      <c r="J59" s="166"/>
      <c r="K59" s="166"/>
      <c r="L59" s="166"/>
      <c r="M59" s="166"/>
      <c r="N59" s="166"/>
      <c r="O59" s="249"/>
      <c r="P59" s="249"/>
      <c r="Q59" s="249"/>
      <c r="R59" s="249"/>
      <c r="S59" s="168"/>
      <c r="T59" s="168"/>
      <c r="U59" s="168"/>
      <c r="V59" s="168"/>
      <c r="W59" s="168"/>
      <c r="X59" s="168"/>
      <c r="Y59" s="168"/>
      <c r="Z59" s="214"/>
    </row>
    <row r="60" spans="2:26" ht="45.75" thickBot="1">
      <c r="B60" s="352"/>
      <c r="C60" s="353"/>
      <c r="D60" s="333"/>
      <c r="E60" s="336"/>
      <c r="F60" s="224" t="str">
        <f>'PO-07'!C25</f>
        <v>Ejecutar las estrategias definidas para la modernización de la infraestructura tecnológica de gestión documental.</v>
      </c>
      <c r="G60" s="188"/>
      <c r="H60" s="177"/>
      <c r="I60" s="253"/>
      <c r="J60" s="253"/>
      <c r="K60" s="253"/>
      <c r="L60" s="253"/>
      <c r="M60" s="253"/>
      <c r="N60" s="253"/>
      <c r="O60" s="253"/>
      <c r="P60" s="253"/>
      <c r="Q60" s="253"/>
      <c r="R60" s="253"/>
      <c r="S60" s="215"/>
      <c r="T60" s="215"/>
      <c r="U60" s="215"/>
      <c r="V60" s="215"/>
      <c r="W60" s="215"/>
      <c r="X60" s="215"/>
      <c r="Y60" s="215"/>
      <c r="Z60" s="216"/>
    </row>
    <row r="61" spans="2:26" ht="45">
      <c r="B61" s="352"/>
      <c r="C61" s="353"/>
      <c r="D61" s="331" t="str">
        <f>'PO-07'!B26</f>
        <v>PE07-17</v>
      </c>
      <c r="E61" s="334" t="str">
        <f>'PO-07'!C26</f>
        <v>Implementación de componentes de gestión documental electrónica en el SGDEA.</v>
      </c>
      <c r="F61" s="224" t="str">
        <f>'PO-07'!C27</f>
        <v>Formular los recursos físicos, tecnológicos, talento humano para la modernización de la infraestructura tecnológica de gestión documental.</v>
      </c>
      <c r="G61" s="250"/>
      <c r="H61" s="251"/>
      <c r="I61" s="255"/>
      <c r="J61" s="255"/>
      <c r="K61" s="256"/>
      <c r="L61" s="256"/>
      <c r="M61" s="256"/>
      <c r="N61" s="256"/>
      <c r="O61" s="212"/>
      <c r="P61" s="212"/>
      <c r="Q61" s="212"/>
      <c r="R61" s="212"/>
      <c r="S61" s="212"/>
      <c r="T61" s="212"/>
      <c r="U61" s="212"/>
      <c r="V61" s="212"/>
      <c r="W61" s="212"/>
      <c r="X61" s="212"/>
      <c r="Y61" s="212"/>
      <c r="Z61" s="213"/>
    </row>
    <row r="62" spans="2:26" ht="60">
      <c r="B62" s="352"/>
      <c r="C62" s="353"/>
      <c r="D62" s="332"/>
      <c r="E62" s="335"/>
      <c r="F62" s="224" t="str">
        <f>'PO-07'!C28</f>
        <v>Idetificar los requerimientos tecnológicos para el desarrollo de la estrategia de documentos electronicos de archivo que abarquen los ocho procesos de la gestión documental.</v>
      </c>
      <c r="G62" s="257"/>
      <c r="H62" s="249"/>
      <c r="I62" s="166"/>
      <c r="J62" s="249"/>
      <c r="K62" s="254"/>
      <c r="L62" s="254"/>
      <c r="M62" s="254"/>
      <c r="N62" s="254"/>
      <c r="O62" s="168"/>
      <c r="P62" s="168"/>
      <c r="Q62" s="168"/>
      <c r="R62" s="168"/>
      <c r="S62" s="168"/>
      <c r="T62" s="168"/>
      <c r="U62" s="168"/>
      <c r="V62" s="168"/>
      <c r="W62" s="168"/>
      <c r="X62" s="168"/>
      <c r="Y62" s="168"/>
      <c r="Z62" s="214"/>
    </row>
    <row r="63" spans="2:26" ht="30">
      <c r="B63" s="352"/>
      <c r="C63" s="353"/>
      <c r="D63" s="332"/>
      <c r="E63" s="335"/>
      <c r="F63" s="224" t="str">
        <f>'PO-07'!C29</f>
        <v>Definir el plan de trabajo en articulación con la SOTIC para el desarrollo de los requrimientos.</v>
      </c>
      <c r="G63" s="257"/>
      <c r="H63" s="249"/>
      <c r="I63" s="249"/>
      <c r="J63" s="166"/>
      <c r="K63" s="254"/>
      <c r="L63" s="254"/>
      <c r="M63" s="254"/>
      <c r="N63" s="254"/>
      <c r="O63" s="168"/>
      <c r="P63" s="168"/>
      <c r="Q63" s="168"/>
      <c r="R63" s="168"/>
      <c r="S63" s="168"/>
      <c r="T63" s="168"/>
      <c r="U63" s="168"/>
      <c r="V63" s="168"/>
      <c r="W63" s="168"/>
      <c r="X63" s="168"/>
      <c r="Y63" s="168"/>
      <c r="Z63" s="214"/>
    </row>
    <row r="64" spans="2:26" ht="30.75" thickBot="1">
      <c r="B64" s="352"/>
      <c r="C64" s="353"/>
      <c r="D64" s="333"/>
      <c r="E64" s="336"/>
      <c r="F64" s="224" t="str">
        <f>'PO-07'!C30</f>
        <v>Ejecutar el  plan de trabajo en articulación con la SOTIC para el desarrollo de los requrimientos.</v>
      </c>
      <c r="G64" s="258"/>
      <c r="H64" s="259"/>
      <c r="I64" s="259"/>
      <c r="J64" s="253"/>
      <c r="K64" s="253"/>
      <c r="L64" s="253"/>
      <c r="M64" s="253"/>
      <c r="N64" s="253"/>
      <c r="O64" s="253"/>
      <c r="P64" s="253"/>
      <c r="Q64" s="253"/>
      <c r="R64" s="253"/>
      <c r="S64" s="215"/>
      <c r="T64" s="215"/>
      <c r="U64" s="215"/>
      <c r="V64" s="215"/>
      <c r="W64" s="215"/>
      <c r="X64" s="215"/>
      <c r="Y64" s="215"/>
      <c r="Z64" s="216"/>
    </row>
    <row r="65" spans="2:26" ht="45">
      <c r="B65" s="355" t="str">
        <f>OBJETIVOS!C13</f>
        <v>Desarrollar estrategias que permitan potencializar el conocimiento técnico y funcional en el proceso de  gestión documental de los funcionarios de la Entidad.</v>
      </c>
      <c r="C65" s="354" t="str">
        <f>OBJETIVOS!D13</f>
        <v>PO-08 Potenciación de capacidades en gestión documental</v>
      </c>
      <c r="D65" s="331" t="str">
        <f>'PO-08'!B11</f>
        <v>PE08-18</v>
      </c>
      <c r="E65" s="334" t="str">
        <f>'PO-08'!C11</f>
        <v>Sensibilización a través de estrategias comunicativas.</v>
      </c>
      <c r="F65" s="224" t="str">
        <f>'PO-08'!C12</f>
        <v>Articular las estrategías comunicativas del proceso de gestión documental con el Plan de comunicaciones de la entidad.</v>
      </c>
      <c r="G65" s="260"/>
      <c r="H65" s="255"/>
      <c r="I65" s="255"/>
      <c r="J65" s="255"/>
      <c r="K65" s="256"/>
      <c r="L65" s="256"/>
      <c r="M65" s="256"/>
      <c r="N65" s="256"/>
      <c r="O65" s="212"/>
      <c r="P65" s="212"/>
      <c r="Q65" s="212"/>
      <c r="R65" s="212"/>
      <c r="S65" s="212"/>
      <c r="T65" s="212"/>
      <c r="U65" s="212"/>
      <c r="V65" s="212"/>
      <c r="W65" s="212"/>
      <c r="X65" s="212"/>
      <c r="Y65" s="212"/>
      <c r="Z65" s="213"/>
    </row>
    <row r="66" spans="2:26" ht="30.75" thickBot="1">
      <c r="B66" s="355"/>
      <c r="C66" s="354"/>
      <c r="D66" s="333"/>
      <c r="E66" s="336"/>
      <c r="F66" s="224" t="str">
        <f>'PO-08'!C13</f>
        <v>Ejecutar las estrategias comunicativas definidas en el plan de comunicaciones de la entidad.</v>
      </c>
      <c r="G66" s="258"/>
      <c r="H66" s="261"/>
      <c r="I66" s="261"/>
      <c r="J66" s="261"/>
      <c r="K66" s="261"/>
      <c r="L66" s="261"/>
      <c r="M66" s="261"/>
      <c r="N66" s="261"/>
      <c r="O66" s="261"/>
      <c r="P66" s="261"/>
      <c r="Q66" s="261"/>
      <c r="R66" s="261"/>
      <c r="S66" s="261"/>
      <c r="T66" s="261"/>
      <c r="U66" s="261"/>
      <c r="V66" s="261"/>
      <c r="W66" s="261"/>
      <c r="X66" s="261"/>
      <c r="Y66" s="261"/>
      <c r="Z66" s="262"/>
    </row>
    <row r="67" spans="2:26" ht="47.25" customHeight="1">
      <c r="B67" s="355"/>
      <c r="C67" s="354"/>
      <c r="D67" s="331" t="str">
        <f>'PO-08'!B14</f>
        <v>PE08-19</v>
      </c>
      <c r="E67" s="334" t="str">
        <f>'PO-08'!C14</f>
        <v xml:space="preserve"> Plan de capacitaciones Proceso de Gestión Documental físico y electrónico.</v>
      </c>
      <c r="F67" s="146" t="str">
        <f>'PO-08'!C15</f>
        <v>Generar el programa de capacitaciones en gestión documental física y electrónica.</v>
      </c>
      <c r="G67" s="278"/>
      <c r="H67" s="182"/>
      <c r="I67" s="182"/>
      <c r="J67" s="182"/>
      <c r="K67" s="200"/>
      <c r="L67" s="200"/>
      <c r="M67" s="200"/>
      <c r="N67" s="200"/>
      <c r="O67" s="200"/>
      <c r="P67" s="200"/>
      <c r="Q67" s="200"/>
      <c r="R67" s="200"/>
      <c r="S67" s="200"/>
      <c r="T67" s="200"/>
      <c r="U67" s="200"/>
      <c r="V67" s="200"/>
      <c r="W67" s="200"/>
      <c r="X67" s="200"/>
      <c r="Y67" s="200"/>
      <c r="Z67" s="226"/>
    </row>
    <row r="68" spans="2:26" ht="30.75" thickBot="1">
      <c r="B68" s="355"/>
      <c r="C68" s="354"/>
      <c r="D68" s="333"/>
      <c r="E68" s="336"/>
      <c r="F68" s="146" t="str">
        <f>'PO-08'!C16</f>
        <v>Ejecutar el cronograma de capacitaciones en gestión documental física y electrónica.</v>
      </c>
      <c r="G68" s="188"/>
      <c r="H68" s="261"/>
      <c r="I68" s="261"/>
      <c r="J68" s="261"/>
      <c r="K68" s="261"/>
      <c r="L68" s="261"/>
      <c r="M68" s="261"/>
      <c r="N68" s="261"/>
      <c r="O68" s="261"/>
      <c r="P68" s="261"/>
      <c r="Q68" s="261"/>
      <c r="R68" s="261"/>
      <c r="S68" s="261"/>
      <c r="T68" s="261"/>
      <c r="U68" s="261"/>
      <c r="V68" s="261"/>
      <c r="W68" s="261"/>
      <c r="X68" s="261"/>
      <c r="Y68" s="261"/>
      <c r="Z68" s="262"/>
    </row>
    <row r="69" spans="2:26">
      <c r="B69" s="75"/>
      <c r="C69" s="75"/>
      <c r="D69" s="75"/>
      <c r="E69" s="75"/>
      <c r="F69" s="75"/>
      <c r="G69" s="75"/>
      <c r="H69" s="75"/>
      <c r="I69" s="75"/>
      <c r="J69" s="75"/>
      <c r="K69" s="75"/>
      <c r="L69" s="75"/>
      <c r="M69" s="75"/>
      <c r="N69" s="75"/>
      <c r="O69" s="75"/>
      <c r="P69" s="75"/>
      <c r="Q69" s="75"/>
      <c r="R69" s="75"/>
      <c r="S69" s="75"/>
      <c r="T69" s="75"/>
      <c r="U69" s="75"/>
      <c r="V69" s="75"/>
      <c r="W69" s="75"/>
      <c r="X69" s="75"/>
      <c r="Y69" s="75"/>
      <c r="Z69" s="75"/>
    </row>
    <row r="70" spans="2:26" ht="97.5" customHeight="1"/>
    <row r="71" spans="2:26">
      <c r="B71" s="75"/>
      <c r="C71" s="75"/>
      <c r="D71" s="75"/>
      <c r="E71" s="75"/>
      <c r="F71" s="75"/>
      <c r="G71" s="75"/>
      <c r="H71" s="75"/>
      <c r="I71" s="75"/>
      <c r="J71" s="75"/>
      <c r="K71" s="75"/>
      <c r="L71" s="75"/>
      <c r="M71" s="75"/>
      <c r="N71" s="75"/>
      <c r="O71" s="75"/>
      <c r="P71" s="75"/>
      <c r="Q71" s="75"/>
      <c r="R71" s="75"/>
      <c r="S71" s="75"/>
      <c r="T71" s="75"/>
      <c r="U71" s="75"/>
      <c r="V71" s="75"/>
      <c r="W71" s="75"/>
      <c r="X71" s="75"/>
      <c r="Y71" s="75"/>
      <c r="Z71" s="75"/>
    </row>
    <row r="72" spans="2:26" ht="148.5" customHeight="1"/>
    <row r="73" spans="2:26" ht="40.5" customHeight="1">
      <c r="B73" s="75"/>
      <c r="C73" s="75"/>
      <c r="D73" s="75"/>
      <c r="E73" s="75"/>
      <c r="F73" s="75"/>
      <c r="G73" s="75"/>
      <c r="H73" s="75"/>
      <c r="I73" s="75"/>
      <c r="J73" s="75"/>
      <c r="K73" s="75"/>
      <c r="L73" s="75"/>
      <c r="M73" s="75"/>
      <c r="N73" s="75"/>
      <c r="O73" s="75"/>
      <c r="P73" s="75"/>
      <c r="Q73" s="75"/>
      <c r="R73" s="75"/>
      <c r="S73" s="75"/>
      <c r="T73" s="75"/>
      <c r="U73" s="75"/>
      <c r="V73" s="75"/>
      <c r="W73" s="75"/>
      <c r="X73" s="75"/>
      <c r="Y73" s="75"/>
      <c r="Z73" s="75"/>
    </row>
  </sheetData>
  <sheetProtection selectLockedCells="1" selectUnlockedCells="1"/>
  <mergeCells count="63">
    <mergeCell ref="W3:Z3"/>
    <mergeCell ref="B3:B5"/>
    <mergeCell ref="B2:Z2"/>
    <mergeCell ref="F3:F5"/>
    <mergeCell ref="K4:N4"/>
    <mergeCell ref="O4:R4"/>
    <mergeCell ref="W4:Z4"/>
    <mergeCell ref="K3:V3"/>
    <mergeCell ref="G3:J3"/>
    <mergeCell ref="G4:J4"/>
    <mergeCell ref="S4:V4"/>
    <mergeCell ref="C3:C5"/>
    <mergeCell ref="D3:E5"/>
    <mergeCell ref="B50:B55"/>
    <mergeCell ref="B56:B64"/>
    <mergeCell ref="C44:C49"/>
    <mergeCell ref="C56:C64"/>
    <mergeCell ref="C65:C68"/>
    <mergeCell ref="B65:B68"/>
    <mergeCell ref="C50:C55"/>
    <mergeCell ref="B27:B34"/>
    <mergeCell ref="C27:C34"/>
    <mergeCell ref="B6:B15"/>
    <mergeCell ref="C6:C15"/>
    <mergeCell ref="E17:E22"/>
    <mergeCell ref="D17:D22"/>
    <mergeCell ref="E23:E26"/>
    <mergeCell ref="E6:E8"/>
    <mergeCell ref="D6:D8"/>
    <mergeCell ref="D9:D12"/>
    <mergeCell ref="E9:E12"/>
    <mergeCell ref="E13:E15"/>
    <mergeCell ref="D13:D15"/>
    <mergeCell ref="D23:D26"/>
    <mergeCell ref="B16:B26"/>
    <mergeCell ref="C16:C26"/>
    <mergeCell ref="E32:E34"/>
    <mergeCell ref="D39:D42"/>
    <mergeCell ref="E39:E42"/>
    <mergeCell ref="E27:E31"/>
    <mergeCell ref="D27:D31"/>
    <mergeCell ref="D32:D34"/>
    <mergeCell ref="B35:B43"/>
    <mergeCell ref="C35:C43"/>
    <mergeCell ref="D44:D46"/>
    <mergeCell ref="B44:B49"/>
    <mergeCell ref="E44:E46"/>
    <mergeCell ref="D47:D49"/>
    <mergeCell ref="E47:E49"/>
    <mergeCell ref="E35:E38"/>
    <mergeCell ref="D35:D38"/>
    <mergeCell ref="D50:D52"/>
    <mergeCell ref="D53:D55"/>
    <mergeCell ref="E56:E60"/>
    <mergeCell ref="D56:D60"/>
    <mergeCell ref="E50:E52"/>
    <mergeCell ref="E53:E55"/>
    <mergeCell ref="D61:D64"/>
    <mergeCell ref="E61:E64"/>
    <mergeCell ref="D65:D66"/>
    <mergeCell ref="E67:E68"/>
    <mergeCell ref="D67:D68"/>
    <mergeCell ref="E65:E66"/>
  </mergeCells>
  <printOptions horizontalCentered="1" verticalCentered="1"/>
  <pageMargins left="0.70866141732283472" right="0.70866141732283472" top="0.74803149606299213" bottom="0.74803149606299213" header="0.31496062992125984" footer="0.31496062992125984"/>
  <pageSetup scale="27" fitToHeight="0" orientation="portrait" r:id="rId1"/>
  <rowBreaks count="1" manualBreakCount="1">
    <brk id="34" max="25"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8">
    <pageSetUpPr fitToPage="1"/>
  </sheetPr>
  <dimension ref="B1:M36"/>
  <sheetViews>
    <sheetView showGridLines="0" zoomScale="70" zoomScaleNormal="70" zoomScaleSheetLayoutView="90" workbookViewId="0">
      <selection activeCell="J12" sqref="J12"/>
    </sheetView>
  </sheetViews>
  <sheetFormatPr baseColWidth="10" defaultColWidth="11.42578125" defaultRowHeight="15"/>
  <cols>
    <col min="1" max="1" width="2.42578125" style="75" customWidth="1"/>
    <col min="2" max="2" width="12.7109375" style="77" customWidth="1"/>
    <col min="3" max="3" width="39.5703125" style="77" customWidth="1"/>
    <col min="4" max="4" width="19.85546875" style="77" customWidth="1"/>
    <col min="5" max="6" width="16.140625" style="77" customWidth="1"/>
    <col min="7" max="7" width="24.140625" style="77" customWidth="1"/>
    <col min="8" max="8" width="16" style="77" customWidth="1"/>
    <col min="9" max="9" width="26.28515625" style="134" customWidth="1"/>
    <col min="10" max="13" width="46.5703125" style="75" customWidth="1"/>
    <col min="14" max="16384" width="11.42578125" style="75"/>
  </cols>
  <sheetData>
    <row r="1" spans="2:13" ht="91.5" customHeight="1">
      <c r="B1" s="75"/>
      <c r="C1" s="75"/>
      <c r="D1" s="75"/>
      <c r="E1" s="75"/>
      <c r="F1" s="75"/>
      <c r="G1" s="75"/>
      <c r="H1" s="75"/>
      <c r="I1" s="128"/>
    </row>
    <row r="2" spans="2:13" ht="15.75">
      <c r="B2" s="374" t="s">
        <v>121</v>
      </c>
      <c r="C2" s="374"/>
      <c r="D2" s="374"/>
      <c r="E2" s="374"/>
      <c r="F2" s="374"/>
      <c r="G2" s="374"/>
      <c r="H2" s="374"/>
      <c r="I2" s="374"/>
    </row>
    <row r="3" spans="2:13">
      <c r="B3" s="75"/>
      <c r="C3" s="75"/>
      <c r="D3" s="75"/>
      <c r="E3" s="75"/>
      <c r="F3" s="75"/>
      <c r="G3" s="75"/>
      <c r="H3" s="75"/>
      <c r="I3" s="128"/>
    </row>
    <row r="4" spans="2:13" ht="50.25" customHeight="1">
      <c r="B4" s="107" t="s">
        <v>122</v>
      </c>
      <c r="C4" s="377" t="s">
        <v>123</v>
      </c>
      <c r="D4" s="378"/>
      <c r="E4" s="378"/>
      <c r="F4" s="378"/>
      <c r="G4" s="378"/>
      <c r="H4" s="378"/>
      <c r="I4" s="379"/>
    </row>
    <row r="5" spans="2:13">
      <c r="B5" s="75"/>
      <c r="C5" s="75"/>
      <c r="D5" s="75"/>
      <c r="E5" s="75"/>
      <c r="F5" s="75"/>
      <c r="G5" s="75"/>
      <c r="H5" s="75"/>
      <c r="I5" s="128"/>
    </row>
    <row r="6" spans="2:13">
      <c r="B6" s="75"/>
      <c r="C6" s="75"/>
      <c r="D6" s="75"/>
      <c r="E6" s="75"/>
      <c r="F6" s="75"/>
      <c r="G6" s="75"/>
      <c r="H6" s="75"/>
      <c r="I6" s="128"/>
    </row>
    <row r="7" spans="2:13" ht="34.5" customHeight="1">
      <c r="B7" s="375" t="s">
        <v>124</v>
      </c>
      <c r="C7" s="375"/>
      <c r="D7" s="375"/>
      <c r="E7" s="375"/>
      <c r="F7" s="375"/>
      <c r="G7" s="375"/>
      <c r="H7" s="375"/>
      <c r="I7" s="375"/>
    </row>
    <row r="8" spans="2:13">
      <c r="B8" s="75"/>
      <c r="C8" s="75"/>
      <c r="D8" s="75"/>
      <c r="E8" s="75"/>
      <c r="F8" s="75"/>
      <c r="G8" s="75"/>
      <c r="H8" s="75"/>
      <c r="I8" s="128"/>
    </row>
    <row r="9" spans="2:13" ht="15.75">
      <c r="B9" s="376" t="s">
        <v>125</v>
      </c>
      <c r="C9" s="376" t="s">
        <v>112</v>
      </c>
      <c r="D9" s="376" t="s">
        <v>126</v>
      </c>
      <c r="E9" s="376" t="s">
        <v>127</v>
      </c>
      <c r="F9" s="376" t="s">
        <v>128</v>
      </c>
      <c r="G9" s="376" t="s">
        <v>129</v>
      </c>
      <c r="H9" s="370" t="s">
        <v>130</v>
      </c>
      <c r="I9" s="370"/>
      <c r="J9" s="370" t="s">
        <v>418</v>
      </c>
      <c r="K9" s="370"/>
      <c r="L9" s="370"/>
      <c r="M9" s="370"/>
    </row>
    <row r="10" spans="2:13" ht="15.75">
      <c r="B10" s="376"/>
      <c r="C10" s="376"/>
      <c r="D10" s="376"/>
      <c r="E10" s="376"/>
      <c r="F10" s="376"/>
      <c r="G10" s="376"/>
      <c r="H10" s="110" t="s">
        <v>131</v>
      </c>
      <c r="I10" s="109" t="s">
        <v>132</v>
      </c>
      <c r="J10" s="110" t="s">
        <v>414</v>
      </c>
      <c r="K10" s="110" t="s">
        <v>415</v>
      </c>
      <c r="L10" s="110" t="s">
        <v>416</v>
      </c>
      <c r="M10" s="110" t="s">
        <v>417</v>
      </c>
    </row>
    <row r="11" spans="2:13" ht="15.75" customHeight="1">
      <c r="B11" s="111" t="s">
        <v>133</v>
      </c>
      <c r="C11" s="159" t="s">
        <v>134</v>
      </c>
      <c r="D11" s="156"/>
      <c r="E11" s="156"/>
      <c r="F11" s="156"/>
      <c r="G11" s="156"/>
      <c r="H11" s="156"/>
      <c r="I11" s="284"/>
      <c r="J11" s="156"/>
      <c r="K11" s="156"/>
      <c r="L11" s="156"/>
      <c r="M11" s="157"/>
    </row>
    <row r="12" spans="2:13" ht="210">
      <c r="B12" s="303">
        <v>1</v>
      </c>
      <c r="C12" s="112" t="s">
        <v>135</v>
      </c>
      <c r="D12" s="113" t="s">
        <v>136</v>
      </c>
      <c r="E12" s="114">
        <v>45659</v>
      </c>
      <c r="F12" s="114">
        <v>45746</v>
      </c>
      <c r="G12" s="94" t="s">
        <v>137</v>
      </c>
      <c r="H12" s="64" t="s">
        <v>138</v>
      </c>
      <c r="I12" s="122" t="s">
        <v>139</v>
      </c>
      <c r="J12" s="112" t="s">
        <v>425</v>
      </c>
      <c r="K12" s="112"/>
      <c r="L12" s="112"/>
      <c r="M12" s="112"/>
    </row>
    <row r="13" spans="2:13" ht="30">
      <c r="B13" s="303">
        <v>2</v>
      </c>
      <c r="C13" s="112" t="s">
        <v>140</v>
      </c>
      <c r="D13" s="113" t="s">
        <v>136</v>
      </c>
      <c r="E13" s="114">
        <v>45748</v>
      </c>
      <c r="F13" s="114">
        <v>45838</v>
      </c>
      <c r="G13" s="94" t="s">
        <v>141</v>
      </c>
      <c r="H13" s="64" t="s">
        <v>138</v>
      </c>
      <c r="I13" s="122" t="s">
        <v>139</v>
      </c>
      <c r="J13" s="112" t="s">
        <v>426</v>
      </c>
      <c r="K13" s="112"/>
      <c r="L13" s="112"/>
      <c r="M13" s="112"/>
    </row>
    <row r="14" spans="2:13" ht="45">
      <c r="B14" s="303">
        <v>3</v>
      </c>
      <c r="C14" s="112" t="s">
        <v>142</v>
      </c>
      <c r="D14" s="113" t="s">
        <v>143</v>
      </c>
      <c r="E14" s="114">
        <v>45778</v>
      </c>
      <c r="F14" s="114">
        <v>46112</v>
      </c>
      <c r="G14" s="94" t="s">
        <v>144</v>
      </c>
      <c r="H14" s="64" t="s">
        <v>138</v>
      </c>
      <c r="I14" s="122" t="s">
        <v>145</v>
      </c>
      <c r="J14" s="112" t="s">
        <v>426</v>
      </c>
      <c r="K14" s="112"/>
      <c r="L14" s="112"/>
      <c r="M14" s="112"/>
    </row>
    <row r="15" spans="2:13" ht="15.75" customHeight="1">
      <c r="B15" s="111" t="s">
        <v>146</v>
      </c>
      <c r="C15" s="155" t="s">
        <v>147</v>
      </c>
      <c r="D15" s="156"/>
      <c r="E15" s="156"/>
      <c r="F15" s="156"/>
      <c r="G15" s="156"/>
      <c r="H15" s="156"/>
      <c r="I15" s="283"/>
      <c r="J15" s="156"/>
      <c r="K15" s="156"/>
      <c r="L15" s="156"/>
      <c r="M15" s="157"/>
    </row>
    <row r="16" spans="2:13" ht="105">
      <c r="B16" s="51">
        <v>1</v>
      </c>
      <c r="C16" s="112" t="s">
        <v>148</v>
      </c>
      <c r="D16" s="64" t="s">
        <v>149</v>
      </c>
      <c r="E16" s="114">
        <v>45748</v>
      </c>
      <c r="F16" s="114">
        <v>45838</v>
      </c>
      <c r="G16" s="112" t="s">
        <v>150</v>
      </c>
      <c r="H16" s="64" t="s">
        <v>138</v>
      </c>
      <c r="I16" s="122" t="s">
        <v>151</v>
      </c>
      <c r="J16" s="112" t="s">
        <v>426</v>
      </c>
      <c r="K16" s="112"/>
      <c r="L16" s="112"/>
      <c r="M16" s="112"/>
    </row>
    <row r="17" spans="2:13" ht="90">
      <c r="B17" s="51">
        <v>2</v>
      </c>
      <c r="C17" s="112" t="s">
        <v>152</v>
      </c>
      <c r="D17" s="64" t="s">
        <v>149</v>
      </c>
      <c r="E17" s="114">
        <v>45748</v>
      </c>
      <c r="F17" s="114">
        <v>45838</v>
      </c>
      <c r="G17" s="112" t="s">
        <v>153</v>
      </c>
      <c r="H17" s="64" t="s">
        <v>138</v>
      </c>
      <c r="I17" s="122" t="s">
        <v>154</v>
      </c>
      <c r="J17" s="112" t="s">
        <v>426</v>
      </c>
      <c r="K17" s="112"/>
      <c r="L17" s="112"/>
      <c r="M17" s="112"/>
    </row>
    <row r="18" spans="2:13" ht="75">
      <c r="B18" s="51">
        <v>3</v>
      </c>
      <c r="C18" s="112" t="s">
        <v>155</v>
      </c>
      <c r="D18" s="64" t="s">
        <v>149</v>
      </c>
      <c r="E18" s="114">
        <v>45839</v>
      </c>
      <c r="F18" s="114">
        <v>46934</v>
      </c>
      <c r="G18" s="112" t="s">
        <v>153</v>
      </c>
      <c r="H18" s="64" t="s">
        <v>138</v>
      </c>
      <c r="I18" s="122" t="s">
        <v>156</v>
      </c>
      <c r="J18" s="112" t="s">
        <v>426</v>
      </c>
      <c r="K18" s="112"/>
      <c r="L18" s="112"/>
      <c r="M18" s="112"/>
    </row>
    <row r="19" spans="2:13" ht="90" customHeight="1">
      <c r="B19" s="51">
        <v>4</v>
      </c>
      <c r="C19" s="112" t="s">
        <v>157</v>
      </c>
      <c r="D19" s="64" t="s">
        <v>158</v>
      </c>
      <c r="E19" s="114">
        <v>45877</v>
      </c>
      <c r="F19" s="114">
        <v>46934</v>
      </c>
      <c r="G19" s="116" t="s">
        <v>159</v>
      </c>
      <c r="H19" s="64" t="s">
        <v>138</v>
      </c>
      <c r="I19" s="122" t="s">
        <v>154</v>
      </c>
      <c r="J19" s="112" t="s">
        <v>426</v>
      </c>
      <c r="K19" s="112"/>
      <c r="L19" s="112"/>
      <c r="M19" s="112"/>
    </row>
    <row r="20" spans="2:13" ht="15.75" customHeight="1">
      <c r="B20" s="111" t="s">
        <v>160</v>
      </c>
      <c r="C20" s="159" t="s">
        <v>161</v>
      </c>
      <c r="D20" s="158"/>
      <c r="E20" s="158"/>
      <c r="F20" s="158"/>
      <c r="G20" s="158"/>
      <c r="H20" s="158"/>
      <c r="I20" s="285"/>
      <c r="J20" s="156"/>
      <c r="K20" s="156"/>
      <c r="L20" s="156"/>
      <c r="M20" s="157"/>
    </row>
    <row r="21" spans="2:13" ht="90">
      <c r="B21" s="51">
        <v>1</v>
      </c>
      <c r="C21" s="280" t="s">
        <v>413</v>
      </c>
      <c r="D21" s="64" t="s">
        <v>162</v>
      </c>
      <c r="E21" s="117">
        <v>45658</v>
      </c>
      <c r="F21" s="117">
        <v>45716</v>
      </c>
      <c r="G21" s="94" t="s">
        <v>163</v>
      </c>
      <c r="H21" s="64" t="s">
        <v>138</v>
      </c>
      <c r="I21" s="122" t="s">
        <v>164</v>
      </c>
      <c r="J21" s="112" t="s">
        <v>427</v>
      </c>
      <c r="K21" s="112"/>
      <c r="L21" s="112"/>
      <c r="M21" s="112"/>
    </row>
    <row r="22" spans="2:13" ht="195">
      <c r="B22" s="51">
        <v>2</v>
      </c>
      <c r="C22" s="84" t="s">
        <v>165</v>
      </c>
      <c r="D22" s="64" t="s">
        <v>166</v>
      </c>
      <c r="E22" s="117">
        <v>45717</v>
      </c>
      <c r="F22" s="117">
        <v>45747</v>
      </c>
      <c r="G22" s="94" t="s">
        <v>167</v>
      </c>
      <c r="H22" s="64" t="s">
        <v>138</v>
      </c>
      <c r="I22" s="122" t="s">
        <v>168</v>
      </c>
      <c r="J22" s="112" t="s">
        <v>428</v>
      </c>
      <c r="K22" s="112"/>
      <c r="L22" s="112"/>
      <c r="M22" s="112"/>
    </row>
    <row r="23" spans="2:13" ht="60">
      <c r="B23" s="51">
        <v>3</v>
      </c>
      <c r="C23" s="84" t="s">
        <v>169</v>
      </c>
      <c r="D23" s="64" t="s">
        <v>170</v>
      </c>
      <c r="E23" s="117">
        <v>45748</v>
      </c>
      <c r="F23" s="117">
        <v>45930</v>
      </c>
      <c r="G23" s="94" t="s">
        <v>171</v>
      </c>
      <c r="H23" s="64" t="s">
        <v>138</v>
      </c>
      <c r="I23" s="122" t="s">
        <v>172</v>
      </c>
      <c r="J23" s="112" t="s">
        <v>426</v>
      </c>
      <c r="K23" s="112"/>
      <c r="L23" s="112"/>
      <c r="M23" s="112"/>
    </row>
    <row r="24" spans="2:13">
      <c r="B24" s="75"/>
      <c r="C24" s="75"/>
      <c r="D24" s="75"/>
      <c r="E24" s="75"/>
      <c r="F24" s="75"/>
      <c r="G24" s="75"/>
      <c r="H24" s="75"/>
      <c r="I24" s="128"/>
    </row>
    <row r="26" spans="2:13" ht="15.75">
      <c r="C26" s="371" t="s">
        <v>173</v>
      </c>
      <c r="D26" s="372"/>
      <c r="E26" s="373"/>
    </row>
    <row r="27" spans="2:13" ht="15.75">
      <c r="C27" s="118" t="s">
        <v>174</v>
      </c>
      <c r="D27" s="110" t="s">
        <v>175</v>
      </c>
      <c r="E27" s="110" t="s">
        <v>176</v>
      </c>
    </row>
    <row r="28" spans="2:13" ht="75">
      <c r="C28" s="115" t="s">
        <v>177</v>
      </c>
      <c r="D28" s="94" t="s">
        <v>178</v>
      </c>
      <c r="E28" s="120">
        <v>1</v>
      </c>
    </row>
    <row r="29" spans="2:13" ht="60" customHeight="1">
      <c r="C29" s="115" t="s">
        <v>179</v>
      </c>
      <c r="D29" s="115" t="s">
        <v>180</v>
      </c>
      <c r="E29" s="120">
        <v>1</v>
      </c>
    </row>
    <row r="31" spans="2:13" ht="14.25" customHeight="1"/>
    <row r="32" spans="2:13" ht="127.5" hidden="1" customHeight="1"/>
    <row r="33" spans="2:9">
      <c r="B33" s="75"/>
      <c r="C33" s="75"/>
      <c r="D33" s="75"/>
      <c r="E33" s="75"/>
      <c r="F33" s="75"/>
      <c r="G33" s="75"/>
      <c r="H33" s="75"/>
      <c r="I33" s="128"/>
    </row>
    <row r="34" spans="2:9" ht="105" customHeight="1"/>
    <row r="35" spans="2:9">
      <c r="B35" s="75"/>
      <c r="C35" s="75"/>
      <c r="D35" s="75"/>
      <c r="E35" s="75"/>
      <c r="F35" s="75"/>
      <c r="G35" s="75"/>
      <c r="H35" s="75"/>
      <c r="I35" s="128"/>
    </row>
    <row r="36" spans="2:9">
      <c r="B36" s="75"/>
      <c r="C36" s="75"/>
      <c r="D36" s="75"/>
      <c r="E36" s="75"/>
      <c r="F36" s="75"/>
      <c r="G36" s="75"/>
      <c r="H36" s="75"/>
      <c r="I36" s="128"/>
    </row>
  </sheetData>
  <sheetProtection selectLockedCells="1" selectUnlockedCells="1"/>
  <mergeCells count="12">
    <mergeCell ref="J9:M9"/>
    <mergeCell ref="C26:E26"/>
    <mergeCell ref="B2:I2"/>
    <mergeCell ref="B7:I7"/>
    <mergeCell ref="B9:B10"/>
    <mergeCell ref="C9:C10"/>
    <mergeCell ref="D9:D10"/>
    <mergeCell ref="E9:E10"/>
    <mergeCell ref="F9:F10"/>
    <mergeCell ref="G9:G10"/>
    <mergeCell ref="H9:I9"/>
    <mergeCell ref="C4:I4"/>
  </mergeCells>
  <printOptions horizontalCentered="1" verticalCentered="1"/>
  <pageMargins left="0.70866141732283472" right="0.70866141732283472" top="0.74803149606299213" bottom="0.74803149606299213" header="0.31496062992125984" footer="0.31496062992125984"/>
  <pageSetup scale="39"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9">
    <pageSetUpPr fitToPage="1"/>
  </sheetPr>
  <dimension ref="A1:AC56"/>
  <sheetViews>
    <sheetView showGridLines="0" tabSelected="1" topLeftCell="A7" zoomScale="70" zoomScaleNormal="70" zoomScaleSheetLayoutView="70" workbookViewId="0">
      <selection activeCell="J24" sqref="J24"/>
    </sheetView>
  </sheetViews>
  <sheetFormatPr baseColWidth="10" defaultColWidth="11.42578125" defaultRowHeight="15"/>
  <cols>
    <col min="1" max="1" width="4.85546875" style="75" customWidth="1"/>
    <col min="2" max="2" width="14.5703125" style="77" customWidth="1"/>
    <col min="3" max="3" width="45.7109375" style="77" customWidth="1"/>
    <col min="4" max="4" width="29.5703125" style="77" customWidth="1"/>
    <col min="5" max="5" width="18" style="77" bestFit="1" customWidth="1"/>
    <col min="6" max="6" width="15.85546875" style="77" bestFit="1" customWidth="1"/>
    <col min="7" max="7" width="33.28515625" style="77" customWidth="1"/>
    <col min="8" max="8" width="16" style="134" customWidth="1"/>
    <col min="9" max="9" width="24.5703125" style="134" customWidth="1"/>
    <col min="10" max="10" width="43.7109375" style="75" customWidth="1"/>
    <col min="11" max="11" width="40" style="75" customWidth="1"/>
    <col min="12" max="12" width="40.85546875" style="75" customWidth="1"/>
    <col min="13" max="13" width="40" style="75" customWidth="1"/>
    <col min="14" max="29" width="11.42578125" style="75"/>
    <col min="30" max="16384" width="11.42578125" style="77"/>
  </cols>
  <sheetData>
    <row r="1" spans="2:9" s="75" customFormat="1">
      <c r="H1" s="128"/>
      <c r="I1" s="128"/>
    </row>
    <row r="2" spans="2:9" s="75" customFormat="1">
      <c r="H2" s="128"/>
      <c r="I2" s="128"/>
    </row>
    <row r="3" spans="2:9" s="75" customFormat="1">
      <c r="H3" s="128"/>
      <c r="I3" s="128"/>
    </row>
    <row r="4" spans="2:9" s="75" customFormat="1">
      <c r="H4" s="128"/>
      <c r="I4" s="128"/>
    </row>
    <row r="5" spans="2:9" s="75" customFormat="1">
      <c r="H5" s="128"/>
      <c r="I5" s="128"/>
    </row>
    <row r="6" spans="2:9" s="75" customFormat="1">
      <c r="H6" s="128"/>
      <c r="I6" s="128"/>
    </row>
    <row r="7" spans="2:9" s="75" customFormat="1">
      <c r="H7" s="128"/>
      <c r="I7" s="128"/>
    </row>
    <row r="8" spans="2:9" s="75" customFormat="1">
      <c r="H8" s="128"/>
      <c r="I8" s="128"/>
    </row>
    <row r="9" spans="2:9" s="75" customFormat="1">
      <c r="H9" s="128"/>
      <c r="I9" s="128"/>
    </row>
    <row r="10" spans="2:9" ht="15.75">
      <c r="B10" s="374" t="s">
        <v>181</v>
      </c>
      <c r="C10" s="374"/>
      <c r="D10" s="374"/>
      <c r="E10" s="374"/>
      <c r="F10" s="374"/>
      <c r="G10" s="374"/>
      <c r="H10" s="374"/>
      <c r="I10" s="374"/>
    </row>
    <row r="11" spans="2:9" s="75" customFormat="1">
      <c r="H11" s="128"/>
      <c r="I11" s="128"/>
    </row>
    <row r="12" spans="2:9" ht="30.75" customHeight="1">
      <c r="B12" s="108" t="s">
        <v>122</v>
      </c>
      <c r="C12" s="381" t="s">
        <v>182</v>
      </c>
      <c r="D12" s="382"/>
      <c r="E12" s="382"/>
      <c r="F12" s="382"/>
      <c r="G12" s="382"/>
      <c r="H12" s="382"/>
      <c r="I12" s="383"/>
    </row>
    <row r="13" spans="2:9" s="75" customFormat="1">
      <c r="H13" s="128"/>
      <c r="I13" s="128"/>
    </row>
    <row r="14" spans="2:9" s="75" customFormat="1">
      <c r="H14" s="128"/>
      <c r="I14" s="128"/>
    </row>
    <row r="15" spans="2:9" ht="39.75" customHeight="1">
      <c r="B15" s="380" t="s">
        <v>183</v>
      </c>
      <c r="C15" s="380"/>
      <c r="D15" s="380"/>
      <c r="E15" s="380"/>
      <c r="F15" s="380"/>
      <c r="G15" s="380"/>
      <c r="H15" s="380"/>
      <c r="I15" s="380"/>
    </row>
    <row r="16" spans="2:9" s="75" customFormat="1">
      <c r="H16" s="128"/>
      <c r="I16" s="128"/>
    </row>
    <row r="17" spans="2:13" ht="15.75">
      <c r="B17" s="376" t="s">
        <v>125</v>
      </c>
      <c r="C17" s="376" t="s">
        <v>112</v>
      </c>
      <c r="D17" s="376" t="s">
        <v>126</v>
      </c>
      <c r="E17" s="376" t="s">
        <v>127</v>
      </c>
      <c r="F17" s="376" t="s">
        <v>128</v>
      </c>
      <c r="G17" s="376" t="s">
        <v>129</v>
      </c>
      <c r="H17" s="370" t="s">
        <v>130</v>
      </c>
      <c r="I17" s="370"/>
      <c r="J17" s="370" t="s">
        <v>418</v>
      </c>
      <c r="K17" s="370"/>
      <c r="L17" s="370"/>
      <c r="M17" s="370"/>
    </row>
    <row r="18" spans="2:13" ht="15.75">
      <c r="B18" s="376"/>
      <c r="C18" s="376"/>
      <c r="D18" s="376"/>
      <c r="E18" s="376"/>
      <c r="F18" s="376"/>
      <c r="G18" s="376"/>
      <c r="H18" s="109" t="s">
        <v>131</v>
      </c>
      <c r="I18" s="109" t="s">
        <v>132</v>
      </c>
      <c r="J18" s="110" t="s">
        <v>414</v>
      </c>
      <c r="K18" s="110" t="s">
        <v>415</v>
      </c>
      <c r="L18" s="110" t="s">
        <v>416</v>
      </c>
      <c r="M18" s="110" t="s">
        <v>417</v>
      </c>
    </row>
    <row r="19" spans="2:13" ht="15.75">
      <c r="B19" s="111" t="s">
        <v>184</v>
      </c>
      <c r="C19" s="159" t="s">
        <v>185</v>
      </c>
      <c r="D19" s="156"/>
      <c r="E19" s="156"/>
      <c r="F19" s="156"/>
      <c r="G19" s="156"/>
      <c r="H19" s="284"/>
      <c r="I19" s="283"/>
      <c r="J19" s="156"/>
      <c r="K19" s="156"/>
      <c r="L19" s="156"/>
      <c r="M19" s="157"/>
    </row>
    <row r="20" spans="2:13" ht="45">
      <c r="B20" s="303">
        <v>1</v>
      </c>
      <c r="C20" s="112" t="s">
        <v>186</v>
      </c>
      <c r="D20" s="113" t="s">
        <v>187</v>
      </c>
      <c r="E20" s="114">
        <v>45659</v>
      </c>
      <c r="F20" s="114">
        <v>47118</v>
      </c>
      <c r="G20" s="282" t="s">
        <v>188</v>
      </c>
      <c r="H20" s="122" t="s">
        <v>138</v>
      </c>
      <c r="I20" s="122" t="s">
        <v>189</v>
      </c>
      <c r="J20" s="112" t="s">
        <v>429</v>
      </c>
      <c r="K20" s="112"/>
      <c r="L20" s="112"/>
      <c r="M20" s="112"/>
    </row>
    <row r="21" spans="2:13" ht="15.75">
      <c r="B21" s="111" t="s">
        <v>190</v>
      </c>
      <c r="C21" s="159" t="s">
        <v>191</v>
      </c>
      <c r="D21" s="156"/>
      <c r="E21" s="156"/>
      <c r="F21" s="156"/>
      <c r="G21" s="156"/>
      <c r="H21" s="284"/>
      <c r="I21" s="283"/>
      <c r="J21" s="156"/>
      <c r="K21" s="156"/>
      <c r="L21" s="156"/>
      <c r="M21" s="157"/>
    </row>
    <row r="22" spans="2:13" ht="135">
      <c r="B22" s="303">
        <v>1</v>
      </c>
      <c r="C22" s="84" t="s">
        <v>192</v>
      </c>
      <c r="D22" s="113" t="s">
        <v>193</v>
      </c>
      <c r="E22" s="114">
        <v>45659</v>
      </c>
      <c r="F22" s="114">
        <v>47118</v>
      </c>
      <c r="G22" s="116" t="s">
        <v>194</v>
      </c>
      <c r="H22" s="122" t="s">
        <v>195</v>
      </c>
      <c r="I22" s="140" t="s">
        <v>196</v>
      </c>
      <c r="J22" s="112" t="s">
        <v>430</v>
      </c>
      <c r="K22" s="112"/>
      <c r="L22" s="112"/>
      <c r="M22" s="112"/>
    </row>
    <row r="23" spans="2:13" ht="30">
      <c r="B23" s="303">
        <v>2</v>
      </c>
      <c r="C23" s="112" t="s">
        <v>197</v>
      </c>
      <c r="D23" s="113" t="s">
        <v>187</v>
      </c>
      <c r="E23" s="114">
        <v>45748</v>
      </c>
      <c r="F23" s="114">
        <v>47118</v>
      </c>
      <c r="G23" s="116" t="s">
        <v>198</v>
      </c>
      <c r="H23" s="122" t="s">
        <v>195</v>
      </c>
      <c r="I23" s="122" t="s">
        <v>189</v>
      </c>
      <c r="J23" s="112" t="s">
        <v>426</v>
      </c>
      <c r="K23" s="112"/>
      <c r="L23" s="112"/>
      <c r="M23" s="112"/>
    </row>
    <row r="24" spans="2:13" ht="30">
      <c r="B24" s="303">
        <v>3</v>
      </c>
      <c r="C24" s="112" t="s">
        <v>199</v>
      </c>
      <c r="D24" s="113" t="s">
        <v>187</v>
      </c>
      <c r="E24" s="114">
        <v>45659</v>
      </c>
      <c r="F24" s="114">
        <v>47118</v>
      </c>
      <c r="G24" s="104" t="s">
        <v>200</v>
      </c>
      <c r="H24" s="122" t="s">
        <v>138</v>
      </c>
      <c r="I24" s="122" t="s">
        <v>189</v>
      </c>
      <c r="J24" s="112" t="s">
        <v>455</v>
      </c>
      <c r="K24" s="112"/>
      <c r="L24" s="112"/>
      <c r="M24" s="112"/>
    </row>
    <row r="25" spans="2:13" ht="30">
      <c r="B25" s="303">
        <v>4</v>
      </c>
      <c r="C25" s="112" t="s">
        <v>201</v>
      </c>
      <c r="D25" s="113" t="s">
        <v>187</v>
      </c>
      <c r="E25" s="114">
        <v>45659</v>
      </c>
      <c r="F25" s="114">
        <v>47118</v>
      </c>
      <c r="G25" s="104" t="s">
        <v>202</v>
      </c>
      <c r="H25" s="122" t="s">
        <v>138</v>
      </c>
      <c r="I25" s="122" t="s">
        <v>189</v>
      </c>
      <c r="J25" s="112" t="s">
        <v>431</v>
      </c>
      <c r="K25" s="112"/>
      <c r="L25" s="112"/>
      <c r="M25" s="112"/>
    </row>
    <row r="26" spans="2:13" ht="165">
      <c r="B26" s="49">
        <v>5</v>
      </c>
      <c r="C26" s="81" t="s">
        <v>203</v>
      </c>
      <c r="D26" s="113" t="s">
        <v>162</v>
      </c>
      <c r="E26" s="114">
        <v>45659</v>
      </c>
      <c r="F26" s="114">
        <v>45748</v>
      </c>
      <c r="G26" s="104" t="s">
        <v>204</v>
      </c>
      <c r="H26" s="122" t="s">
        <v>195</v>
      </c>
      <c r="I26" s="122" t="s">
        <v>205</v>
      </c>
      <c r="J26" s="112" t="s">
        <v>432</v>
      </c>
      <c r="K26" s="112"/>
      <c r="L26" s="112"/>
      <c r="M26" s="112"/>
    </row>
    <row r="27" spans="2:13" ht="59.25" customHeight="1">
      <c r="B27" s="49">
        <v>6</v>
      </c>
      <c r="C27" s="81" t="s">
        <v>206</v>
      </c>
      <c r="D27" s="113" t="s">
        <v>207</v>
      </c>
      <c r="E27" s="114">
        <v>45778</v>
      </c>
      <c r="F27" s="114">
        <v>46112</v>
      </c>
      <c r="G27" s="104" t="s">
        <v>208</v>
      </c>
      <c r="H27" s="122" t="s">
        <v>195</v>
      </c>
      <c r="I27" s="122" t="s">
        <v>209</v>
      </c>
      <c r="J27" s="112" t="s">
        <v>426</v>
      </c>
      <c r="K27" s="112"/>
      <c r="L27" s="112"/>
      <c r="M27" s="112"/>
    </row>
    <row r="28" spans="2:13" ht="15.75">
      <c r="B28" s="111" t="s">
        <v>210</v>
      </c>
      <c r="C28" s="159" t="s">
        <v>211</v>
      </c>
      <c r="D28" s="156"/>
      <c r="E28" s="156"/>
      <c r="F28" s="156"/>
      <c r="G28" s="156"/>
      <c r="H28" s="284"/>
      <c r="I28" s="283"/>
      <c r="J28" s="156"/>
      <c r="K28" s="156"/>
      <c r="L28" s="156"/>
      <c r="M28" s="157"/>
    </row>
    <row r="29" spans="2:13" ht="210">
      <c r="B29" s="49">
        <v>1</v>
      </c>
      <c r="C29" s="112" t="s">
        <v>212</v>
      </c>
      <c r="D29" s="113" t="s">
        <v>162</v>
      </c>
      <c r="E29" s="114">
        <v>45689</v>
      </c>
      <c r="F29" s="114">
        <v>45838</v>
      </c>
      <c r="G29" s="104" t="s">
        <v>213</v>
      </c>
      <c r="H29" s="122" t="s">
        <v>138</v>
      </c>
      <c r="I29" s="122" t="s">
        <v>214</v>
      </c>
      <c r="J29" s="112" t="s">
        <v>433</v>
      </c>
      <c r="K29" s="112"/>
      <c r="L29" s="112"/>
      <c r="M29" s="112"/>
    </row>
    <row r="30" spans="2:13" ht="75">
      <c r="B30" s="49">
        <v>2</v>
      </c>
      <c r="C30" s="112" t="s">
        <v>215</v>
      </c>
      <c r="D30" s="113" t="s">
        <v>162</v>
      </c>
      <c r="E30" s="114">
        <v>45689</v>
      </c>
      <c r="F30" s="114">
        <v>45838</v>
      </c>
      <c r="G30" s="104" t="s">
        <v>216</v>
      </c>
      <c r="H30" s="122" t="s">
        <v>138</v>
      </c>
      <c r="I30" s="122" t="s">
        <v>217</v>
      </c>
      <c r="J30" s="112" t="s">
        <v>434</v>
      </c>
      <c r="K30" s="112"/>
      <c r="L30" s="112"/>
      <c r="M30" s="112"/>
    </row>
    <row r="31" spans="2:13" ht="78" customHeight="1">
      <c r="B31" s="49">
        <v>3</v>
      </c>
      <c r="C31" s="112" t="s">
        <v>218</v>
      </c>
      <c r="D31" s="113" t="s">
        <v>162</v>
      </c>
      <c r="E31" s="114">
        <v>45839</v>
      </c>
      <c r="F31" s="114">
        <v>45900</v>
      </c>
      <c r="G31" s="104" t="s">
        <v>219</v>
      </c>
      <c r="H31" s="122" t="s">
        <v>138</v>
      </c>
      <c r="I31" s="122" t="s">
        <v>220</v>
      </c>
      <c r="J31" s="112" t="s">
        <v>426</v>
      </c>
      <c r="K31" s="112"/>
      <c r="L31" s="112"/>
      <c r="M31" s="112"/>
    </row>
    <row r="32" spans="2:13" ht="45">
      <c r="B32" s="49">
        <v>4</v>
      </c>
      <c r="C32" s="112" t="s">
        <v>221</v>
      </c>
      <c r="D32" s="113" t="s">
        <v>222</v>
      </c>
      <c r="E32" s="114">
        <v>45901</v>
      </c>
      <c r="F32" s="114">
        <v>45930</v>
      </c>
      <c r="G32" s="104" t="s">
        <v>223</v>
      </c>
      <c r="H32" s="122" t="s">
        <v>138</v>
      </c>
      <c r="I32" s="122" t="s">
        <v>224</v>
      </c>
      <c r="J32" s="112" t="s">
        <v>426</v>
      </c>
      <c r="K32" s="112"/>
      <c r="L32" s="112"/>
      <c r="M32" s="112"/>
    </row>
    <row r="33" spans="3:9" s="75" customFormat="1">
      <c r="H33" s="128"/>
      <c r="I33" s="128"/>
    </row>
    <row r="35" spans="3:9" ht="15.75">
      <c r="C35" s="370" t="s">
        <v>173</v>
      </c>
      <c r="D35" s="370"/>
      <c r="E35" s="370"/>
    </row>
    <row r="36" spans="3:9" ht="15.75">
      <c r="C36" s="118" t="s">
        <v>174</v>
      </c>
      <c r="D36" s="110" t="s">
        <v>175</v>
      </c>
      <c r="E36" s="110" t="s">
        <v>176</v>
      </c>
    </row>
    <row r="37" spans="3:9" ht="68.25" customHeight="1">
      <c r="C37" s="123" t="s">
        <v>225</v>
      </c>
      <c r="D37" s="94" t="s">
        <v>226</v>
      </c>
      <c r="E37" s="120">
        <v>1</v>
      </c>
    </row>
    <row r="38" spans="3:9" ht="83.25" customHeight="1">
      <c r="C38" s="104" t="s">
        <v>227</v>
      </c>
      <c r="D38" s="104" t="s">
        <v>228</v>
      </c>
      <c r="E38" s="120">
        <v>1</v>
      </c>
    </row>
    <row r="39" spans="3:9" ht="57" customHeight="1">
      <c r="C39" s="104" t="s">
        <v>229</v>
      </c>
      <c r="D39" s="104" t="s">
        <v>230</v>
      </c>
      <c r="E39" s="120">
        <v>1</v>
      </c>
    </row>
    <row r="40" spans="3:9" ht="57" customHeight="1">
      <c r="C40" s="104" t="s">
        <v>231</v>
      </c>
      <c r="D40" s="104" t="s">
        <v>232</v>
      </c>
      <c r="E40" s="120">
        <v>1</v>
      </c>
    </row>
    <row r="41" spans="3:9" ht="57" customHeight="1">
      <c r="C41" s="94" t="s">
        <v>233</v>
      </c>
      <c r="D41" s="104" t="s">
        <v>234</v>
      </c>
      <c r="E41" s="119">
        <v>1</v>
      </c>
    </row>
    <row r="45" spans="3:9" s="75" customFormat="1">
      <c r="H45" s="128"/>
      <c r="I45" s="128"/>
    </row>
    <row r="48" spans="3:9">
      <c r="C48" s="98"/>
      <c r="D48" s="124" t="s">
        <v>235</v>
      </c>
      <c r="E48" s="98"/>
    </row>
    <row r="49" spans="3:9">
      <c r="C49" s="98"/>
      <c r="D49" s="124" t="s">
        <v>236</v>
      </c>
      <c r="E49" s="98" t="s">
        <v>237</v>
      </c>
    </row>
    <row r="50" spans="3:9">
      <c r="C50" s="98"/>
      <c r="D50" s="98"/>
      <c r="E50" s="98" t="s">
        <v>238</v>
      </c>
    </row>
    <row r="51" spans="3:9">
      <c r="C51" s="125"/>
      <c r="D51" s="98"/>
      <c r="E51" s="126"/>
    </row>
    <row r="52" spans="3:9">
      <c r="C52" s="98"/>
      <c r="D52" s="98"/>
      <c r="E52" s="126"/>
    </row>
    <row r="53" spans="3:9">
      <c r="C53" s="98"/>
      <c r="D53" s="98"/>
      <c r="E53" s="126"/>
    </row>
    <row r="55" spans="3:9" s="75" customFormat="1">
      <c r="H55" s="128"/>
      <c r="I55" s="128"/>
    </row>
    <row r="56" spans="3:9" s="75" customFormat="1">
      <c r="H56" s="128"/>
      <c r="I56" s="128"/>
    </row>
  </sheetData>
  <sheetProtection selectLockedCells="1" selectUnlockedCells="1"/>
  <mergeCells count="12">
    <mergeCell ref="J17:M17"/>
    <mergeCell ref="C35:E35"/>
    <mergeCell ref="B10:I10"/>
    <mergeCell ref="B15:I15"/>
    <mergeCell ref="B17:B18"/>
    <mergeCell ref="C17:C18"/>
    <mergeCell ref="D17:D18"/>
    <mergeCell ref="E17:E18"/>
    <mergeCell ref="F17:F18"/>
    <mergeCell ref="G17:G18"/>
    <mergeCell ref="C12:I12"/>
    <mergeCell ref="H17:I17"/>
  </mergeCells>
  <printOptions horizontalCentered="1" verticalCentered="1"/>
  <pageMargins left="0.70866141732283472" right="0.70866141732283472" top="0.74803149606299213" bottom="0.74803149606299213" header="0.31496062992125984" footer="0.31496062992125984"/>
  <pageSetup scale="33"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10">
    <pageSetUpPr fitToPage="1"/>
  </sheetPr>
  <dimension ref="A1:M48"/>
  <sheetViews>
    <sheetView showGridLines="0" zoomScale="70" zoomScaleNormal="70" zoomScaleSheetLayoutView="100" workbookViewId="0">
      <selection activeCell="K12" sqref="K12"/>
    </sheetView>
  </sheetViews>
  <sheetFormatPr baseColWidth="10" defaultColWidth="11.42578125" defaultRowHeight="15"/>
  <cols>
    <col min="1" max="1" width="6" style="75" customWidth="1"/>
    <col min="2" max="2" width="14.42578125" style="77" customWidth="1"/>
    <col min="3" max="3" width="35.7109375" style="77" customWidth="1"/>
    <col min="4" max="4" width="29" style="134" customWidth="1"/>
    <col min="5" max="5" width="17.85546875" style="134" customWidth="1"/>
    <col min="6" max="6" width="16.42578125" style="134" customWidth="1"/>
    <col min="7" max="7" width="25.42578125" style="135" customWidth="1"/>
    <col min="8" max="8" width="19.7109375" style="134" customWidth="1"/>
    <col min="9" max="9" width="24.42578125" style="134" customWidth="1"/>
    <col min="10" max="10" width="40.5703125" style="75" customWidth="1"/>
    <col min="11" max="13" width="40.5703125" style="77" customWidth="1"/>
    <col min="14" max="16384" width="11.42578125" style="77"/>
  </cols>
  <sheetData>
    <row r="1" spans="2:9" s="75" customFormat="1">
      <c r="E1" s="128"/>
      <c r="F1" s="128"/>
      <c r="G1" s="129"/>
      <c r="H1" s="128"/>
      <c r="I1" s="128"/>
    </row>
    <row r="2" spans="2:9" s="75" customFormat="1">
      <c r="E2" s="128"/>
      <c r="F2" s="128"/>
      <c r="G2" s="129"/>
      <c r="H2" s="128"/>
      <c r="I2" s="128"/>
    </row>
    <row r="3" spans="2:9" s="75" customFormat="1">
      <c r="D3" s="128"/>
      <c r="E3" s="128"/>
      <c r="F3" s="128"/>
      <c r="G3" s="129"/>
      <c r="H3" s="128"/>
      <c r="I3" s="128"/>
    </row>
    <row r="4" spans="2:9" s="75" customFormat="1">
      <c r="D4" s="128"/>
      <c r="E4" s="128"/>
      <c r="F4" s="128"/>
      <c r="G4" s="129"/>
      <c r="H4" s="128"/>
      <c r="I4" s="128"/>
    </row>
    <row r="5" spans="2:9" s="75" customFormat="1">
      <c r="D5" s="128"/>
      <c r="E5" s="128"/>
      <c r="F5" s="128"/>
      <c r="G5" s="129"/>
      <c r="H5" s="128"/>
      <c r="I5" s="128"/>
    </row>
    <row r="6" spans="2:9" s="75" customFormat="1">
      <c r="D6" s="128"/>
      <c r="E6" s="128"/>
      <c r="F6" s="128"/>
      <c r="G6" s="129"/>
      <c r="H6" s="128"/>
      <c r="I6" s="128"/>
    </row>
    <row r="7" spans="2:9" s="75" customFormat="1">
      <c r="D7" s="128"/>
      <c r="E7" s="128"/>
      <c r="F7" s="128"/>
      <c r="G7" s="129"/>
      <c r="H7" s="128"/>
      <c r="I7" s="128"/>
    </row>
    <row r="8" spans="2:9" s="75" customFormat="1">
      <c r="D8" s="128"/>
      <c r="E8" s="128"/>
      <c r="F8" s="128"/>
      <c r="G8" s="129"/>
      <c r="H8" s="128"/>
      <c r="I8" s="128"/>
    </row>
    <row r="9" spans="2:9" s="75" customFormat="1">
      <c r="D9" s="128"/>
      <c r="E9" s="128"/>
      <c r="F9" s="128"/>
      <c r="G9" s="129"/>
      <c r="H9" s="128"/>
      <c r="I9" s="128"/>
    </row>
    <row r="10" spans="2:9" ht="24.6" customHeight="1">
      <c r="B10" s="384" t="s">
        <v>239</v>
      </c>
      <c r="C10" s="384"/>
      <c r="D10" s="384"/>
      <c r="E10" s="384"/>
      <c r="F10" s="384"/>
      <c r="G10" s="384"/>
      <c r="H10" s="384"/>
      <c r="I10" s="384"/>
    </row>
    <row r="11" spans="2:9" s="75" customFormat="1">
      <c r="D11" s="128"/>
      <c r="E11" s="128"/>
      <c r="F11" s="128"/>
      <c r="G11" s="129"/>
      <c r="H11" s="128"/>
      <c r="I11" s="128"/>
    </row>
    <row r="12" spans="2:9" ht="39" customHeight="1">
      <c r="B12" s="108" t="s">
        <v>122</v>
      </c>
      <c r="C12" s="377" t="s">
        <v>240</v>
      </c>
      <c r="D12" s="378"/>
      <c r="E12" s="378"/>
      <c r="F12" s="378"/>
      <c r="G12" s="378"/>
      <c r="H12" s="378"/>
      <c r="I12" s="379"/>
    </row>
    <row r="13" spans="2:9" s="75" customFormat="1">
      <c r="D13" s="128"/>
      <c r="E13" s="128"/>
      <c r="F13" s="128"/>
      <c r="G13" s="129"/>
      <c r="H13" s="128"/>
      <c r="I13" s="128"/>
    </row>
    <row r="14" spans="2:9" s="75" customFormat="1">
      <c r="D14" s="128"/>
      <c r="E14" s="128"/>
      <c r="F14" s="128"/>
      <c r="G14" s="129"/>
      <c r="H14" s="128"/>
      <c r="I14" s="128"/>
    </row>
    <row r="15" spans="2:9" ht="31.5" customHeight="1">
      <c r="B15" s="380" t="s">
        <v>241</v>
      </c>
      <c r="C15" s="380"/>
      <c r="D15" s="380"/>
      <c r="E15" s="380"/>
      <c r="F15" s="380"/>
      <c r="G15" s="380"/>
      <c r="H15" s="380"/>
      <c r="I15" s="380"/>
    </row>
    <row r="16" spans="2:9" s="75" customFormat="1">
      <c r="D16" s="128"/>
      <c r="E16" s="128"/>
      <c r="F16" s="128"/>
      <c r="G16" s="129"/>
      <c r="H16" s="128"/>
      <c r="I16" s="128"/>
    </row>
    <row r="17" spans="2:13" ht="15.75">
      <c r="B17" s="376" t="s">
        <v>125</v>
      </c>
      <c r="C17" s="376" t="s">
        <v>112</v>
      </c>
      <c r="D17" s="376" t="s">
        <v>126</v>
      </c>
      <c r="E17" s="376" t="s">
        <v>127</v>
      </c>
      <c r="F17" s="376" t="s">
        <v>128</v>
      </c>
      <c r="G17" s="376" t="s">
        <v>129</v>
      </c>
      <c r="H17" s="376" t="s">
        <v>130</v>
      </c>
      <c r="I17" s="376"/>
      <c r="J17" s="370" t="s">
        <v>418</v>
      </c>
      <c r="K17" s="370"/>
      <c r="L17" s="370"/>
      <c r="M17" s="370"/>
    </row>
    <row r="18" spans="2:13" ht="15.75">
      <c r="B18" s="376"/>
      <c r="C18" s="376"/>
      <c r="D18" s="376"/>
      <c r="E18" s="376"/>
      <c r="F18" s="376"/>
      <c r="G18" s="376"/>
      <c r="H18" s="109" t="s">
        <v>131</v>
      </c>
      <c r="I18" s="109" t="s">
        <v>132</v>
      </c>
      <c r="J18" s="110" t="s">
        <v>414</v>
      </c>
      <c r="K18" s="110" t="s">
        <v>415</v>
      </c>
      <c r="L18" s="110" t="s">
        <v>416</v>
      </c>
      <c r="M18" s="110" t="s">
        <v>417</v>
      </c>
    </row>
    <row r="19" spans="2:13" ht="15.75" customHeight="1">
      <c r="B19" s="130" t="s">
        <v>242</v>
      </c>
      <c r="C19" s="159" t="s">
        <v>243</v>
      </c>
      <c r="D19" s="156"/>
      <c r="E19" s="156"/>
      <c r="F19" s="156"/>
      <c r="G19" s="156"/>
      <c r="H19" s="156"/>
      <c r="I19" s="283"/>
      <c r="J19" s="156"/>
      <c r="K19" s="156"/>
      <c r="L19" s="156"/>
      <c r="M19" s="157"/>
    </row>
    <row r="20" spans="2:13" ht="57" customHeight="1">
      <c r="B20" s="51">
        <v>1</v>
      </c>
      <c r="C20" s="131" t="s">
        <v>244</v>
      </c>
      <c r="D20" s="113" t="s">
        <v>245</v>
      </c>
      <c r="E20" s="114">
        <v>45717</v>
      </c>
      <c r="F20" s="114">
        <v>45838</v>
      </c>
      <c r="G20" s="94" t="s">
        <v>246</v>
      </c>
      <c r="H20" s="64" t="s">
        <v>138</v>
      </c>
      <c r="I20" s="122" t="s">
        <v>247</v>
      </c>
      <c r="J20" s="112" t="s">
        <v>435</v>
      </c>
      <c r="K20" s="112"/>
      <c r="L20" s="112"/>
      <c r="M20" s="112"/>
    </row>
    <row r="21" spans="2:13" ht="75">
      <c r="B21" s="51">
        <v>2</v>
      </c>
      <c r="C21" s="131" t="s">
        <v>248</v>
      </c>
      <c r="D21" s="113" t="s">
        <v>245</v>
      </c>
      <c r="E21" s="114">
        <v>45839</v>
      </c>
      <c r="F21" s="114">
        <v>45930</v>
      </c>
      <c r="G21" s="94" t="s">
        <v>249</v>
      </c>
      <c r="H21" s="64" t="s">
        <v>138</v>
      </c>
      <c r="I21" s="122" t="s">
        <v>250</v>
      </c>
      <c r="J21" s="112" t="s">
        <v>426</v>
      </c>
      <c r="K21" s="112"/>
      <c r="L21" s="112"/>
      <c r="M21" s="112"/>
    </row>
    <row r="22" spans="2:13" ht="75">
      <c r="B22" s="51">
        <v>3</v>
      </c>
      <c r="C22" s="132" t="s">
        <v>251</v>
      </c>
      <c r="D22" s="113" t="s">
        <v>187</v>
      </c>
      <c r="E22" s="114">
        <v>45931</v>
      </c>
      <c r="F22" s="114">
        <v>46387</v>
      </c>
      <c r="G22" s="94" t="s">
        <v>249</v>
      </c>
      <c r="H22" s="64" t="s">
        <v>138</v>
      </c>
      <c r="I22" s="122" t="s">
        <v>250</v>
      </c>
      <c r="J22" s="112" t="s">
        <v>426</v>
      </c>
      <c r="K22" s="112"/>
      <c r="L22" s="112"/>
      <c r="M22" s="112"/>
    </row>
    <row r="23" spans="2:13" ht="105">
      <c r="B23" s="304">
        <v>4</v>
      </c>
      <c r="C23" s="132" t="s">
        <v>252</v>
      </c>
      <c r="D23" s="113" t="s">
        <v>187</v>
      </c>
      <c r="E23" s="114">
        <v>45658</v>
      </c>
      <c r="F23" s="114">
        <v>47118</v>
      </c>
      <c r="G23" s="94" t="s">
        <v>253</v>
      </c>
      <c r="H23" s="64" t="s">
        <v>254</v>
      </c>
      <c r="I23" s="122" t="s">
        <v>255</v>
      </c>
      <c r="J23" s="112" t="s">
        <v>436</v>
      </c>
      <c r="K23" s="112"/>
      <c r="L23" s="112"/>
      <c r="M23" s="112"/>
    </row>
    <row r="24" spans="2:13" ht="69.75" customHeight="1">
      <c r="B24" s="304">
        <v>5</v>
      </c>
      <c r="C24" s="133" t="s">
        <v>256</v>
      </c>
      <c r="D24" s="113" t="s">
        <v>136</v>
      </c>
      <c r="E24" s="114">
        <v>45658</v>
      </c>
      <c r="F24" s="114">
        <v>47118</v>
      </c>
      <c r="G24" s="94" t="s">
        <v>257</v>
      </c>
      <c r="H24" s="64" t="s">
        <v>138</v>
      </c>
      <c r="I24" s="122" t="s">
        <v>154</v>
      </c>
      <c r="J24" s="112" t="s">
        <v>437</v>
      </c>
      <c r="K24" s="112"/>
      <c r="L24" s="112"/>
      <c r="M24" s="112"/>
    </row>
    <row r="25" spans="2:13" ht="18" customHeight="1">
      <c r="B25" s="130" t="s">
        <v>258</v>
      </c>
      <c r="C25" s="159" t="s">
        <v>259</v>
      </c>
      <c r="D25" s="156"/>
      <c r="E25" s="156"/>
      <c r="F25" s="156"/>
      <c r="G25" s="156"/>
      <c r="H25" s="156"/>
      <c r="I25" s="283"/>
      <c r="J25" s="156"/>
      <c r="K25" s="156"/>
      <c r="L25" s="156"/>
      <c r="M25" s="157"/>
    </row>
    <row r="26" spans="2:13" ht="60">
      <c r="B26" s="51">
        <v>1</v>
      </c>
      <c r="C26" s="127" t="s">
        <v>260</v>
      </c>
      <c r="D26" s="113" t="s">
        <v>261</v>
      </c>
      <c r="E26" s="117">
        <v>45748</v>
      </c>
      <c r="F26" s="117">
        <v>46022</v>
      </c>
      <c r="G26" s="94" t="s">
        <v>262</v>
      </c>
      <c r="H26" s="122" t="s">
        <v>263</v>
      </c>
      <c r="I26" s="122" t="s">
        <v>264</v>
      </c>
      <c r="J26" s="112" t="s">
        <v>426</v>
      </c>
      <c r="K26" s="112"/>
      <c r="L26" s="112"/>
      <c r="M26" s="112"/>
    </row>
    <row r="27" spans="2:13" ht="90">
      <c r="B27" s="51">
        <v>2</v>
      </c>
      <c r="C27" s="127" t="s">
        <v>265</v>
      </c>
      <c r="D27" s="113" t="s">
        <v>261</v>
      </c>
      <c r="E27" s="117">
        <v>45748</v>
      </c>
      <c r="F27" s="117">
        <v>46022</v>
      </c>
      <c r="G27" s="94" t="s">
        <v>266</v>
      </c>
      <c r="H27" s="122" t="s">
        <v>267</v>
      </c>
      <c r="I27" s="122" t="s">
        <v>264</v>
      </c>
      <c r="J27" s="112" t="s">
        <v>426</v>
      </c>
      <c r="K27" s="112"/>
      <c r="L27" s="112"/>
      <c r="M27" s="112"/>
    </row>
    <row r="28" spans="2:13" ht="75">
      <c r="B28" s="304">
        <v>3</v>
      </c>
      <c r="C28" s="127" t="s">
        <v>268</v>
      </c>
      <c r="D28" s="113" t="s">
        <v>261</v>
      </c>
      <c r="E28" s="117">
        <v>45748</v>
      </c>
      <c r="F28" s="117">
        <v>47118</v>
      </c>
      <c r="G28" s="94" t="s">
        <v>269</v>
      </c>
      <c r="H28" s="122" t="s">
        <v>267</v>
      </c>
      <c r="I28" s="122" t="s">
        <v>264</v>
      </c>
      <c r="J28" s="112" t="s">
        <v>426</v>
      </c>
      <c r="K28" s="112"/>
      <c r="L28" s="112"/>
      <c r="M28" s="112"/>
    </row>
    <row r="29" spans="2:13" s="75" customFormat="1">
      <c r="D29" s="128"/>
      <c r="E29" s="128"/>
      <c r="F29" s="128"/>
      <c r="G29" s="129"/>
      <c r="H29" s="128"/>
      <c r="I29" s="128"/>
    </row>
    <row r="30" spans="2:13">
      <c r="K30" s="75"/>
      <c r="L30" s="75"/>
      <c r="M30" s="75"/>
    </row>
    <row r="31" spans="2:13">
      <c r="K31" s="75"/>
      <c r="L31" s="75"/>
      <c r="M31" s="75"/>
    </row>
    <row r="32" spans="2:13" ht="15.75">
      <c r="C32" s="371" t="s">
        <v>173</v>
      </c>
      <c r="D32" s="372"/>
      <c r="E32" s="373"/>
      <c r="K32" s="75"/>
      <c r="L32" s="75"/>
      <c r="M32" s="75"/>
    </row>
    <row r="33" spans="3:9" ht="15.75">
      <c r="C33" s="110" t="s">
        <v>174</v>
      </c>
      <c r="D33" s="109" t="s">
        <v>175</v>
      </c>
      <c r="E33" s="109" t="s">
        <v>176</v>
      </c>
    </row>
    <row r="34" spans="3:9" ht="45">
      <c r="C34" s="94" t="s">
        <v>243</v>
      </c>
      <c r="D34" s="94" t="s">
        <v>270</v>
      </c>
      <c r="E34" s="119">
        <v>1</v>
      </c>
    </row>
    <row r="35" spans="3:9" ht="75">
      <c r="C35" s="94" t="s">
        <v>271</v>
      </c>
      <c r="D35" s="94" t="s">
        <v>272</v>
      </c>
      <c r="E35" s="119">
        <v>1</v>
      </c>
    </row>
    <row r="36" spans="3:9">
      <c r="C36" s="76"/>
    </row>
    <row r="38" spans="3:9" s="75" customFormat="1">
      <c r="D38" s="128"/>
      <c r="E38" s="128"/>
      <c r="F38" s="128"/>
      <c r="G38" s="129"/>
      <c r="H38" s="128"/>
      <c r="I38" s="128"/>
    </row>
    <row r="40" spans="3:9">
      <c r="C40" s="98"/>
      <c r="D40" s="124" t="s">
        <v>235</v>
      </c>
      <c r="E40" s="98"/>
    </row>
    <row r="41" spans="3:9">
      <c r="C41" s="98"/>
      <c r="D41" s="124" t="s">
        <v>236</v>
      </c>
      <c r="E41" s="98" t="s">
        <v>237</v>
      </c>
    </row>
    <row r="42" spans="3:9">
      <c r="C42" s="98"/>
      <c r="D42" s="98"/>
      <c r="E42" s="98" t="s">
        <v>238</v>
      </c>
    </row>
    <row r="43" spans="3:9">
      <c r="C43" s="125"/>
      <c r="D43" s="98"/>
      <c r="E43" s="126"/>
    </row>
    <row r="44" spans="3:9">
      <c r="C44" s="98"/>
      <c r="D44" s="98"/>
      <c r="E44" s="126"/>
    </row>
    <row r="45" spans="3:9">
      <c r="C45" s="98"/>
      <c r="D45" s="98"/>
      <c r="E45" s="126"/>
    </row>
    <row r="47" spans="3:9" s="75" customFormat="1">
      <c r="D47" s="128"/>
      <c r="E47" s="128"/>
      <c r="F47" s="128"/>
      <c r="G47" s="129"/>
      <c r="H47" s="128"/>
      <c r="I47" s="128"/>
    </row>
    <row r="48" spans="3:9" s="75" customFormat="1">
      <c r="D48" s="128"/>
      <c r="E48" s="128"/>
      <c r="F48" s="128"/>
      <c r="G48" s="129"/>
      <c r="H48" s="128"/>
      <c r="I48" s="128"/>
    </row>
  </sheetData>
  <sheetProtection selectLockedCells="1" selectUnlockedCells="1"/>
  <mergeCells count="12">
    <mergeCell ref="J17:M17"/>
    <mergeCell ref="C32:E32"/>
    <mergeCell ref="H17:I17"/>
    <mergeCell ref="B10:I10"/>
    <mergeCell ref="B15:I15"/>
    <mergeCell ref="B17:B18"/>
    <mergeCell ref="C17:C18"/>
    <mergeCell ref="D17:D18"/>
    <mergeCell ref="E17:E18"/>
    <mergeCell ref="F17:F18"/>
    <mergeCell ref="C12:I12"/>
    <mergeCell ref="G17:G18"/>
  </mergeCells>
  <printOptions horizontalCentered="1" verticalCentered="1"/>
  <pageMargins left="0.70866141732283472" right="0.70866141732283472" top="0.74803149606299213" bottom="0.74803149606299213" header="0.31496062992125984" footer="0.31496062992125984"/>
  <pageSetup scale="15"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7">
    <pageSetUpPr fitToPage="1"/>
  </sheetPr>
  <dimension ref="A1:HC52"/>
  <sheetViews>
    <sheetView showGridLines="0" zoomScale="70" zoomScaleNormal="70" zoomScaleSheetLayoutView="106" zoomScalePageLayoutView="70" workbookViewId="0">
      <selection activeCell="K8" sqref="K8"/>
    </sheetView>
  </sheetViews>
  <sheetFormatPr baseColWidth="10" defaultColWidth="11.42578125" defaultRowHeight="15"/>
  <cols>
    <col min="1" max="1" width="4.7109375" style="75" customWidth="1"/>
    <col min="2" max="2" width="17.7109375" style="77" customWidth="1"/>
    <col min="3" max="3" width="40.85546875" style="77" customWidth="1"/>
    <col min="4" max="4" width="25.7109375" style="77" customWidth="1"/>
    <col min="5" max="5" width="20.28515625" style="77" customWidth="1"/>
    <col min="6" max="6" width="17.28515625" style="77" customWidth="1"/>
    <col min="7" max="7" width="26.5703125" style="77" customWidth="1"/>
    <col min="8" max="8" width="16" style="77" customWidth="1"/>
    <col min="9" max="9" width="28.28515625" style="134" customWidth="1"/>
    <col min="10" max="10" width="46.140625" style="75" customWidth="1"/>
    <col min="11" max="11" width="40.42578125" style="75" customWidth="1"/>
    <col min="12" max="12" width="41.28515625" style="75" customWidth="1"/>
    <col min="13" max="13" width="38.5703125" style="75" customWidth="1"/>
    <col min="14" max="211" width="11.42578125" style="75"/>
    <col min="212" max="16384" width="11.42578125" style="77"/>
  </cols>
  <sheetData>
    <row r="1" spans="2:10" s="75" customFormat="1">
      <c r="I1" s="128"/>
    </row>
    <row r="2" spans="2:10" s="75" customFormat="1">
      <c r="I2" s="128"/>
    </row>
    <row r="3" spans="2:10" s="75" customFormat="1">
      <c r="I3" s="128"/>
    </row>
    <row r="4" spans="2:10" s="75" customFormat="1">
      <c r="I4" s="128"/>
    </row>
    <row r="5" spans="2:10" s="75" customFormat="1">
      <c r="I5" s="128"/>
    </row>
    <row r="6" spans="2:10" s="75" customFormat="1">
      <c r="I6" s="128"/>
    </row>
    <row r="7" spans="2:10" s="75" customFormat="1">
      <c r="I7" s="128"/>
    </row>
    <row r="8" spans="2:10" s="75" customFormat="1">
      <c r="I8" s="128"/>
    </row>
    <row r="9" spans="2:10" s="75" customFormat="1">
      <c r="I9" s="128"/>
    </row>
    <row r="10" spans="2:10" s="75" customFormat="1">
      <c r="I10" s="128"/>
    </row>
    <row r="11" spans="2:10" ht="15.75">
      <c r="B11" s="305" t="s">
        <v>273</v>
      </c>
      <c r="C11" s="291"/>
      <c r="D11" s="291"/>
      <c r="E11" s="291"/>
      <c r="F11" s="291"/>
      <c r="G11" s="291"/>
      <c r="H11" s="291"/>
      <c r="I11" s="291"/>
      <c r="J11" s="306"/>
    </row>
    <row r="12" spans="2:10" s="75" customFormat="1">
      <c r="I12" s="128"/>
    </row>
    <row r="13" spans="2:10" ht="44.25" customHeight="1">
      <c r="B13" s="108" t="s">
        <v>274</v>
      </c>
      <c r="C13" s="377" t="s">
        <v>454</v>
      </c>
      <c r="D13" s="378"/>
      <c r="E13" s="378"/>
      <c r="F13" s="378"/>
      <c r="G13" s="378"/>
      <c r="H13" s="378"/>
      <c r="I13" s="378"/>
      <c r="J13" s="379"/>
    </row>
    <row r="14" spans="2:10" s="75" customFormat="1">
      <c r="I14" s="128"/>
    </row>
    <row r="15" spans="2:10" s="75" customFormat="1">
      <c r="I15" s="128"/>
    </row>
    <row r="16" spans="2:10" ht="15.75">
      <c r="B16" s="295" t="s">
        <v>241</v>
      </c>
      <c r="C16" s="296"/>
      <c r="D16" s="296"/>
      <c r="E16" s="296"/>
      <c r="F16" s="296"/>
      <c r="G16" s="296"/>
      <c r="H16" s="296"/>
      <c r="I16" s="296"/>
      <c r="J16" s="297"/>
    </row>
    <row r="17" spans="2:13" s="75" customFormat="1">
      <c r="I17" s="128"/>
    </row>
    <row r="18" spans="2:13" ht="15.75">
      <c r="B18" s="376" t="s">
        <v>125</v>
      </c>
      <c r="C18" s="376" t="s">
        <v>112</v>
      </c>
      <c r="D18" s="376" t="s">
        <v>126</v>
      </c>
      <c r="E18" s="376" t="s">
        <v>127</v>
      </c>
      <c r="F18" s="376" t="s">
        <v>128</v>
      </c>
      <c r="G18" s="376" t="s">
        <v>129</v>
      </c>
      <c r="H18" s="370" t="s">
        <v>130</v>
      </c>
      <c r="I18" s="370"/>
      <c r="J18" s="370" t="s">
        <v>418</v>
      </c>
      <c r="K18" s="370"/>
      <c r="L18" s="370"/>
      <c r="M18" s="370"/>
    </row>
    <row r="19" spans="2:13" ht="15.75">
      <c r="B19" s="376"/>
      <c r="C19" s="376"/>
      <c r="D19" s="376"/>
      <c r="E19" s="376"/>
      <c r="F19" s="376"/>
      <c r="G19" s="376"/>
      <c r="H19" s="110" t="s">
        <v>131</v>
      </c>
      <c r="I19" s="109" t="s">
        <v>132</v>
      </c>
      <c r="J19" s="110" t="s">
        <v>414</v>
      </c>
      <c r="K19" s="110" t="s">
        <v>415</v>
      </c>
      <c r="L19" s="110" t="s">
        <v>416</v>
      </c>
      <c r="M19" s="110" t="s">
        <v>417</v>
      </c>
    </row>
    <row r="20" spans="2:13" ht="15.75">
      <c r="B20" s="109" t="s">
        <v>275</v>
      </c>
      <c r="C20" s="159" t="s">
        <v>276</v>
      </c>
      <c r="D20" s="156"/>
      <c r="E20" s="156"/>
      <c r="F20" s="156"/>
      <c r="G20" s="156"/>
      <c r="H20" s="156"/>
      <c r="I20" s="283"/>
      <c r="J20" s="156"/>
      <c r="K20" s="156"/>
      <c r="L20" s="156"/>
      <c r="M20" s="157"/>
    </row>
    <row r="21" spans="2:13" ht="390">
      <c r="B21" s="145">
        <v>1</v>
      </c>
      <c r="C21" s="104" t="s">
        <v>277</v>
      </c>
      <c r="D21" s="64" t="s">
        <v>162</v>
      </c>
      <c r="E21" s="117">
        <v>45658</v>
      </c>
      <c r="F21" s="117">
        <v>45746</v>
      </c>
      <c r="G21" s="137" t="s">
        <v>278</v>
      </c>
      <c r="H21" s="122" t="s">
        <v>279</v>
      </c>
      <c r="I21" s="122" t="s">
        <v>280</v>
      </c>
      <c r="J21" s="112" t="s">
        <v>438</v>
      </c>
      <c r="K21" s="112"/>
      <c r="L21" s="112"/>
      <c r="M21" s="112"/>
    </row>
    <row r="22" spans="2:13" ht="70.5" customHeight="1">
      <c r="B22" s="145">
        <v>2</v>
      </c>
      <c r="C22" s="104" t="s">
        <v>281</v>
      </c>
      <c r="D22" s="64" t="s">
        <v>282</v>
      </c>
      <c r="E22" s="117">
        <v>45658</v>
      </c>
      <c r="F22" s="117">
        <v>45838</v>
      </c>
      <c r="G22" s="137" t="s">
        <v>283</v>
      </c>
      <c r="H22" s="122" t="s">
        <v>138</v>
      </c>
      <c r="I22" s="122" t="s">
        <v>284</v>
      </c>
      <c r="J22" s="112" t="s">
        <v>439</v>
      </c>
      <c r="K22" s="112"/>
      <c r="L22" s="112"/>
      <c r="M22" s="112"/>
    </row>
    <row r="23" spans="2:13" ht="53.25" customHeight="1">
      <c r="B23" s="145">
        <v>3</v>
      </c>
      <c r="C23" s="104" t="s">
        <v>285</v>
      </c>
      <c r="D23" s="64" t="s">
        <v>282</v>
      </c>
      <c r="E23" s="117">
        <v>45839</v>
      </c>
      <c r="F23" s="117">
        <v>45869</v>
      </c>
      <c r="G23" s="137" t="s">
        <v>286</v>
      </c>
      <c r="H23" s="122" t="s">
        <v>138</v>
      </c>
      <c r="I23" s="122" t="s">
        <v>287</v>
      </c>
      <c r="J23" s="112" t="s">
        <v>426</v>
      </c>
      <c r="K23" s="112"/>
      <c r="L23" s="112"/>
      <c r="M23" s="112"/>
    </row>
    <row r="24" spans="2:13" ht="52.5" customHeight="1">
      <c r="B24" s="145">
        <v>4</v>
      </c>
      <c r="C24" s="104" t="s">
        <v>288</v>
      </c>
      <c r="D24" s="64" t="s">
        <v>282</v>
      </c>
      <c r="E24" s="117">
        <v>45870</v>
      </c>
      <c r="F24" s="117">
        <v>46112</v>
      </c>
      <c r="G24" s="137" t="s">
        <v>289</v>
      </c>
      <c r="H24" s="122" t="s">
        <v>138</v>
      </c>
      <c r="I24" s="122" t="s">
        <v>287</v>
      </c>
      <c r="J24" s="112" t="s">
        <v>426</v>
      </c>
      <c r="K24" s="112"/>
      <c r="L24" s="112"/>
      <c r="M24" s="112"/>
    </row>
    <row r="25" spans="2:13" ht="15.75">
      <c r="B25" s="109" t="s">
        <v>290</v>
      </c>
      <c r="C25" s="159" t="s">
        <v>291</v>
      </c>
      <c r="D25" s="156"/>
      <c r="E25" s="156"/>
      <c r="F25" s="156"/>
      <c r="G25" s="156"/>
      <c r="H25" s="156"/>
      <c r="I25" s="283"/>
      <c r="J25" s="156"/>
      <c r="K25" s="156"/>
      <c r="L25" s="156"/>
      <c r="M25" s="157"/>
    </row>
    <row r="26" spans="2:13" ht="83.25" customHeight="1">
      <c r="B26" s="51">
        <v>1</v>
      </c>
      <c r="C26" s="84" t="s">
        <v>292</v>
      </c>
      <c r="D26" s="64" t="s">
        <v>282</v>
      </c>
      <c r="E26" s="117">
        <v>45658</v>
      </c>
      <c r="F26" s="117">
        <v>45747</v>
      </c>
      <c r="G26" s="136" t="s">
        <v>293</v>
      </c>
      <c r="H26" s="122" t="s">
        <v>138</v>
      </c>
      <c r="I26" s="122" t="s">
        <v>284</v>
      </c>
      <c r="J26" s="112" t="s">
        <v>440</v>
      </c>
      <c r="K26" s="112"/>
      <c r="L26" s="112"/>
      <c r="M26" s="112"/>
    </row>
    <row r="27" spans="2:13" ht="60">
      <c r="B27" s="51">
        <v>2</v>
      </c>
      <c r="C27" s="84" t="s">
        <v>441</v>
      </c>
      <c r="D27" s="64" t="s">
        <v>282</v>
      </c>
      <c r="E27" s="117">
        <v>45658</v>
      </c>
      <c r="F27" s="117">
        <v>45838</v>
      </c>
      <c r="G27" s="137" t="s">
        <v>283</v>
      </c>
      <c r="H27" s="122" t="s">
        <v>138</v>
      </c>
      <c r="I27" s="122" t="s">
        <v>284</v>
      </c>
      <c r="J27" s="112" t="s">
        <v>439</v>
      </c>
      <c r="K27" s="112"/>
      <c r="L27" s="112"/>
      <c r="M27" s="112"/>
    </row>
    <row r="28" spans="2:13" ht="66" customHeight="1">
      <c r="B28" s="51">
        <v>3</v>
      </c>
      <c r="C28" s="84" t="s">
        <v>294</v>
      </c>
      <c r="D28" s="64" t="s">
        <v>187</v>
      </c>
      <c r="E28" s="117">
        <v>45658</v>
      </c>
      <c r="F28" s="117">
        <v>45838</v>
      </c>
      <c r="G28" s="137" t="s">
        <v>295</v>
      </c>
      <c r="H28" s="122" t="s">
        <v>138</v>
      </c>
      <c r="I28" s="122" t="s">
        <v>296</v>
      </c>
      <c r="J28" s="112" t="s">
        <v>442</v>
      </c>
      <c r="K28" s="112"/>
      <c r="L28" s="112"/>
      <c r="M28" s="112"/>
    </row>
    <row r="29" spans="2:13" ht="66" customHeight="1">
      <c r="B29" s="51">
        <v>4</v>
      </c>
      <c r="C29" s="84" t="s">
        <v>297</v>
      </c>
      <c r="D29" s="64" t="s">
        <v>187</v>
      </c>
      <c r="E29" s="117">
        <v>45839</v>
      </c>
      <c r="F29" s="117">
        <v>46934</v>
      </c>
      <c r="G29" s="84" t="s">
        <v>298</v>
      </c>
      <c r="H29" s="122" t="s">
        <v>138</v>
      </c>
      <c r="I29" s="122" t="s">
        <v>296</v>
      </c>
      <c r="J29" s="112" t="s">
        <v>426</v>
      </c>
      <c r="K29" s="112"/>
      <c r="L29" s="112"/>
      <c r="M29" s="112"/>
    </row>
    <row r="30" spans="2:13" ht="15.75">
      <c r="B30" s="109" t="s">
        <v>299</v>
      </c>
      <c r="C30" s="159" t="s">
        <v>300</v>
      </c>
      <c r="D30" s="156"/>
      <c r="E30" s="156"/>
      <c r="F30" s="156"/>
      <c r="G30" s="156"/>
      <c r="H30" s="156"/>
      <c r="I30" s="283"/>
      <c r="J30" s="156"/>
      <c r="K30" s="156"/>
      <c r="L30" s="156"/>
      <c r="M30" s="157"/>
    </row>
    <row r="31" spans="2:13" ht="55.5" customHeight="1">
      <c r="B31" s="304">
        <v>1</v>
      </c>
      <c r="C31" s="84" t="s">
        <v>301</v>
      </c>
      <c r="D31" s="64" t="s">
        <v>162</v>
      </c>
      <c r="E31" s="117">
        <v>45901</v>
      </c>
      <c r="F31" s="117">
        <v>47118</v>
      </c>
      <c r="G31" s="115" t="s">
        <v>302</v>
      </c>
      <c r="H31" s="122" t="s">
        <v>138</v>
      </c>
      <c r="I31" s="122" t="s">
        <v>303</v>
      </c>
      <c r="J31" s="112" t="s">
        <v>426</v>
      </c>
      <c r="K31" s="112"/>
      <c r="L31" s="112"/>
      <c r="M31" s="112"/>
    </row>
    <row r="32" spans="2:13" s="75" customFormat="1">
      <c r="I32" s="128"/>
    </row>
    <row r="34" spans="3:9" ht="15.75">
      <c r="C34" s="370" t="s">
        <v>173</v>
      </c>
      <c r="D34" s="370"/>
      <c r="E34" s="370"/>
    </row>
    <row r="35" spans="3:9" ht="15.75">
      <c r="C35" s="110" t="s">
        <v>174</v>
      </c>
      <c r="D35" s="110" t="s">
        <v>175</v>
      </c>
      <c r="E35" s="110" t="s">
        <v>176</v>
      </c>
    </row>
    <row r="36" spans="3:9" ht="69.75" customHeight="1">
      <c r="C36" s="104" t="s">
        <v>304</v>
      </c>
      <c r="D36" s="104" t="s">
        <v>305</v>
      </c>
      <c r="E36" s="138">
        <v>1</v>
      </c>
    </row>
    <row r="37" spans="3:9" ht="69.75" customHeight="1">
      <c r="C37" s="104" t="s">
        <v>306</v>
      </c>
      <c r="D37" s="104" t="s">
        <v>307</v>
      </c>
      <c r="E37" s="138">
        <v>1</v>
      </c>
    </row>
    <row r="38" spans="3:9" ht="65.25" customHeight="1">
      <c r="C38" s="123" t="s">
        <v>308</v>
      </c>
      <c r="D38" s="115" t="s">
        <v>309</v>
      </c>
      <c r="E38" s="64" t="s">
        <v>310</v>
      </c>
    </row>
    <row r="39" spans="3:9" ht="62.25" customHeight="1">
      <c r="C39" s="104" t="s">
        <v>311</v>
      </c>
      <c r="D39" s="104" t="s">
        <v>312</v>
      </c>
      <c r="E39" s="138">
        <v>1</v>
      </c>
    </row>
    <row r="42" spans="3:9" s="75" customFormat="1">
      <c r="I42" s="128"/>
    </row>
    <row r="44" spans="3:9">
      <c r="C44" s="98"/>
      <c r="D44" s="124" t="s">
        <v>235</v>
      </c>
      <c r="E44" s="98"/>
    </row>
    <row r="45" spans="3:9">
      <c r="C45" s="98"/>
      <c r="D45" s="124" t="s">
        <v>236</v>
      </c>
      <c r="E45" s="98" t="s">
        <v>237</v>
      </c>
    </row>
    <row r="46" spans="3:9">
      <c r="C46" s="98"/>
      <c r="D46" s="98"/>
      <c r="E46" s="98" t="s">
        <v>238</v>
      </c>
    </row>
    <row r="47" spans="3:9">
      <c r="C47" s="125"/>
      <c r="D47" s="98"/>
      <c r="E47" s="126"/>
    </row>
    <row r="48" spans="3:9">
      <c r="C48" s="98"/>
      <c r="D48" s="98"/>
      <c r="E48" s="126"/>
    </row>
    <row r="49" spans="3:9">
      <c r="C49" s="98"/>
      <c r="D49" s="98"/>
      <c r="E49" s="126"/>
    </row>
    <row r="51" spans="3:9" s="75" customFormat="1">
      <c r="I51" s="128"/>
    </row>
    <row r="52" spans="3:9" s="75" customFormat="1">
      <c r="I52" s="128"/>
    </row>
  </sheetData>
  <sheetProtection selectLockedCells="1" selectUnlockedCells="1"/>
  <mergeCells count="10">
    <mergeCell ref="C13:J13"/>
    <mergeCell ref="J18:M18"/>
    <mergeCell ref="C34:E34"/>
    <mergeCell ref="B18:B19"/>
    <mergeCell ref="C18:C19"/>
    <mergeCell ref="D18:D19"/>
    <mergeCell ref="E18:E19"/>
    <mergeCell ref="F18:F19"/>
    <mergeCell ref="G18:G19"/>
    <mergeCell ref="H18:I18"/>
  </mergeCells>
  <printOptions horizontalCentered="1" verticalCentered="1"/>
  <pageMargins left="0.70866141732283472" right="0.70866141732283472" top="0.74803149606299213" bottom="0.74803149606299213" header="0.31496062992125984" footer="0.31496062992125984"/>
  <pageSetup scale="35"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5">
    <pageSetUpPr fitToPage="1"/>
  </sheetPr>
  <dimension ref="A1:ER46"/>
  <sheetViews>
    <sheetView showGridLines="0" zoomScale="70" zoomScaleNormal="70" zoomScaleSheetLayoutView="106" workbookViewId="0">
      <selection activeCell="K9" sqref="K9"/>
    </sheetView>
  </sheetViews>
  <sheetFormatPr baseColWidth="10" defaultColWidth="11.42578125" defaultRowHeight="15"/>
  <cols>
    <col min="1" max="1" width="5.42578125" style="75" customWidth="1"/>
    <col min="2" max="2" width="11.85546875" style="77" customWidth="1"/>
    <col min="3" max="3" width="43.5703125" style="77" customWidth="1"/>
    <col min="4" max="4" width="22.42578125" style="77" customWidth="1"/>
    <col min="5" max="5" width="19.140625" style="77" customWidth="1"/>
    <col min="6" max="6" width="18.28515625" style="77" customWidth="1"/>
    <col min="7" max="7" width="24.140625" style="77" customWidth="1"/>
    <col min="8" max="8" width="16" style="77" customWidth="1"/>
    <col min="9" max="9" width="23" style="134" customWidth="1"/>
    <col min="10" max="13" width="47.28515625" style="75" customWidth="1"/>
    <col min="14" max="148" width="11.42578125" style="75"/>
    <col min="149" max="16384" width="11.42578125" style="77"/>
  </cols>
  <sheetData>
    <row r="1" spans="2:10" s="75" customFormat="1">
      <c r="I1" s="128"/>
    </row>
    <row r="2" spans="2:10" s="75" customFormat="1">
      <c r="I2" s="128"/>
    </row>
    <row r="3" spans="2:10" s="75" customFormat="1">
      <c r="I3" s="128"/>
    </row>
    <row r="4" spans="2:10" s="75" customFormat="1">
      <c r="I4" s="128"/>
    </row>
    <row r="5" spans="2:10" s="75" customFormat="1">
      <c r="I5" s="128"/>
    </row>
    <row r="6" spans="2:10" s="75" customFormat="1">
      <c r="I6" s="128"/>
    </row>
    <row r="7" spans="2:10" s="75" customFormat="1">
      <c r="I7" s="128"/>
    </row>
    <row r="8" spans="2:10" s="75" customFormat="1" hidden="1">
      <c r="I8" s="128"/>
    </row>
    <row r="9" spans="2:10" s="75" customFormat="1">
      <c r="I9" s="128"/>
    </row>
    <row r="10" spans="2:10" ht="15.75">
      <c r="B10" s="295" t="s">
        <v>313</v>
      </c>
      <c r="C10" s="296"/>
      <c r="D10" s="296"/>
      <c r="E10" s="296"/>
      <c r="F10" s="296"/>
      <c r="G10" s="296"/>
      <c r="H10" s="296"/>
      <c r="I10" s="296"/>
      <c r="J10" s="297"/>
    </row>
    <row r="11" spans="2:10" s="75" customFormat="1">
      <c r="I11" s="128"/>
    </row>
    <row r="12" spans="2:10" ht="41.45" customHeight="1">
      <c r="B12" s="108" t="s">
        <v>274</v>
      </c>
      <c r="C12" s="287" t="s">
        <v>314</v>
      </c>
      <c r="D12" s="288"/>
      <c r="E12" s="288"/>
      <c r="F12" s="288"/>
      <c r="G12" s="288"/>
      <c r="H12" s="288"/>
      <c r="I12" s="289"/>
      <c r="J12" s="289"/>
    </row>
    <row r="13" spans="2:10" s="75" customFormat="1">
      <c r="I13" s="128"/>
    </row>
    <row r="14" spans="2:10" s="75" customFormat="1">
      <c r="I14" s="128"/>
    </row>
    <row r="15" spans="2:10" ht="39.75" customHeight="1">
      <c r="B15" s="287" t="s">
        <v>315</v>
      </c>
      <c r="C15" s="287"/>
      <c r="D15" s="288"/>
      <c r="E15" s="288"/>
      <c r="F15" s="288"/>
      <c r="G15" s="288"/>
      <c r="H15" s="288"/>
      <c r="I15" s="288"/>
      <c r="J15" s="297"/>
    </row>
    <row r="16" spans="2:10" s="75" customFormat="1">
      <c r="I16" s="128"/>
    </row>
    <row r="17" spans="2:13" ht="15.75">
      <c r="B17" s="376" t="s">
        <v>125</v>
      </c>
      <c r="C17" s="376" t="s">
        <v>112</v>
      </c>
      <c r="D17" s="376" t="s">
        <v>126</v>
      </c>
      <c r="E17" s="376" t="s">
        <v>127</v>
      </c>
      <c r="F17" s="376" t="s">
        <v>128</v>
      </c>
      <c r="G17" s="376" t="s">
        <v>129</v>
      </c>
      <c r="H17" s="370" t="s">
        <v>130</v>
      </c>
      <c r="I17" s="370"/>
      <c r="J17" s="370" t="s">
        <v>418</v>
      </c>
      <c r="K17" s="370"/>
      <c r="L17" s="370"/>
      <c r="M17" s="370"/>
    </row>
    <row r="18" spans="2:13" ht="15.75">
      <c r="B18" s="376"/>
      <c r="C18" s="376"/>
      <c r="D18" s="376"/>
      <c r="E18" s="376"/>
      <c r="F18" s="376"/>
      <c r="G18" s="376"/>
      <c r="H18" s="110" t="s">
        <v>131</v>
      </c>
      <c r="I18" s="109" t="s">
        <v>132</v>
      </c>
      <c r="J18" s="110" t="s">
        <v>414</v>
      </c>
      <c r="K18" s="110" t="s">
        <v>415</v>
      </c>
      <c r="L18" s="110" t="s">
        <v>416</v>
      </c>
      <c r="M18" s="110" t="s">
        <v>417</v>
      </c>
    </row>
    <row r="19" spans="2:13" ht="15.75">
      <c r="B19" s="111" t="s">
        <v>316</v>
      </c>
      <c r="C19" s="159" t="s">
        <v>317</v>
      </c>
      <c r="D19" s="156"/>
      <c r="E19" s="156"/>
      <c r="F19" s="156"/>
      <c r="G19" s="156"/>
      <c r="H19" s="156"/>
      <c r="I19" s="283"/>
      <c r="J19" s="156"/>
      <c r="K19" s="156"/>
      <c r="L19" s="156"/>
      <c r="M19" s="157"/>
    </row>
    <row r="20" spans="2:13" ht="165">
      <c r="B20" s="49">
        <v>1</v>
      </c>
      <c r="C20" s="84" t="s">
        <v>318</v>
      </c>
      <c r="D20" s="64" t="s">
        <v>319</v>
      </c>
      <c r="E20" s="117">
        <v>45658</v>
      </c>
      <c r="F20" s="117">
        <v>45838</v>
      </c>
      <c r="G20" s="137" t="s">
        <v>283</v>
      </c>
      <c r="H20" s="122" t="s">
        <v>138</v>
      </c>
      <c r="I20" s="122" t="s">
        <v>320</v>
      </c>
      <c r="J20" s="112" t="s">
        <v>443</v>
      </c>
      <c r="K20" s="112"/>
      <c r="L20" s="112"/>
      <c r="M20" s="112"/>
    </row>
    <row r="21" spans="2:13" ht="45">
      <c r="B21" s="303">
        <v>2</v>
      </c>
      <c r="C21" s="139" t="s">
        <v>321</v>
      </c>
      <c r="D21" s="113" t="s">
        <v>162</v>
      </c>
      <c r="E21" s="140">
        <v>45839</v>
      </c>
      <c r="F21" s="140">
        <v>45839</v>
      </c>
      <c r="G21" s="141" t="s">
        <v>322</v>
      </c>
      <c r="H21" s="122" t="s">
        <v>138</v>
      </c>
      <c r="I21" s="122" t="s">
        <v>323</v>
      </c>
      <c r="J21" s="112" t="s">
        <v>426</v>
      </c>
      <c r="K21" s="112"/>
      <c r="L21" s="112"/>
      <c r="M21" s="112"/>
    </row>
    <row r="22" spans="2:13" ht="54" customHeight="1">
      <c r="B22" s="303">
        <v>3</v>
      </c>
      <c r="C22" s="139" t="s">
        <v>324</v>
      </c>
      <c r="D22" s="113" t="s">
        <v>162</v>
      </c>
      <c r="E22" s="140">
        <v>45870</v>
      </c>
      <c r="F22" s="140">
        <v>47118</v>
      </c>
      <c r="G22" s="141" t="s">
        <v>325</v>
      </c>
      <c r="H22" s="122" t="s">
        <v>138</v>
      </c>
      <c r="I22" s="122" t="s">
        <v>323</v>
      </c>
      <c r="J22" s="112" t="s">
        <v>426</v>
      </c>
      <c r="K22" s="112"/>
      <c r="L22" s="112"/>
      <c r="M22" s="112"/>
    </row>
    <row r="23" spans="2:13" ht="15.75">
      <c r="B23" s="111" t="s">
        <v>326</v>
      </c>
      <c r="C23" s="159" t="s">
        <v>327</v>
      </c>
      <c r="D23" s="156"/>
      <c r="E23" s="156"/>
      <c r="F23" s="156"/>
      <c r="G23" s="156"/>
      <c r="H23" s="156"/>
      <c r="I23" s="283"/>
      <c r="J23" s="156"/>
      <c r="K23" s="156"/>
      <c r="L23" s="156"/>
      <c r="M23" s="157"/>
    </row>
    <row r="24" spans="2:13" ht="60">
      <c r="B24" s="49">
        <v>1</v>
      </c>
      <c r="C24" s="84" t="s">
        <v>328</v>
      </c>
      <c r="D24" s="64" t="s">
        <v>319</v>
      </c>
      <c r="E24" s="117">
        <v>45658</v>
      </c>
      <c r="F24" s="117">
        <v>45838</v>
      </c>
      <c r="G24" s="137" t="s">
        <v>283</v>
      </c>
      <c r="H24" s="122" t="s">
        <v>138</v>
      </c>
      <c r="I24" s="122" t="s">
        <v>320</v>
      </c>
      <c r="J24" s="112" t="s">
        <v>439</v>
      </c>
      <c r="K24" s="112"/>
      <c r="L24" s="112"/>
      <c r="M24" s="112"/>
    </row>
    <row r="25" spans="2:13" ht="30">
      <c r="B25" s="303">
        <v>2</v>
      </c>
      <c r="C25" s="139" t="s">
        <v>329</v>
      </c>
      <c r="D25" s="113" t="s">
        <v>162</v>
      </c>
      <c r="E25" s="114">
        <v>45870</v>
      </c>
      <c r="F25" s="114">
        <v>45899</v>
      </c>
      <c r="G25" s="94" t="s">
        <v>330</v>
      </c>
      <c r="H25" s="64" t="s">
        <v>138</v>
      </c>
      <c r="I25" s="122" t="s">
        <v>331</v>
      </c>
      <c r="J25" s="112" t="s">
        <v>426</v>
      </c>
      <c r="K25" s="112"/>
      <c r="L25" s="112"/>
      <c r="M25" s="112"/>
    </row>
    <row r="26" spans="2:13" ht="105">
      <c r="B26" s="303">
        <v>3</v>
      </c>
      <c r="C26" s="94" t="s">
        <v>332</v>
      </c>
      <c r="D26" s="64" t="s">
        <v>162</v>
      </c>
      <c r="E26" s="117">
        <v>45901</v>
      </c>
      <c r="F26" s="117">
        <v>47088</v>
      </c>
      <c r="G26" s="94" t="s">
        <v>333</v>
      </c>
      <c r="H26" s="122" t="s">
        <v>334</v>
      </c>
      <c r="I26" s="122" t="s">
        <v>331</v>
      </c>
      <c r="J26" s="112" t="s">
        <v>426</v>
      </c>
      <c r="K26" s="112"/>
      <c r="L26" s="112"/>
      <c r="M26" s="112"/>
    </row>
    <row r="27" spans="2:13" s="75" customFormat="1">
      <c r="I27" s="128"/>
    </row>
    <row r="28" spans="2:13">
      <c r="J28" s="134"/>
    </row>
    <row r="29" spans="2:13" ht="15.75">
      <c r="C29" s="370" t="s">
        <v>173</v>
      </c>
      <c r="D29" s="370"/>
      <c r="E29" s="370"/>
      <c r="J29" s="134"/>
    </row>
    <row r="30" spans="2:13" ht="15.75">
      <c r="C30" s="109" t="s">
        <v>174</v>
      </c>
      <c r="D30" s="110" t="s">
        <v>175</v>
      </c>
      <c r="E30" s="110" t="s">
        <v>176</v>
      </c>
      <c r="J30" s="134"/>
    </row>
    <row r="31" spans="2:13" ht="75">
      <c r="C31" s="123" t="s">
        <v>335</v>
      </c>
      <c r="D31" s="104" t="s">
        <v>336</v>
      </c>
      <c r="E31" s="120">
        <v>1</v>
      </c>
      <c r="J31" s="134"/>
    </row>
    <row r="32" spans="2:13" ht="96" customHeight="1">
      <c r="C32" s="94" t="s">
        <v>337</v>
      </c>
      <c r="D32" s="104" t="s">
        <v>338</v>
      </c>
      <c r="E32" s="120">
        <v>1</v>
      </c>
      <c r="J32" s="134"/>
    </row>
    <row r="33" spans="2:10" ht="135">
      <c r="C33" s="94" t="s">
        <v>339</v>
      </c>
      <c r="D33" s="104" t="s">
        <v>340</v>
      </c>
      <c r="E33" s="120">
        <v>1</v>
      </c>
      <c r="J33" s="134"/>
    </row>
    <row r="34" spans="2:10" ht="84" customHeight="1">
      <c r="C34" s="94" t="s">
        <v>341</v>
      </c>
      <c r="D34" s="104" t="s">
        <v>342</v>
      </c>
      <c r="E34" s="120">
        <v>1</v>
      </c>
      <c r="J34" s="134"/>
    </row>
    <row r="35" spans="2:10" s="75" customFormat="1">
      <c r="B35" s="77"/>
      <c r="C35" s="77"/>
      <c r="D35" s="77"/>
      <c r="E35" s="77"/>
      <c r="F35" s="77"/>
      <c r="G35" s="77"/>
      <c r="H35" s="77"/>
      <c r="I35" s="134"/>
      <c r="J35" s="134"/>
    </row>
    <row r="36" spans="2:10">
      <c r="J36" s="134"/>
    </row>
    <row r="37" spans="2:10">
      <c r="B37" s="75"/>
      <c r="C37" s="75"/>
      <c r="D37" s="75"/>
      <c r="E37" s="75"/>
      <c r="F37" s="75"/>
      <c r="G37" s="75"/>
      <c r="H37" s="75"/>
      <c r="I37" s="128"/>
    </row>
    <row r="38" spans="2:10">
      <c r="C38" s="98"/>
      <c r="D38" s="124" t="s">
        <v>235</v>
      </c>
      <c r="E38" s="98"/>
      <c r="J38" s="134"/>
    </row>
    <row r="39" spans="2:10">
      <c r="C39" s="98"/>
      <c r="D39" s="124" t="s">
        <v>236</v>
      </c>
      <c r="E39" s="98" t="s">
        <v>237</v>
      </c>
      <c r="J39" s="134"/>
    </row>
    <row r="40" spans="2:10">
      <c r="C40" s="98"/>
      <c r="D40" s="98"/>
      <c r="E40" s="98" t="s">
        <v>238</v>
      </c>
      <c r="J40" s="134"/>
    </row>
    <row r="41" spans="2:10">
      <c r="C41" s="125"/>
      <c r="D41" s="98"/>
      <c r="E41" s="126"/>
      <c r="J41" s="134"/>
    </row>
    <row r="42" spans="2:10">
      <c r="C42" s="98"/>
      <c r="D42" s="98"/>
      <c r="E42" s="126"/>
      <c r="J42" s="134"/>
    </row>
    <row r="43" spans="2:10">
      <c r="C43" s="98"/>
      <c r="D43" s="98"/>
      <c r="E43" s="126"/>
      <c r="J43" s="134"/>
    </row>
    <row r="44" spans="2:10">
      <c r="J44" s="134"/>
    </row>
    <row r="45" spans="2:10" s="75" customFormat="1">
      <c r="I45" s="128"/>
    </row>
    <row r="46" spans="2:10" s="75" customFormat="1">
      <c r="I46" s="128"/>
    </row>
  </sheetData>
  <sheetProtection selectLockedCells="1" selectUnlockedCells="1"/>
  <mergeCells count="9">
    <mergeCell ref="J17:M17"/>
    <mergeCell ref="C29:E29"/>
    <mergeCell ref="B17:B18"/>
    <mergeCell ref="C17:C18"/>
    <mergeCell ref="D17:D18"/>
    <mergeCell ref="E17:E18"/>
    <mergeCell ref="F17:F18"/>
    <mergeCell ref="G17:G18"/>
    <mergeCell ref="H17:I17"/>
  </mergeCells>
  <printOptions horizontalCentered="1" verticalCentered="1"/>
  <pageMargins left="0.70866141732283472" right="0.70866141732283472" top="0.74803149606299213" bottom="0.74803149606299213" header="0.31496062992125984" footer="0.31496062992125984"/>
  <pageSetup scale="41"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4">
    <pageSetUpPr fitToPage="1"/>
  </sheetPr>
  <dimension ref="A1:FE43"/>
  <sheetViews>
    <sheetView showGridLines="0" zoomScale="70" zoomScaleNormal="70" zoomScaleSheetLayoutView="100" workbookViewId="0">
      <selection activeCell="K12" sqref="K12"/>
    </sheetView>
  </sheetViews>
  <sheetFormatPr baseColWidth="10" defaultColWidth="11.42578125" defaultRowHeight="15"/>
  <cols>
    <col min="1" max="1" width="5.7109375" style="75" customWidth="1"/>
    <col min="2" max="2" width="13" style="77" customWidth="1"/>
    <col min="3" max="3" width="33.140625" style="77" customWidth="1"/>
    <col min="4" max="4" width="28.85546875" style="77" customWidth="1"/>
    <col min="5" max="5" width="20.28515625" style="77" customWidth="1"/>
    <col min="6" max="6" width="17.5703125" style="77" customWidth="1"/>
    <col min="7" max="7" width="32.5703125" style="135" customWidth="1"/>
    <col min="8" max="8" width="16" style="77" customWidth="1"/>
    <col min="9" max="9" width="19.85546875" style="134" customWidth="1"/>
    <col min="10" max="13" width="43" style="75" customWidth="1"/>
    <col min="14" max="161" width="11.42578125" style="75"/>
    <col min="162" max="16384" width="11.42578125" style="77"/>
  </cols>
  <sheetData>
    <row r="1" spans="2:13" s="75" customFormat="1">
      <c r="G1" s="129"/>
      <c r="I1" s="128"/>
    </row>
    <row r="2" spans="2:13" s="75" customFormat="1">
      <c r="G2" s="129"/>
      <c r="I2" s="128"/>
    </row>
    <row r="3" spans="2:13" s="75" customFormat="1">
      <c r="G3" s="129"/>
      <c r="I3" s="128"/>
    </row>
    <row r="4" spans="2:13" s="75" customFormat="1">
      <c r="G4" s="129"/>
      <c r="I4" s="128"/>
    </row>
    <row r="5" spans="2:13" s="75" customFormat="1">
      <c r="G5" s="129"/>
      <c r="I5" s="128"/>
    </row>
    <row r="6" spans="2:13" s="75" customFormat="1">
      <c r="G6" s="129"/>
      <c r="I6" s="128"/>
    </row>
    <row r="7" spans="2:13" s="75" customFormat="1">
      <c r="G7" s="129"/>
      <c r="I7" s="128"/>
    </row>
    <row r="8" spans="2:13" s="75" customFormat="1">
      <c r="G8" s="129"/>
      <c r="I8" s="128"/>
    </row>
    <row r="9" spans="2:13" s="75" customFormat="1">
      <c r="G9" s="129"/>
      <c r="I9" s="128"/>
    </row>
    <row r="10" spans="2:13" ht="15.75">
      <c r="B10" s="295" t="s">
        <v>343</v>
      </c>
      <c r="C10" s="296"/>
      <c r="D10" s="296"/>
      <c r="E10" s="296"/>
      <c r="F10" s="296"/>
      <c r="G10" s="296"/>
      <c r="H10" s="296"/>
      <c r="I10" s="296"/>
      <c r="J10" s="297"/>
    </row>
    <row r="11" spans="2:13" s="75" customFormat="1">
      <c r="G11" s="129"/>
      <c r="I11" s="128"/>
    </row>
    <row r="12" spans="2:13" ht="36.6" customHeight="1">
      <c r="B12" s="108" t="s">
        <v>274</v>
      </c>
      <c r="C12" s="287" t="s">
        <v>344</v>
      </c>
      <c r="D12" s="288"/>
      <c r="E12" s="288"/>
      <c r="F12" s="288"/>
      <c r="G12" s="288"/>
      <c r="H12" s="288"/>
      <c r="I12" s="289"/>
      <c r="J12" s="289"/>
    </row>
    <row r="13" spans="2:13" s="75" customFormat="1">
      <c r="G13" s="129"/>
      <c r="I13" s="128"/>
    </row>
    <row r="14" spans="2:13" ht="15.75">
      <c r="B14" s="305" t="s">
        <v>345</v>
      </c>
      <c r="C14" s="291"/>
      <c r="D14" s="291"/>
      <c r="E14" s="291"/>
      <c r="F14" s="291"/>
      <c r="G14" s="291"/>
      <c r="H14" s="291"/>
      <c r="I14" s="291"/>
      <c r="J14" s="306"/>
    </row>
    <row r="15" spans="2:13" s="75" customFormat="1">
      <c r="G15" s="129"/>
      <c r="I15" s="128"/>
    </row>
    <row r="16" spans="2:13" ht="15.75">
      <c r="B16" s="376" t="s">
        <v>125</v>
      </c>
      <c r="C16" s="376" t="s">
        <v>112</v>
      </c>
      <c r="D16" s="376" t="s">
        <v>126</v>
      </c>
      <c r="E16" s="376" t="s">
        <v>127</v>
      </c>
      <c r="F16" s="376" t="s">
        <v>128</v>
      </c>
      <c r="G16" s="376" t="s">
        <v>129</v>
      </c>
      <c r="H16" s="370" t="s">
        <v>130</v>
      </c>
      <c r="I16" s="370"/>
      <c r="J16" s="370" t="s">
        <v>418</v>
      </c>
      <c r="K16" s="370"/>
      <c r="L16" s="370"/>
      <c r="M16" s="370"/>
    </row>
    <row r="17" spans="2:13" ht="15.75">
      <c r="B17" s="376"/>
      <c r="C17" s="376"/>
      <c r="D17" s="376"/>
      <c r="E17" s="376"/>
      <c r="F17" s="376"/>
      <c r="G17" s="376"/>
      <c r="H17" s="110" t="s">
        <v>131</v>
      </c>
      <c r="I17" s="109" t="s">
        <v>132</v>
      </c>
      <c r="J17" s="110" t="s">
        <v>414</v>
      </c>
      <c r="K17" s="110" t="s">
        <v>415</v>
      </c>
      <c r="L17" s="110" t="s">
        <v>416</v>
      </c>
      <c r="M17" s="110" t="s">
        <v>417</v>
      </c>
    </row>
    <row r="18" spans="2:13" ht="15.75">
      <c r="B18" s="111" t="s">
        <v>346</v>
      </c>
      <c r="C18" s="159" t="s">
        <v>347</v>
      </c>
      <c r="D18" s="156"/>
      <c r="E18" s="156"/>
      <c r="F18" s="156"/>
      <c r="G18" s="294"/>
      <c r="H18" s="156"/>
      <c r="I18" s="283"/>
      <c r="J18" s="156"/>
      <c r="K18" s="156"/>
      <c r="L18" s="156"/>
      <c r="M18" s="157"/>
    </row>
    <row r="19" spans="2:13" ht="60">
      <c r="B19" s="49">
        <v>1</v>
      </c>
      <c r="C19" s="84" t="s">
        <v>348</v>
      </c>
      <c r="D19" s="64" t="s">
        <v>319</v>
      </c>
      <c r="E19" s="117">
        <v>45658</v>
      </c>
      <c r="F19" s="117">
        <v>45838</v>
      </c>
      <c r="G19" s="293" t="s">
        <v>283</v>
      </c>
      <c r="H19" s="122" t="s">
        <v>138</v>
      </c>
      <c r="I19" s="122" t="s">
        <v>320</v>
      </c>
      <c r="J19" s="112" t="s">
        <v>439</v>
      </c>
      <c r="K19" s="112"/>
      <c r="L19" s="112"/>
      <c r="M19" s="112"/>
    </row>
    <row r="20" spans="2:13" ht="45.75" customHeight="1">
      <c r="B20" s="49">
        <v>2</v>
      </c>
      <c r="C20" s="112" t="s">
        <v>420</v>
      </c>
      <c r="D20" s="113" t="s">
        <v>162</v>
      </c>
      <c r="E20" s="114">
        <v>45748</v>
      </c>
      <c r="F20" s="114">
        <v>45777</v>
      </c>
      <c r="G20" s="94" t="s">
        <v>349</v>
      </c>
      <c r="H20" s="64" t="s">
        <v>138</v>
      </c>
      <c r="I20" s="122" t="s">
        <v>350</v>
      </c>
      <c r="J20" s="112" t="s">
        <v>426</v>
      </c>
      <c r="K20" s="112"/>
      <c r="L20" s="112"/>
      <c r="M20" s="112"/>
    </row>
    <row r="21" spans="2:13" ht="71.25" customHeight="1">
      <c r="B21" s="49">
        <v>3</v>
      </c>
      <c r="C21" s="112" t="s">
        <v>419</v>
      </c>
      <c r="D21" s="113" t="s">
        <v>162</v>
      </c>
      <c r="E21" s="114">
        <v>45870</v>
      </c>
      <c r="F21" s="114">
        <v>47118</v>
      </c>
      <c r="G21" s="94" t="s">
        <v>351</v>
      </c>
      <c r="H21" s="64" t="s">
        <v>138</v>
      </c>
      <c r="I21" s="122" t="s">
        <v>352</v>
      </c>
      <c r="J21" s="112" t="s">
        <v>426</v>
      </c>
      <c r="K21" s="112"/>
      <c r="L21" s="112"/>
      <c r="M21" s="112"/>
    </row>
    <row r="22" spans="2:13" ht="15.75">
      <c r="B22" s="111" t="s">
        <v>353</v>
      </c>
      <c r="C22" s="159" t="s">
        <v>354</v>
      </c>
      <c r="D22" s="156"/>
      <c r="E22" s="156"/>
      <c r="F22" s="156"/>
      <c r="G22" s="294"/>
      <c r="H22" s="156"/>
      <c r="I22" s="283"/>
      <c r="J22" s="156"/>
      <c r="K22" s="156"/>
      <c r="L22" s="156"/>
      <c r="M22" s="157"/>
    </row>
    <row r="23" spans="2:13" ht="60">
      <c r="B23" s="49">
        <v>1</v>
      </c>
      <c r="C23" s="84" t="s">
        <v>348</v>
      </c>
      <c r="D23" s="64" t="s">
        <v>319</v>
      </c>
      <c r="E23" s="117">
        <v>45658</v>
      </c>
      <c r="F23" s="117">
        <v>45838</v>
      </c>
      <c r="G23" s="293" t="s">
        <v>283</v>
      </c>
      <c r="H23" s="122" t="s">
        <v>138</v>
      </c>
      <c r="I23" s="122" t="s">
        <v>320</v>
      </c>
      <c r="J23" s="112" t="s">
        <v>439</v>
      </c>
      <c r="K23" s="112"/>
      <c r="L23" s="112"/>
      <c r="M23" s="112"/>
    </row>
    <row r="24" spans="2:13" ht="30">
      <c r="B24" s="49">
        <v>2</v>
      </c>
      <c r="C24" s="127" t="s">
        <v>355</v>
      </c>
      <c r="D24" s="113" t="s">
        <v>162</v>
      </c>
      <c r="E24" s="114">
        <v>45748</v>
      </c>
      <c r="F24" s="114">
        <v>45777</v>
      </c>
      <c r="G24" s="94" t="s">
        <v>356</v>
      </c>
      <c r="H24" s="64" t="s">
        <v>138</v>
      </c>
      <c r="I24" s="122" t="s">
        <v>357</v>
      </c>
      <c r="J24" s="112" t="s">
        <v>426</v>
      </c>
      <c r="K24" s="112"/>
      <c r="L24" s="112"/>
      <c r="M24" s="112"/>
    </row>
    <row r="25" spans="2:13" ht="63" customHeight="1">
      <c r="B25" s="49">
        <v>3</v>
      </c>
      <c r="C25" s="127" t="s">
        <v>358</v>
      </c>
      <c r="D25" s="113" t="s">
        <v>162</v>
      </c>
      <c r="E25" s="114">
        <v>45870</v>
      </c>
      <c r="F25" s="114">
        <v>47118</v>
      </c>
      <c r="G25" s="94" t="s">
        <v>359</v>
      </c>
      <c r="H25" s="64" t="s">
        <v>138</v>
      </c>
      <c r="I25" s="122" t="s">
        <v>360</v>
      </c>
      <c r="J25" s="112" t="s">
        <v>426</v>
      </c>
      <c r="K25" s="112"/>
      <c r="L25" s="112"/>
      <c r="M25" s="112"/>
    </row>
    <row r="26" spans="2:13" s="75" customFormat="1">
      <c r="G26" s="129"/>
      <c r="I26" s="128"/>
    </row>
    <row r="28" spans="2:13" ht="15.75">
      <c r="C28" s="370" t="s">
        <v>173</v>
      </c>
      <c r="D28" s="370"/>
      <c r="E28" s="370"/>
    </row>
    <row r="29" spans="2:13" ht="15.75">
      <c r="C29" s="118" t="s">
        <v>174</v>
      </c>
      <c r="D29" s="110" t="s">
        <v>175</v>
      </c>
      <c r="E29" s="110" t="s">
        <v>176</v>
      </c>
    </row>
    <row r="30" spans="2:13" ht="54.75" customHeight="1">
      <c r="C30" s="123" t="s">
        <v>361</v>
      </c>
      <c r="D30" s="104" t="s">
        <v>362</v>
      </c>
      <c r="E30" s="119">
        <v>1</v>
      </c>
    </row>
    <row r="31" spans="2:13" ht="39" customHeight="1">
      <c r="C31" s="150" t="s">
        <v>363</v>
      </c>
      <c r="D31" s="115" t="s">
        <v>364</v>
      </c>
      <c r="E31" s="119">
        <v>1</v>
      </c>
    </row>
    <row r="32" spans="2:13" ht="36.75" customHeight="1">
      <c r="C32" s="124"/>
      <c r="E32" s="142"/>
    </row>
    <row r="33" spans="3:9" s="75" customFormat="1">
      <c r="G33" s="129"/>
      <c r="I33" s="128"/>
    </row>
    <row r="35" spans="3:9">
      <c r="C35" s="98"/>
      <c r="D35" s="124" t="s">
        <v>235</v>
      </c>
      <c r="E35" s="98"/>
    </row>
    <row r="36" spans="3:9">
      <c r="C36" s="98"/>
      <c r="D36" s="124" t="s">
        <v>236</v>
      </c>
      <c r="E36" s="98" t="s">
        <v>237</v>
      </c>
    </row>
    <row r="37" spans="3:9">
      <c r="C37" s="98"/>
      <c r="D37" s="98"/>
      <c r="E37" s="98" t="s">
        <v>238</v>
      </c>
    </row>
    <row r="38" spans="3:9">
      <c r="C38" s="125"/>
      <c r="D38" s="98"/>
      <c r="E38" s="126"/>
    </row>
    <row r="39" spans="3:9">
      <c r="C39" s="98"/>
      <c r="D39" s="98"/>
      <c r="E39" s="126"/>
    </row>
    <row r="40" spans="3:9">
      <c r="C40" s="98"/>
      <c r="D40" s="98"/>
      <c r="E40" s="126"/>
    </row>
    <row r="42" spans="3:9" s="75" customFormat="1">
      <c r="G42" s="129"/>
      <c r="I42" s="128"/>
    </row>
    <row r="43" spans="3:9" s="75" customFormat="1">
      <c r="G43" s="129"/>
      <c r="I43" s="128"/>
    </row>
  </sheetData>
  <sheetProtection selectLockedCells="1" selectUnlockedCells="1"/>
  <mergeCells count="9">
    <mergeCell ref="J16:M16"/>
    <mergeCell ref="B16:B17"/>
    <mergeCell ref="C28:E28"/>
    <mergeCell ref="H16:I16"/>
    <mergeCell ref="G16:G17"/>
    <mergeCell ref="F16:F17"/>
    <mergeCell ref="E16:E17"/>
    <mergeCell ref="D16:D17"/>
    <mergeCell ref="C16:C17"/>
  </mergeCells>
  <printOptions horizontalCentered="1" verticalCentered="1"/>
  <pageMargins left="0.70866141732283472" right="0.70866141732283472" top="0.74803149606299213" bottom="0.74803149606299213" header="0.31496062992125984" footer="0.31496062992125984"/>
  <pageSetup scale="52"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1">
    <pageSetUpPr fitToPage="1"/>
  </sheetPr>
  <dimension ref="A1:N48"/>
  <sheetViews>
    <sheetView showGridLines="0" zoomScale="70" zoomScaleNormal="70" zoomScaleSheetLayoutView="95" workbookViewId="0">
      <selection activeCell="K11" sqref="K11"/>
    </sheetView>
  </sheetViews>
  <sheetFormatPr baseColWidth="10" defaultColWidth="11.42578125" defaultRowHeight="15"/>
  <cols>
    <col min="1" max="1" width="4.5703125" style="75" customWidth="1"/>
    <col min="2" max="2" width="13.85546875" style="77" customWidth="1"/>
    <col min="3" max="3" width="35.85546875" style="154" customWidth="1"/>
    <col min="4" max="4" width="24.7109375" style="134" customWidth="1"/>
    <col min="5" max="5" width="18.42578125" style="134" customWidth="1"/>
    <col min="6" max="6" width="17.85546875" style="134" customWidth="1"/>
    <col min="7" max="7" width="24.140625" style="135" customWidth="1"/>
    <col min="8" max="8" width="16" style="77" customWidth="1"/>
    <col min="9" max="9" width="26.28515625" style="134" customWidth="1"/>
    <col min="10" max="10" width="47.5703125" style="75" customWidth="1"/>
    <col min="11" max="11" width="45.140625" style="75" customWidth="1"/>
    <col min="12" max="13" width="45.140625" style="77" customWidth="1"/>
    <col min="14" max="16384" width="11.42578125" style="77"/>
  </cols>
  <sheetData>
    <row r="1" spans="2:10" s="75" customFormat="1">
      <c r="C1" s="151"/>
      <c r="D1" s="128"/>
      <c r="E1" s="128"/>
      <c r="F1" s="128"/>
      <c r="G1" s="129"/>
      <c r="I1" s="128"/>
    </row>
    <row r="2" spans="2:10" s="75" customFormat="1">
      <c r="C2" s="151"/>
      <c r="D2" s="128"/>
      <c r="E2" s="128"/>
      <c r="F2" s="128"/>
      <c r="G2" s="129"/>
      <c r="I2" s="128"/>
    </row>
    <row r="3" spans="2:10" s="75" customFormat="1">
      <c r="C3" s="151"/>
      <c r="D3" s="128"/>
      <c r="E3" s="128"/>
      <c r="F3" s="128"/>
      <c r="G3" s="129"/>
      <c r="I3" s="128"/>
    </row>
    <row r="4" spans="2:10" s="75" customFormat="1">
      <c r="C4" s="151"/>
      <c r="D4" s="128"/>
      <c r="E4" s="128"/>
      <c r="F4" s="128"/>
      <c r="G4" s="129"/>
      <c r="I4" s="128"/>
    </row>
    <row r="5" spans="2:10" s="75" customFormat="1">
      <c r="C5" s="151"/>
      <c r="D5" s="128"/>
      <c r="E5" s="128"/>
      <c r="F5" s="128"/>
      <c r="G5" s="129"/>
      <c r="I5" s="128"/>
    </row>
    <row r="6" spans="2:10" s="75" customFormat="1">
      <c r="C6" s="151"/>
      <c r="D6" s="128"/>
      <c r="E6" s="128"/>
      <c r="F6" s="128"/>
      <c r="G6" s="129"/>
      <c r="I6" s="128"/>
    </row>
    <row r="7" spans="2:10" s="75" customFormat="1">
      <c r="C7" s="151"/>
      <c r="D7" s="128"/>
      <c r="E7" s="128"/>
      <c r="F7" s="128"/>
      <c r="G7" s="129"/>
      <c r="I7" s="128"/>
    </row>
    <row r="8" spans="2:10" s="75" customFormat="1">
      <c r="C8" s="151"/>
      <c r="D8" s="128"/>
      <c r="E8" s="128"/>
      <c r="F8" s="128"/>
      <c r="G8" s="129"/>
      <c r="I8" s="128"/>
    </row>
    <row r="9" spans="2:10" s="75" customFormat="1">
      <c r="C9" s="151"/>
      <c r="D9" s="128"/>
      <c r="E9" s="128"/>
      <c r="F9" s="128"/>
      <c r="G9" s="129"/>
      <c r="I9" s="128"/>
    </row>
    <row r="10" spans="2:10" s="75" customFormat="1">
      <c r="C10" s="151"/>
      <c r="D10" s="128"/>
      <c r="E10" s="128"/>
      <c r="F10" s="128"/>
      <c r="G10" s="129"/>
      <c r="I10" s="128"/>
    </row>
    <row r="11" spans="2:10" ht="44.25" customHeight="1">
      <c r="B11" s="290" t="s">
        <v>421</v>
      </c>
      <c r="C11" s="290"/>
      <c r="D11" s="51"/>
      <c r="E11" s="290"/>
      <c r="F11" s="290"/>
      <c r="G11" s="281"/>
      <c r="H11" s="290"/>
      <c r="I11" s="290"/>
      <c r="J11" s="290"/>
    </row>
    <row r="12" spans="2:10" s="75" customFormat="1">
      <c r="C12" s="151"/>
      <c r="D12" s="128"/>
      <c r="E12" s="128"/>
      <c r="F12" s="128"/>
      <c r="G12" s="129"/>
      <c r="I12" s="128"/>
    </row>
    <row r="13" spans="2:10" ht="20.25" customHeight="1">
      <c r="B13" s="108" t="s">
        <v>274</v>
      </c>
      <c r="C13" s="305" t="s">
        <v>365</v>
      </c>
      <c r="D13" s="298"/>
      <c r="E13" s="288"/>
      <c r="F13" s="288"/>
      <c r="G13" s="291"/>
      <c r="H13" s="288"/>
      <c r="I13" s="288"/>
      <c r="J13" s="289"/>
    </row>
    <row r="14" spans="2:10" s="75" customFormat="1">
      <c r="C14" s="151"/>
      <c r="D14" s="128"/>
      <c r="E14" s="128"/>
      <c r="F14" s="128"/>
      <c r="G14" s="129"/>
      <c r="I14" s="128"/>
    </row>
    <row r="15" spans="2:10" s="75" customFormat="1">
      <c r="C15" s="151"/>
      <c r="D15" s="128"/>
      <c r="E15" s="128"/>
      <c r="F15" s="128"/>
      <c r="G15" s="129"/>
      <c r="I15" s="128"/>
    </row>
    <row r="16" spans="2:10" ht="15.75">
      <c r="B16" s="305" t="s">
        <v>366</v>
      </c>
      <c r="C16" s="296"/>
      <c r="D16" s="299"/>
      <c r="E16" s="296"/>
      <c r="F16" s="296"/>
      <c r="G16" s="291"/>
      <c r="H16" s="296"/>
      <c r="I16" s="296"/>
      <c r="J16" s="289"/>
    </row>
    <row r="17" spans="2:14" s="75" customFormat="1">
      <c r="C17" s="151"/>
      <c r="D17" s="128"/>
      <c r="E17" s="128"/>
      <c r="F17" s="128"/>
      <c r="G17" s="129"/>
      <c r="I17" s="128"/>
    </row>
    <row r="18" spans="2:14" ht="15.75">
      <c r="B18" s="376" t="s">
        <v>125</v>
      </c>
      <c r="C18" s="385" t="s">
        <v>112</v>
      </c>
      <c r="D18" s="376" t="s">
        <v>126</v>
      </c>
      <c r="E18" s="376" t="s">
        <v>127</v>
      </c>
      <c r="F18" s="376" t="s">
        <v>128</v>
      </c>
      <c r="G18" s="386" t="s">
        <v>129</v>
      </c>
      <c r="H18" s="370" t="s">
        <v>130</v>
      </c>
      <c r="I18" s="370"/>
      <c r="J18" s="370" t="s">
        <v>418</v>
      </c>
      <c r="K18" s="370"/>
      <c r="L18" s="370"/>
      <c r="M18" s="370"/>
      <c r="N18" s="75"/>
    </row>
    <row r="19" spans="2:14" ht="22.15" customHeight="1">
      <c r="B19" s="376"/>
      <c r="C19" s="385"/>
      <c r="D19" s="376"/>
      <c r="E19" s="376"/>
      <c r="F19" s="376"/>
      <c r="G19" s="386"/>
      <c r="H19" s="110" t="s">
        <v>131</v>
      </c>
      <c r="I19" s="109" t="s">
        <v>132</v>
      </c>
      <c r="J19" s="110" t="s">
        <v>414</v>
      </c>
      <c r="K19" s="110" t="s">
        <v>415</v>
      </c>
      <c r="L19" s="110" t="s">
        <v>416</v>
      </c>
      <c r="M19" s="110" t="s">
        <v>417</v>
      </c>
      <c r="N19" s="75"/>
    </row>
    <row r="20" spans="2:14" ht="15.75">
      <c r="B20" s="110" t="s">
        <v>367</v>
      </c>
      <c r="C20" s="247" t="s">
        <v>368</v>
      </c>
      <c r="D20" s="300"/>
      <c r="E20" s="248"/>
      <c r="F20" s="248"/>
      <c r="G20" s="292"/>
      <c r="H20" s="248"/>
      <c r="I20" s="286"/>
      <c r="J20" s="156"/>
      <c r="K20" s="156"/>
      <c r="L20" s="156"/>
      <c r="M20" s="157"/>
      <c r="N20" s="75"/>
    </row>
    <row r="21" spans="2:14" ht="75">
      <c r="B21" s="49">
        <v>1</v>
      </c>
      <c r="C21" s="84" t="s">
        <v>369</v>
      </c>
      <c r="D21" s="64" t="s">
        <v>282</v>
      </c>
      <c r="E21" s="117">
        <v>45658</v>
      </c>
      <c r="F21" s="117">
        <v>45838</v>
      </c>
      <c r="G21" s="293" t="s">
        <v>283</v>
      </c>
      <c r="H21" s="122" t="s">
        <v>138</v>
      </c>
      <c r="I21" s="122" t="s">
        <v>284</v>
      </c>
      <c r="J21" s="112" t="s">
        <v>439</v>
      </c>
      <c r="K21" s="112"/>
      <c r="L21" s="112"/>
      <c r="M21" s="112"/>
      <c r="N21" s="75"/>
    </row>
    <row r="22" spans="2:14" ht="178.5" customHeight="1">
      <c r="B22" s="49">
        <v>2</v>
      </c>
      <c r="C22" s="112" t="s">
        <v>444</v>
      </c>
      <c r="D22" s="64" t="s">
        <v>282</v>
      </c>
      <c r="E22" s="117">
        <v>45658</v>
      </c>
      <c r="F22" s="117">
        <v>45838</v>
      </c>
      <c r="G22" s="116" t="s">
        <v>293</v>
      </c>
      <c r="H22" s="122" t="s">
        <v>138</v>
      </c>
      <c r="I22" s="122" t="s">
        <v>284</v>
      </c>
      <c r="J22" s="112" t="s">
        <v>445</v>
      </c>
      <c r="K22" s="112"/>
      <c r="L22" s="112"/>
      <c r="M22" s="112"/>
      <c r="N22" s="75"/>
    </row>
    <row r="23" spans="2:14" ht="83.25" customHeight="1">
      <c r="B23" s="49">
        <v>3</v>
      </c>
      <c r="C23" s="84" t="s">
        <v>370</v>
      </c>
      <c r="D23" s="301" t="s">
        <v>371</v>
      </c>
      <c r="E23" s="117">
        <v>45658</v>
      </c>
      <c r="F23" s="117">
        <v>45838</v>
      </c>
      <c r="G23" s="116" t="s">
        <v>295</v>
      </c>
      <c r="H23" s="64" t="s">
        <v>138</v>
      </c>
      <c r="I23" s="122" t="s">
        <v>372</v>
      </c>
      <c r="J23" s="112" t="s">
        <v>446</v>
      </c>
      <c r="K23" s="112"/>
      <c r="L23" s="112"/>
      <c r="M23" s="112"/>
      <c r="N23" s="75"/>
    </row>
    <row r="24" spans="2:14" ht="90">
      <c r="B24" s="49">
        <v>4</v>
      </c>
      <c r="C24" s="84" t="s">
        <v>373</v>
      </c>
      <c r="D24" s="122" t="s">
        <v>371</v>
      </c>
      <c r="E24" s="114">
        <v>45748</v>
      </c>
      <c r="F24" s="114">
        <v>46387</v>
      </c>
      <c r="G24" s="94" t="s">
        <v>374</v>
      </c>
      <c r="H24" s="122" t="s">
        <v>254</v>
      </c>
      <c r="I24" s="122" t="s">
        <v>372</v>
      </c>
      <c r="J24" s="112" t="s">
        <v>426</v>
      </c>
      <c r="K24" s="112"/>
      <c r="L24" s="112"/>
      <c r="M24" s="112"/>
      <c r="N24" s="75"/>
    </row>
    <row r="25" spans="2:14" ht="60">
      <c r="B25" s="49">
        <v>5</v>
      </c>
      <c r="C25" s="84" t="s">
        <v>375</v>
      </c>
      <c r="D25" s="301" t="s">
        <v>371</v>
      </c>
      <c r="E25" s="114">
        <v>45748</v>
      </c>
      <c r="F25" s="114">
        <v>46752</v>
      </c>
      <c r="G25" s="94" t="s">
        <v>376</v>
      </c>
      <c r="H25" s="122" t="s">
        <v>254</v>
      </c>
      <c r="I25" s="122" t="s">
        <v>372</v>
      </c>
      <c r="J25" s="112" t="s">
        <v>426</v>
      </c>
      <c r="K25" s="112"/>
      <c r="L25" s="112"/>
      <c r="M25" s="112"/>
      <c r="N25" s="75" t="s">
        <v>377</v>
      </c>
    </row>
    <row r="26" spans="2:14" ht="15.75">
      <c r="B26" s="110" t="s">
        <v>378</v>
      </c>
      <c r="C26" s="159" t="s">
        <v>379</v>
      </c>
      <c r="D26" s="284"/>
      <c r="E26" s="156"/>
      <c r="F26" s="156"/>
      <c r="G26" s="294"/>
      <c r="H26" s="156"/>
      <c r="I26" s="283"/>
      <c r="J26" s="156"/>
      <c r="K26" s="156"/>
      <c r="L26" s="156"/>
      <c r="M26" s="157"/>
      <c r="N26" s="75"/>
    </row>
    <row r="27" spans="2:14" ht="75">
      <c r="B27" s="49">
        <v>1</v>
      </c>
      <c r="C27" s="84" t="s">
        <v>369</v>
      </c>
      <c r="D27" s="64" t="s">
        <v>282</v>
      </c>
      <c r="E27" s="117">
        <v>45658</v>
      </c>
      <c r="F27" s="117">
        <v>45838</v>
      </c>
      <c r="G27" s="293" t="s">
        <v>283</v>
      </c>
      <c r="H27" s="122" t="s">
        <v>138</v>
      </c>
      <c r="I27" s="122" t="s">
        <v>284</v>
      </c>
      <c r="J27" s="112" t="s">
        <v>439</v>
      </c>
      <c r="K27" s="112"/>
      <c r="L27" s="112"/>
      <c r="M27" s="112"/>
      <c r="N27" s="75"/>
    </row>
    <row r="28" spans="2:14" ht="90">
      <c r="B28" s="49">
        <v>2</v>
      </c>
      <c r="C28" s="112" t="s">
        <v>380</v>
      </c>
      <c r="D28" s="301" t="s">
        <v>371</v>
      </c>
      <c r="E28" s="117">
        <v>45839</v>
      </c>
      <c r="F28" s="117">
        <v>45930</v>
      </c>
      <c r="G28" s="94" t="s">
        <v>381</v>
      </c>
      <c r="H28" s="122" t="s">
        <v>138</v>
      </c>
      <c r="I28" s="122" t="s">
        <v>382</v>
      </c>
      <c r="J28" s="112" t="s">
        <v>426</v>
      </c>
      <c r="K28" s="112"/>
      <c r="L28" s="112"/>
      <c r="M28" s="112"/>
      <c r="N28" s="75"/>
    </row>
    <row r="29" spans="2:14" ht="45">
      <c r="B29" s="49">
        <v>3</v>
      </c>
      <c r="C29" s="112" t="s">
        <v>383</v>
      </c>
      <c r="D29" s="301" t="s">
        <v>371</v>
      </c>
      <c r="E29" s="117">
        <v>45931</v>
      </c>
      <c r="F29" s="117">
        <v>45961</v>
      </c>
      <c r="G29" s="94" t="s">
        <v>384</v>
      </c>
      <c r="H29" s="122" t="s">
        <v>195</v>
      </c>
      <c r="I29" s="122" t="s">
        <v>382</v>
      </c>
      <c r="J29" s="112" t="s">
        <v>426</v>
      </c>
      <c r="K29" s="112"/>
      <c r="L29" s="112"/>
      <c r="M29" s="112"/>
      <c r="N29" s="75"/>
    </row>
    <row r="30" spans="2:14" ht="45">
      <c r="B30" s="49">
        <v>4</v>
      </c>
      <c r="C30" s="112" t="s">
        <v>385</v>
      </c>
      <c r="D30" s="301" t="s">
        <v>371</v>
      </c>
      <c r="E30" s="117">
        <v>45962</v>
      </c>
      <c r="F30" s="114">
        <v>46752</v>
      </c>
      <c r="G30" s="94" t="s">
        <v>386</v>
      </c>
      <c r="H30" s="122" t="s">
        <v>138</v>
      </c>
      <c r="I30" s="122" t="s">
        <v>382</v>
      </c>
      <c r="J30" s="112" t="s">
        <v>426</v>
      </c>
      <c r="K30" s="112"/>
      <c r="L30" s="112"/>
      <c r="M30" s="112"/>
      <c r="N30" s="75"/>
    </row>
    <row r="31" spans="2:14" s="75" customFormat="1">
      <c r="C31" s="151"/>
      <c r="D31" s="128"/>
      <c r="E31" s="128"/>
      <c r="F31" s="128"/>
      <c r="G31" s="129"/>
      <c r="I31" s="128"/>
    </row>
    <row r="32" spans="2:14">
      <c r="L32" s="75"/>
      <c r="M32" s="75"/>
      <c r="N32" s="75"/>
    </row>
    <row r="33" spans="3:9">
      <c r="D33" s="302"/>
      <c r="E33" s="154"/>
    </row>
    <row r="34" spans="3:9">
      <c r="D34" s="302"/>
      <c r="E34" s="154"/>
    </row>
    <row r="35" spans="3:9">
      <c r="D35" s="302"/>
      <c r="E35" s="154"/>
    </row>
    <row r="36" spans="3:9" ht="93.75" customHeight="1">
      <c r="D36" s="302"/>
      <c r="E36" s="154"/>
    </row>
    <row r="38" spans="3:9" s="75" customFormat="1">
      <c r="C38" s="151"/>
      <c r="D38" s="128"/>
      <c r="E38" s="128"/>
      <c r="F38" s="128"/>
      <c r="G38" s="129"/>
      <c r="I38" s="128"/>
    </row>
    <row r="40" spans="3:9">
      <c r="C40" s="152"/>
      <c r="D40" s="124" t="s">
        <v>235</v>
      </c>
      <c r="E40" s="98"/>
    </row>
    <row r="41" spans="3:9">
      <c r="C41" s="152"/>
      <c r="D41" s="124" t="s">
        <v>236</v>
      </c>
      <c r="E41" s="98" t="s">
        <v>237</v>
      </c>
    </row>
    <row r="42" spans="3:9">
      <c r="C42" s="152"/>
      <c r="D42" s="124"/>
      <c r="E42" s="98" t="s">
        <v>238</v>
      </c>
    </row>
    <row r="43" spans="3:9">
      <c r="C43" s="153"/>
      <c r="D43" s="124"/>
      <c r="E43" s="126"/>
    </row>
    <row r="44" spans="3:9">
      <c r="C44" s="152"/>
      <c r="D44" s="124"/>
      <c r="E44" s="126"/>
    </row>
    <row r="45" spans="3:9">
      <c r="C45" s="152"/>
      <c r="D45" s="124"/>
      <c r="E45" s="126"/>
    </row>
    <row r="47" spans="3:9" s="75" customFormat="1">
      <c r="C47" s="151"/>
      <c r="D47" s="128"/>
      <c r="E47" s="128"/>
      <c r="F47" s="128"/>
      <c r="G47" s="129"/>
      <c r="I47" s="128"/>
    </row>
    <row r="48" spans="3:9" s="75" customFormat="1">
      <c r="C48" s="151"/>
      <c r="D48" s="128"/>
      <c r="E48" s="128"/>
      <c r="F48" s="128"/>
      <c r="G48" s="129"/>
      <c r="I48" s="128"/>
    </row>
  </sheetData>
  <sheetProtection selectLockedCells="1" selectUnlockedCells="1"/>
  <mergeCells count="8">
    <mergeCell ref="J18:M18"/>
    <mergeCell ref="B18:B19"/>
    <mergeCell ref="C18:C19"/>
    <mergeCell ref="D18:D19"/>
    <mergeCell ref="E18:E19"/>
    <mergeCell ref="F18:F19"/>
    <mergeCell ref="G18:G19"/>
    <mergeCell ref="H18:I18"/>
  </mergeCells>
  <pageMargins left="0.70866141732283472" right="0.70866141732283472" top="0.74803149606299213" bottom="0.74803149606299213" header="0.31496062992125984" footer="0.31496062992125984"/>
  <pageSetup scale="41"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6">
    <pageSetUpPr fitToPage="1"/>
  </sheetPr>
  <dimension ref="A1:HI37"/>
  <sheetViews>
    <sheetView showGridLines="0" zoomScale="70" zoomScaleNormal="70" zoomScaleSheetLayoutView="100" workbookViewId="0">
      <selection activeCell="K2" sqref="K2"/>
    </sheetView>
  </sheetViews>
  <sheetFormatPr baseColWidth="10" defaultColWidth="11.42578125" defaultRowHeight="15"/>
  <cols>
    <col min="1" max="1" width="6.5703125" style="75" customWidth="1"/>
    <col min="2" max="2" width="12.28515625" style="77" customWidth="1"/>
    <col min="3" max="3" width="30.5703125" style="77" customWidth="1"/>
    <col min="4" max="4" width="25.5703125" style="134" customWidth="1"/>
    <col min="5" max="5" width="19.28515625" style="77" customWidth="1"/>
    <col min="6" max="6" width="17.5703125" style="77" customWidth="1"/>
    <col min="7" max="7" width="29.140625" style="77" customWidth="1"/>
    <col min="8" max="8" width="16" style="77" customWidth="1"/>
    <col min="9" max="9" width="25.7109375" style="77" customWidth="1"/>
    <col min="10" max="10" width="49.7109375" style="75" customWidth="1"/>
    <col min="11" max="13" width="38.140625" style="75" customWidth="1"/>
    <col min="14" max="217" width="11.42578125" style="75"/>
    <col min="218" max="16384" width="11.42578125" style="77"/>
  </cols>
  <sheetData>
    <row r="1" spans="2:13" s="75" customFormat="1" ht="98.25" customHeight="1">
      <c r="D1" s="128"/>
    </row>
    <row r="2" spans="2:13" ht="15.75">
      <c r="B2" s="305" t="s">
        <v>387</v>
      </c>
      <c r="C2" s="296"/>
      <c r="D2" s="299"/>
      <c r="E2" s="296"/>
      <c r="F2" s="296"/>
      <c r="G2" s="296"/>
      <c r="H2" s="296"/>
      <c r="I2" s="296"/>
      <c r="J2" s="297"/>
    </row>
    <row r="3" spans="2:13" s="75" customFormat="1">
      <c r="D3" s="128"/>
    </row>
    <row r="4" spans="2:13" ht="29.45" customHeight="1">
      <c r="B4" s="108" t="s">
        <v>274</v>
      </c>
      <c r="C4" s="305" t="s">
        <v>388</v>
      </c>
      <c r="D4" s="299"/>
      <c r="E4" s="288"/>
      <c r="F4" s="288"/>
      <c r="G4" s="288"/>
      <c r="H4" s="288"/>
      <c r="I4" s="289"/>
      <c r="J4" s="297"/>
    </row>
    <row r="5" spans="2:13" s="75" customFormat="1">
      <c r="D5" s="128"/>
    </row>
    <row r="6" spans="2:13" s="75" customFormat="1">
      <c r="D6" s="128"/>
    </row>
    <row r="7" spans="2:13" ht="15.75">
      <c r="B7" s="305" t="s">
        <v>366</v>
      </c>
      <c r="C7" s="296"/>
      <c r="D7" s="299"/>
      <c r="E7" s="296"/>
      <c r="F7" s="296"/>
      <c r="G7" s="296"/>
      <c r="H7" s="296"/>
      <c r="I7" s="296"/>
      <c r="J7" s="297"/>
    </row>
    <row r="8" spans="2:13" s="75" customFormat="1">
      <c r="D8" s="128"/>
    </row>
    <row r="9" spans="2:13" ht="15.75">
      <c r="B9" s="376" t="s">
        <v>125</v>
      </c>
      <c r="C9" s="387" t="s">
        <v>112</v>
      </c>
      <c r="D9" s="387" t="s">
        <v>126</v>
      </c>
      <c r="E9" s="387" t="s">
        <v>127</v>
      </c>
      <c r="F9" s="376" t="s">
        <v>128</v>
      </c>
      <c r="G9" s="376" t="s">
        <v>129</v>
      </c>
      <c r="H9" s="370" t="s">
        <v>130</v>
      </c>
      <c r="I9" s="370"/>
      <c r="J9" s="370" t="s">
        <v>418</v>
      </c>
      <c r="K9" s="370"/>
      <c r="L9" s="370"/>
      <c r="M9" s="370"/>
    </row>
    <row r="10" spans="2:13" ht="15.75">
      <c r="B10" s="376"/>
      <c r="C10" s="388"/>
      <c r="D10" s="388"/>
      <c r="E10" s="388"/>
      <c r="F10" s="376"/>
      <c r="G10" s="376"/>
      <c r="H10" s="110" t="s">
        <v>131</v>
      </c>
      <c r="I10" s="110" t="s">
        <v>132</v>
      </c>
      <c r="J10" s="110" t="s">
        <v>414</v>
      </c>
      <c r="K10" s="110" t="s">
        <v>415</v>
      </c>
      <c r="L10" s="110" t="s">
        <v>416</v>
      </c>
      <c r="M10" s="110" t="s">
        <v>417</v>
      </c>
    </row>
    <row r="11" spans="2:13" ht="15.75">
      <c r="B11" s="109" t="s">
        <v>389</v>
      </c>
      <c r="C11" s="159" t="s">
        <v>424</v>
      </c>
      <c r="D11" s="284"/>
      <c r="E11" s="156"/>
      <c r="F11" s="156"/>
      <c r="G11" s="156"/>
      <c r="H11" s="156"/>
      <c r="I11" s="157"/>
      <c r="J11" s="156"/>
      <c r="K11" s="156"/>
      <c r="L11" s="156"/>
      <c r="M11" s="157"/>
    </row>
    <row r="12" spans="2:13" ht="214.5" customHeight="1">
      <c r="B12" s="303">
        <v>1</v>
      </c>
      <c r="C12" s="104" t="s">
        <v>390</v>
      </c>
      <c r="D12" s="122" t="s">
        <v>391</v>
      </c>
      <c r="E12" s="117">
        <v>45658</v>
      </c>
      <c r="F12" s="117">
        <v>45747</v>
      </c>
      <c r="G12" s="94" t="s">
        <v>392</v>
      </c>
      <c r="H12" s="122" t="s">
        <v>138</v>
      </c>
      <c r="I12" s="122" t="s">
        <v>393</v>
      </c>
      <c r="J12" s="112" t="s">
        <v>448</v>
      </c>
      <c r="K12" s="112"/>
      <c r="L12" s="112"/>
      <c r="M12" s="112"/>
    </row>
    <row r="13" spans="2:13" ht="60">
      <c r="B13" s="303">
        <v>2</v>
      </c>
      <c r="C13" s="104" t="s">
        <v>394</v>
      </c>
      <c r="D13" s="122" t="s">
        <v>245</v>
      </c>
      <c r="E13" s="117">
        <v>45748</v>
      </c>
      <c r="F13" s="117">
        <v>47118</v>
      </c>
      <c r="G13" s="94" t="s">
        <v>395</v>
      </c>
      <c r="H13" s="122" t="s">
        <v>138</v>
      </c>
      <c r="I13" s="122" t="s">
        <v>396</v>
      </c>
      <c r="J13" s="112" t="s">
        <v>426</v>
      </c>
      <c r="K13" s="112"/>
      <c r="L13" s="112"/>
      <c r="M13" s="112"/>
    </row>
    <row r="14" spans="2:13" ht="15.75">
      <c r="B14" s="109" t="s">
        <v>397</v>
      </c>
      <c r="C14" s="159" t="s">
        <v>398</v>
      </c>
      <c r="D14" s="284"/>
      <c r="E14" s="156"/>
      <c r="F14" s="156"/>
      <c r="G14" s="156"/>
      <c r="H14" s="156"/>
      <c r="I14" s="157"/>
      <c r="J14" s="156"/>
      <c r="K14" s="156"/>
      <c r="L14" s="156"/>
      <c r="M14" s="157"/>
    </row>
    <row r="15" spans="2:13" ht="105">
      <c r="B15" s="303">
        <v>1</v>
      </c>
      <c r="C15" s="104" t="s">
        <v>422</v>
      </c>
      <c r="D15" s="122" t="s">
        <v>187</v>
      </c>
      <c r="E15" s="117">
        <v>45658</v>
      </c>
      <c r="F15" s="117">
        <v>45747</v>
      </c>
      <c r="G15" s="94" t="s">
        <v>399</v>
      </c>
      <c r="H15" s="122" t="s">
        <v>138</v>
      </c>
      <c r="I15" s="122" t="s">
        <v>400</v>
      </c>
      <c r="J15" s="112" t="s">
        <v>447</v>
      </c>
      <c r="K15" s="112"/>
      <c r="L15" s="112"/>
      <c r="M15" s="112"/>
    </row>
    <row r="16" spans="2:13" ht="69.75" customHeight="1">
      <c r="B16" s="303">
        <v>2</v>
      </c>
      <c r="C16" s="104" t="s">
        <v>423</v>
      </c>
      <c r="D16" s="64" t="s">
        <v>193</v>
      </c>
      <c r="E16" s="148">
        <v>45748</v>
      </c>
      <c r="F16" s="117">
        <v>47118</v>
      </c>
      <c r="G16" s="94" t="s">
        <v>401</v>
      </c>
      <c r="H16" s="122" t="s">
        <v>138</v>
      </c>
      <c r="I16" s="122" t="s">
        <v>400</v>
      </c>
      <c r="J16" s="112" t="s">
        <v>426</v>
      </c>
      <c r="K16" s="112"/>
      <c r="L16" s="112"/>
      <c r="M16" s="112"/>
    </row>
    <row r="17" spans="3:5" s="75" customFormat="1" ht="24" customHeight="1">
      <c r="D17" s="128"/>
    </row>
    <row r="18" spans="3:5" ht="24" customHeight="1"/>
    <row r="19" spans="3:5" ht="24.75" customHeight="1">
      <c r="C19" s="371" t="s">
        <v>173</v>
      </c>
      <c r="D19" s="372"/>
      <c r="E19" s="373"/>
    </row>
    <row r="20" spans="3:5" ht="20.25" customHeight="1">
      <c r="C20" s="110" t="s">
        <v>174</v>
      </c>
      <c r="D20" s="109" t="s">
        <v>175</v>
      </c>
      <c r="E20" s="110" t="s">
        <v>176</v>
      </c>
    </row>
    <row r="21" spans="3:5" ht="60">
      <c r="C21" s="149" t="s">
        <v>402</v>
      </c>
      <c r="D21" s="122" t="s">
        <v>403</v>
      </c>
      <c r="E21" s="120">
        <v>1</v>
      </c>
    </row>
    <row r="23" spans="3:5" ht="21" customHeight="1"/>
    <row r="26" spans="3:5" s="75" customFormat="1">
      <c r="D26" s="128"/>
    </row>
    <row r="29" spans="3:5">
      <c r="C29" s="98"/>
      <c r="D29" s="124" t="s">
        <v>235</v>
      </c>
      <c r="E29" s="98"/>
    </row>
    <row r="30" spans="3:5">
      <c r="C30" s="98"/>
      <c r="D30" s="124" t="s">
        <v>236</v>
      </c>
      <c r="E30" s="98" t="s">
        <v>237</v>
      </c>
    </row>
    <row r="31" spans="3:5">
      <c r="C31" s="98"/>
      <c r="D31" s="124"/>
      <c r="E31" s="98" t="s">
        <v>238</v>
      </c>
    </row>
    <row r="32" spans="3:5">
      <c r="C32" s="125"/>
      <c r="D32" s="124"/>
      <c r="E32" s="126"/>
    </row>
    <row r="33" spans="3:5">
      <c r="C33" s="98"/>
      <c r="D33" s="124"/>
      <c r="E33" s="126"/>
    </row>
    <row r="34" spans="3:5">
      <c r="C34" s="98"/>
      <c r="D34" s="124"/>
      <c r="E34" s="126"/>
    </row>
    <row r="36" spans="3:5" s="75" customFormat="1">
      <c r="D36" s="128"/>
    </row>
    <row r="37" spans="3:5" s="75" customFormat="1">
      <c r="D37" s="128"/>
    </row>
  </sheetData>
  <sheetProtection selectLockedCells="1" selectUnlockedCells="1"/>
  <mergeCells count="9">
    <mergeCell ref="J9:M9"/>
    <mergeCell ref="H9:I9"/>
    <mergeCell ref="C19:E19"/>
    <mergeCell ref="B9:B10"/>
    <mergeCell ref="C9:C10"/>
    <mergeCell ref="D9:D10"/>
    <mergeCell ref="E9:E10"/>
    <mergeCell ref="F9:F10"/>
    <mergeCell ref="G9:G10"/>
  </mergeCells>
  <printOptions horizontalCentered="1" verticalCentered="1"/>
  <pageMargins left="0.70866141732283472" right="0.70866141732283472" top="0.74803149606299213" bottom="0.74803149606299213" header="0.31496062992125984" footer="0.31496062992125984"/>
  <pageSetup scale="53" orientation="landscape"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Hoja1"/>
  <dimension ref="A1:GR57"/>
  <sheetViews>
    <sheetView showGridLines="0" zoomScale="57" zoomScaleNormal="57" zoomScaleSheetLayoutView="70" workbookViewId="0">
      <pane ySplit="7" topLeftCell="A25" activePane="bottomLeft" state="frozen"/>
      <selection pane="bottomLeft" activeCell="A26" sqref="A26"/>
    </sheetView>
  </sheetViews>
  <sheetFormatPr baseColWidth="10" defaultColWidth="11.42578125" defaultRowHeight="15"/>
  <cols>
    <col min="1" max="1" width="22.42578125" style="4" customWidth="1"/>
    <col min="2" max="2" width="30.28515625" style="1" customWidth="1"/>
    <col min="3" max="3" width="29.42578125" style="1" customWidth="1"/>
    <col min="4" max="4" width="30" style="1" customWidth="1"/>
    <col min="5" max="5" width="31" style="1" customWidth="1"/>
    <col min="6" max="6" width="31.7109375" style="1" customWidth="1"/>
    <col min="7" max="7" width="15" style="1" customWidth="1"/>
    <col min="8" max="8" width="17" style="1" customWidth="1"/>
    <col min="9" max="9" width="13.42578125" style="1" customWidth="1"/>
    <col min="10" max="10" width="70.7109375" style="1" customWidth="1"/>
    <col min="11" max="12" width="48.5703125" style="1" customWidth="1"/>
    <col min="13" max="13" width="56.140625" style="1" customWidth="1"/>
    <col min="14" max="14" width="60" style="1" customWidth="1"/>
    <col min="15" max="15" width="93.42578125" style="1" customWidth="1"/>
    <col min="16" max="16" width="18" style="5" customWidth="1"/>
    <col min="17" max="22" width="11.5703125" style="5" customWidth="1"/>
    <col min="23" max="23" width="19.140625" style="4" bestFit="1" customWidth="1"/>
    <col min="24" max="24" width="18.5703125" style="4" bestFit="1" customWidth="1"/>
    <col min="25" max="25" width="16.28515625" style="4" bestFit="1" customWidth="1"/>
    <col min="26" max="200" width="11.42578125" style="4"/>
  </cols>
  <sheetData>
    <row r="1" spans="2:26" s="4" customFormat="1" ht="149.25" customHeight="1" thickBot="1">
      <c r="B1" s="5"/>
      <c r="C1" s="5"/>
      <c r="D1" s="5"/>
      <c r="E1" s="5"/>
      <c r="F1" s="5"/>
      <c r="G1" s="5"/>
      <c r="H1" s="5"/>
      <c r="I1" s="5"/>
      <c r="J1" s="5"/>
      <c r="K1" s="5"/>
      <c r="L1" s="5"/>
      <c r="M1" s="5"/>
      <c r="N1" s="5"/>
      <c r="O1" s="5"/>
      <c r="P1" s="5"/>
      <c r="Q1" s="5"/>
      <c r="R1" s="5"/>
      <c r="S1" s="5"/>
      <c r="T1" s="5"/>
      <c r="U1" s="5"/>
      <c r="V1" s="5"/>
    </row>
    <row r="2" spans="2:26" ht="16.5" thickTop="1">
      <c r="B2" s="143"/>
      <c r="C2" s="389" t="s">
        <v>404</v>
      </c>
      <c r="D2" s="389"/>
      <c r="E2" s="389"/>
      <c r="F2" s="389"/>
      <c r="G2" s="389"/>
      <c r="H2" s="389"/>
      <c r="I2" s="389"/>
      <c r="J2" s="389"/>
      <c r="K2" s="389"/>
      <c r="L2" s="389"/>
      <c r="M2" s="389"/>
      <c r="N2" s="389"/>
      <c r="O2" s="389"/>
    </row>
    <row r="3" spans="2:26" ht="16.5" thickBot="1">
      <c r="B3" s="144"/>
      <c r="C3" s="390"/>
      <c r="D3" s="390"/>
      <c r="E3" s="390"/>
      <c r="F3" s="390"/>
      <c r="G3" s="390"/>
      <c r="H3" s="390"/>
      <c r="I3" s="390"/>
      <c r="J3" s="390"/>
      <c r="K3" s="390"/>
      <c r="L3" s="390"/>
      <c r="M3" s="390"/>
      <c r="N3" s="390"/>
      <c r="O3" s="390"/>
    </row>
    <row r="4" spans="2:26" s="4" customFormat="1" ht="15.75" thickTop="1">
      <c r="B4" s="5"/>
      <c r="C4" s="5"/>
      <c r="D4" s="5"/>
      <c r="E4" s="5"/>
      <c r="F4" s="5"/>
      <c r="G4" s="5"/>
      <c r="H4" s="5"/>
      <c r="I4" s="5"/>
      <c r="J4" s="5"/>
      <c r="K4" s="5"/>
      <c r="L4" s="5"/>
      <c r="M4" s="5"/>
      <c r="N4" s="5"/>
      <c r="O4" s="5"/>
      <c r="P4" s="5"/>
      <c r="Q4" s="5"/>
      <c r="R4" s="5"/>
      <c r="S4" s="5"/>
      <c r="T4" s="5"/>
      <c r="U4" s="5"/>
      <c r="V4" s="5"/>
    </row>
    <row r="5" spans="2:26" s="4" customFormat="1" ht="15.75" thickBot="1">
      <c r="B5" s="5"/>
      <c r="C5" s="5"/>
      <c r="D5" s="5"/>
      <c r="E5" s="6"/>
      <c r="F5" s="6"/>
      <c r="G5" s="5"/>
      <c r="H5" s="5"/>
      <c r="I5" s="5"/>
      <c r="J5" s="5"/>
      <c r="K5" s="5"/>
      <c r="L5" s="5"/>
      <c r="M5" s="5"/>
      <c r="N5" s="5"/>
      <c r="O5" s="5"/>
      <c r="P5" s="5"/>
      <c r="Q5" s="5"/>
      <c r="R5" s="5"/>
      <c r="S5" s="5"/>
      <c r="T5" s="5"/>
      <c r="U5" s="5"/>
      <c r="V5" s="5"/>
    </row>
    <row r="6" spans="2:26" ht="20.25" thickTop="1" thickBot="1">
      <c r="B6" s="392" t="s">
        <v>405</v>
      </c>
      <c r="C6" s="392" t="s">
        <v>173</v>
      </c>
      <c r="D6" s="392" t="s">
        <v>176</v>
      </c>
      <c r="E6" s="391" t="s">
        <v>406</v>
      </c>
      <c r="F6" s="392" t="s">
        <v>407</v>
      </c>
      <c r="G6" s="392"/>
      <c r="H6" s="392"/>
      <c r="I6" s="392"/>
      <c r="J6" s="309" t="s">
        <v>449</v>
      </c>
      <c r="K6" s="309"/>
      <c r="L6" s="309" t="s">
        <v>449</v>
      </c>
      <c r="M6" s="309" t="s">
        <v>449</v>
      </c>
      <c r="N6" s="309" t="s">
        <v>449</v>
      </c>
      <c r="O6" s="309"/>
    </row>
    <row r="7" spans="2:26" ht="49.5" customHeight="1" thickTop="1" thickBot="1">
      <c r="B7" s="392"/>
      <c r="C7" s="392"/>
      <c r="D7" s="392"/>
      <c r="E7" s="391"/>
      <c r="F7" s="26" t="s">
        <v>409</v>
      </c>
      <c r="G7" s="26" t="s">
        <v>410</v>
      </c>
      <c r="H7" s="26" t="s">
        <v>411</v>
      </c>
      <c r="I7" s="26" t="s">
        <v>412</v>
      </c>
      <c r="J7" s="308" t="s">
        <v>450</v>
      </c>
      <c r="K7" s="308" t="s">
        <v>449</v>
      </c>
      <c r="L7" s="308" t="s">
        <v>451</v>
      </c>
      <c r="M7" s="308" t="s">
        <v>452</v>
      </c>
      <c r="N7" s="308" t="s">
        <v>453</v>
      </c>
      <c r="O7" s="308" t="s">
        <v>408</v>
      </c>
    </row>
    <row r="8" spans="2:26" ht="283.5" customHeight="1" thickTop="1" thickBot="1">
      <c r="B8" s="273" t="str">
        <f>OBJETIVOS!D$3</f>
        <v>PO-01 Planeación Gestión Documental</v>
      </c>
      <c r="C8" s="27" t="str">
        <f>'PO-01'!C28</f>
        <v>Actualización de documentos del SGC -  CPR-120</v>
      </c>
      <c r="D8" s="28">
        <f>'PO-01'!E28</f>
        <v>1</v>
      </c>
      <c r="E8" s="33" t="e">
        <f>SUM(F8:I8)</f>
        <v>#DIV/0!</v>
      </c>
      <c r="F8" s="30" t="e">
        <f>(0/0)*100</f>
        <v>#DIV/0!</v>
      </c>
      <c r="G8" s="30" t="e">
        <f t="shared" ref="G8:I8" si="0">(0/0)*100</f>
        <v>#DIV/0!</v>
      </c>
      <c r="H8" s="30" t="e">
        <f t="shared" si="0"/>
        <v>#DIV/0!</v>
      </c>
      <c r="I8" s="30" t="e">
        <f t="shared" si="0"/>
        <v>#DIV/0!</v>
      </c>
      <c r="J8" s="29"/>
      <c r="K8" s="29"/>
      <c r="L8" s="31"/>
      <c r="M8" s="31"/>
      <c r="N8" s="31"/>
      <c r="O8" s="34"/>
      <c r="R8" s="5">
        <v>1</v>
      </c>
      <c r="S8" s="13">
        <v>3</v>
      </c>
      <c r="T8" s="14">
        <f>+$R$8/S8</f>
        <v>0.33333333333333331</v>
      </c>
    </row>
    <row r="9" spans="2:26" ht="223.5" customHeight="1" thickTop="1" thickBot="1">
      <c r="B9" s="273" t="str">
        <f>OBJETIVOS!D$3</f>
        <v>PO-01 Planeación Gestión Documental</v>
      </c>
      <c r="C9" s="19" t="str">
        <f>'PO-01'!C29</f>
        <v>Actualización del PGD</v>
      </c>
      <c r="D9" s="21">
        <f>'PO-01'!E29</f>
        <v>1</v>
      </c>
      <c r="E9" s="22"/>
      <c r="F9" s="35"/>
      <c r="G9" s="22"/>
      <c r="H9" s="22"/>
      <c r="I9" s="22"/>
      <c r="J9" s="24"/>
      <c r="K9" s="24"/>
      <c r="L9" s="18"/>
      <c r="M9" s="18"/>
      <c r="N9" s="18"/>
      <c r="O9" s="32"/>
      <c r="S9" s="13"/>
      <c r="T9" s="14"/>
    </row>
    <row r="10" spans="2:26" ht="210.75" customHeight="1" thickTop="1" thickBot="1">
      <c r="B10" s="274" t="str">
        <f>OBJETIVOS!D$10</f>
        <v>PO-02 Producción documental</v>
      </c>
      <c r="C10" s="19" t="str">
        <f>'PO-02'!C37</f>
        <v>Normalización de formatos</v>
      </c>
      <c r="D10" s="21">
        <v>1</v>
      </c>
      <c r="E10" s="36" t="e">
        <f t="shared" ref="E10:E18" si="1">AVERAGE(F10:I10)</f>
        <v>#DIV/0!</v>
      </c>
      <c r="F10" s="30" t="e">
        <f>(0/0)*100</f>
        <v>#DIV/0!</v>
      </c>
      <c r="G10" s="30" t="e">
        <f t="shared" ref="G10:I13" si="2">(0/0)*100</f>
        <v>#DIV/0!</v>
      </c>
      <c r="H10" s="30" t="e">
        <f t="shared" si="2"/>
        <v>#DIV/0!</v>
      </c>
      <c r="I10" s="30" t="e">
        <f t="shared" si="2"/>
        <v>#DIV/0!</v>
      </c>
      <c r="J10" s="24"/>
      <c r="K10" s="24"/>
      <c r="L10" s="24"/>
      <c r="M10" s="24"/>
      <c r="N10" s="24"/>
      <c r="O10" s="32"/>
      <c r="S10" s="5">
        <v>6</v>
      </c>
      <c r="T10" s="14">
        <f>+$R$8/S10</f>
        <v>0.16666666666666666</v>
      </c>
    </row>
    <row r="11" spans="2:26" ht="207" customHeight="1" thickTop="1" thickBot="1">
      <c r="B11" s="274" t="str">
        <f>OBJETIVOS!D$10</f>
        <v>PO-02 Producción documental</v>
      </c>
      <c r="C11" s="37" t="str">
        <f>'PO-02'!C38</f>
        <v>Digitalización de expedientes</v>
      </c>
      <c r="D11" s="21">
        <v>1</v>
      </c>
      <c r="E11" s="36" t="e">
        <f t="shared" si="1"/>
        <v>#DIV/0!</v>
      </c>
      <c r="F11" s="30" t="e">
        <f>(0/0)*100</f>
        <v>#DIV/0!</v>
      </c>
      <c r="G11" s="30" t="e">
        <f t="shared" si="2"/>
        <v>#DIV/0!</v>
      </c>
      <c r="H11" s="30" t="e">
        <f t="shared" si="2"/>
        <v>#DIV/0!</v>
      </c>
      <c r="I11" s="30" t="e">
        <f t="shared" si="2"/>
        <v>#DIV/0!</v>
      </c>
      <c r="J11" s="24"/>
      <c r="K11" s="24"/>
      <c r="L11" s="24"/>
      <c r="M11" s="24"/>
      <c r="N11" s="24"/>
      <c r="O11" s="34"/>
      <c r="S11" s="5">
        <v>7</v>
      </c>
      <c r="T11" s="14">
        <f>+$R$8/S11</f>
        <v>0.14285714285714285</v>
      </c>
      <c r="V11" s="5">
        <v>100</v>
      </c>
      <c r="W11" s="15" t="e">
        <f>+V11*#REF!</f>
        <v>#REF!</v>
      </c>
      <c r="X11" s="15">
        <v>15399000</v>
      </c>
      <c r="Y11" s="16" t="e">
        <f>+W11-X11</f>
        <v>#REF!</v>
      </c>
      <c r="Z11" s="17" t="e">
        <f>+X11/W11</f>
        <v>#REF!</v>
      </c>
    </row>
    <row r="12" spans="2:26" ht="202.5" customHeight="1" thickTop="1" thickBot="1">
      <c r="B12" s="274" t="str">
        <f>OBJETIVOS!D$10</f>
        <v>PO-02 Producción documental</v>
      </c>
      <c r="C12" s="19" t="str">
        <f>'PO-02'!C39</f>
        <v>Indexación de documentos</v>
      </c>
      <c r="D12" s="21">
        <v>1</v>
      </c>
      <c r="E12" s="36" t="e">
        <f t="shared" si="1"/>
        <v>#DIV/0!</v>
      </c>
      <c r="F12" s="30" t="e">
        <f>(0/0)*100</f>
        <v>#DIV/0!</v>
      </c>
      <c r="G12" s="30" t="e">
        <f t="shared" si="2"/>
        <v>#DIV/0!</v>
      </c>
      <c r="H12" s="30" t="e">
        <f t="shared" si="2"/>
        <v>#DIV/0!</v>
      </c>
      <c r="I12" s="30" t="e">
        <f t="shared" si="2"/>
        <v>#DIV/0!</v>
      </c>
      <c r="J12" s="24"/>
      <c r="K12" s="24"/>
      <c r="L12" s="24"/>
      <c r="M12" s="24"/>
      <c r="N12" s="18"/>
      <c r="O12" s="34"/>
    </row>
    <row r="13" spans="2:26" ht="221.25" customHeight="1" thickTop="1" thickBot="1">
      <c r="B13" s="274" t="str">
        <f>OBJETIVOS!D$10</f>
        <v>PO-02 Producción documental</v>
      </c>
      <c r="C13" s="19" t="str">
        <f>'PO-02'!C40</f>
        <v>Migración de registros</v>
      </c>
      <c r="D13" s="21">
        <v>1</v>
      </c>
      <c r="E13" s="36" t="e">
        <f t="shared" si="1"/>
        <v>#DIV/0!</v>
      </c>
      <c r="F13" s="30" t="e">
        <f t="shared" ref="F13:I18" si="3">(0/0)*100</f>
        <v>#DIV/0!</v>
      </c>
      <c r="G13" s="30" t="e">
        <f t="shared" si="2"/>
        <v>#DIV/0!</v>
      </c>
      <c r="H13" s="30" t="e">
        <f t="shared" si="2"/>
        <v>#DIV/0!</v>
      </c>
      <c r="I13" s="30" t="e">
        <f t="shared" si="2"/>
        <v>#DIV/0!</v>
      </c>
      <c r="J13" s="24"/>
      <c r="K13" s="24"/>
      <c r="L13" s="24"/>
      <c r="M13" s="24"/>
      <c r="N13" s="18"/>
      <c r="O13" s="32"/>
    </row>
    <row r="14" spans="2:26" ht="217.5" customHeight="1" thickTop="1">
      <c r="B14" s="274" t="str">
        <f>OBJETIVOS!D$10</f>
        <v>PO-02 Producción documental</v>
      </c>
      <c r="C14" s="19" t="str">
        <f>'PO-02'!C41</f>
        <v>Actualización de TRD</v>
      </c>
      <c r="D14" s="12">
        <v>1</v>
      </c>
      <c r="E14" s="36" t="e">
        <f t="shared" si="1"/>
        <v>#DIV/0!</v>
      </c>
      <c r="F14" s="30" t="e">
        <f t="shared" si="3"/>
        <v>#DIV/0!</v>
      </c>
      <c r="G14" s="30" t="e">
        <f t="shared" si="3"/>
        <v>#DIV/0!</v>
      </c>
      <c r="H14" s="30" t="e">
        <f t="shared" si="3"/>
        <v>#DIV/0!</v>
      </c>
      <c r="I14" s="30" t="e">
        <f t="shared" si="3"/>
        <v>#DIV/0!</v>
      </c>
      <c r="J14" s="24"/>
      <c r="K14" s="24"/>
      <c r="L14" s="24"/>
      <c r="M14" s="23"/>
      <c r="N14" s="23"/>
      <c r="O14" s="34"/>
    </row>
    <row r="15" spans="2:26" ht="210.75" customHeight="1" thickBot="1">
      <c r="B15" s="274" t="str">
        <f>OBJETIVOS!D$9</f>
        <v>PO-03 Gestión y trámite documental</v>
      </c>
      <c r="C15" s="19" t="str">
        <f>'PO-03'!C34</f>
        <v>Programa de gestión de documentos electrónicos</v>
      </c>
      <c r="D15" s="12">
        <v>1</v>
      </c>
      <c r="E15" s="36"/>
      <c r="F15" s="35"/>
      <c r="G15" s="25"/>
      <c r="H15" s="25"/>
      <c r="I15" s="25"/>
      <c r="J15" s="24"/>
      <c r="K15" s="24"/>
      <c r="L15" s="24"/>
      <c r="M15" s="23"/>
      <c r="N15" s="23"/>
      <c r="O15" s="32"/>
    </row>
    <row r="16" spans="2:26" ht="192" customHeight="1" thickTop="1" thickBot="1">
      <c r="B16" s="274" t="str">
        <f>OBJETIVOS!D$9</f>
        <v>PO-03 Gestión y trámite documental</v>
      </c>
      <c r="C16" s="19" t="str">
        <f>'PO-03'!C35</f>
        <v>Centralización espacios físicos de archivo.</v>
      </c>
      <c r="D16" s="12">
        <v>1</v>
      </c>
      <c r="E16" s="36" t="e">
        <f t="shared" si="1"/>
        <v>#DIV/0!</v>
      </c>
      <c r="F16" s="30" t="e">
        <f t="shared" si="3"/>
        <v>#DIV/0!</v>
      </c>
      <c r="G16" s="30" t="e">
        <f t="shared" si="3"/>
        <v>#DIV/0!</v>
      </c>
      <c r="H16" s="30" t="e">
        <f t="shared" si="3"/>
        <v>#DIV/0!</v>
      </c>
      <c r="I16" s="30" t="e">
        <f t="shared" si="3"/>
        <v>#DIV/0!</v>
      </c>
      <c r="J16" s="24"/>
      <c r="K16" s="24"/>
      <c r="L16" s="24"/>
      <c r="M16" s="24"/>
      <c r="N16" s="18"/>
      <c r="O16" s="34"/>
    </row>
    <row r="17" spans="2:22" ht="208.5" customHeight="1" thickTop="1" thickBot="1">
      <c r="B17" s="274" t="str">
        <f>OBJETIVOS!D$5</f>
        <v>PO-04 Organización documental</v>
      </c>
      <c r="C17" s="38" t="str">
        <f>'PO-04'!C36</f>
        <v>Normalización de inventarios.</v>
      </c>
      <c r="D17" s="39">
        <v>1</v>
      </c>
      <c r="E17" s="36" t="e">
        <f t="shared" si="1"/>
        <v>#DIV/0!</v>
      </c>
      <c r="F17" s="30" t="e">
        <f t="shared" si="3"/>
        <v>#DIV/0!</v>
      </c>
      <c r="G17" s="30" t="e">
        <f t="shared" si="3"/>
        <v>#DIV/0!</v>
      </c>
      <c r="H17" s="30" t="e">
        <f t="shared" si="3"/>
        <v>#DIV/0!</v>
      </c>
      <c r="I17" s="30" t="e">
        <f t="shared" si="3"/>
        <v>#DIV/0!</v>
      </c>
      <c r="J17" s="24"/>
      <c r="K17" s="24"/>
      <c r="L17" s="24"/>
      <c r="M17" s="24"/>
      <c r="N17" s="18"/>
      <c r="O17" s="34"/>
    </row>
    <row r="18" spans="2:22" ht="215.25" customHeight="1" thickTop="1" thickBot="1">
      <c r="B18" s="274" t="str">
        <f>OBJETIVOS!D$5</f>
        <v>PO-04 Organización documental</v>
      </c>
      <c r="C18" s="19" t="str">
        <f>'PO-04'!C37</f>
        <v>Recepción archivos centralizados</v>
      </c>
      <c r="D18" s="39">
        <v>1</v>
      </c>
      <c r="E18" s="36" t="e">
        <f t="shared" si="1"/>
        <v>#DIV/0!</v>
      </c>
      <c r="F18" s="30" t="e">
        <f t="shared" si="3"/>
        <v>#DIV/0!</v>
      </c>
      <c r="G18" s="30" t="e">
        <f t="shared" si="3"/>
        <v>#DIV/0!</v>
      </c>
      <c r="H18" s="30" t="e">
        <f t="shared" si="3"/>
        <v>#DIV/0!</v>
      </c>
      <c r="I18" s="30" t="e">
        <f t="shared" si="3"/>
        <v>#DIV/0!</v>
      </c>
      <c r="J18" s="24"/>
      <c r="K18" s="18"/>
      <c r="L18" s="18"/>
      <c r="M18" s="18"/>
      <c r="N18" s="18"/>
      <c r="O18" s="32"/>
    </row>
    <row r="19" spans="2:22" ht="207" customHeight="1" thickTop="1">
      <c r="B19" s="274" t="str">
        <f>OBJETIVOS!D$5</f>
        <v>PO-04 Organización documental</v>
      </c>
      <c r="C19" s="38" t="str">
        <f>'PO-04'!C38</f>
        <v>Actualización de inventario.</v>
      </c>
      <c r="D19" s="277" t="s">
        <v>310</v>
      </c>
      <c r="E19" s="33">
        <f>SUM(F19:I19)</f>
        <v>0</v>
      </c>
      <c r="F19" s="12"/>
      <c r="G19" s="12"/>
      <c r="H19" s="12"/>
      <c r="I19" s="12"/>
      <c r="J19" s="20"/>
      <c r="K19" s="20"/>
      <c r="L19" s="20"/>
      <c r="M19" s="20"/>
      <c r="N19" s="20"/>
      <c r="O19" s="32"/>
    </row>
    <row r="20" spans="2:22" ht="219.75" customHeight="1" thickBot="1">
      <c r="B20" s="274" t="str">
        <f>OBJETIVOS!D$5</f>
        <v>PO-04 Organización documental</v>
      </c>
      <c r="C20" s="19" t="str">
        <f>'PO-04'!C39</f>
        <v>Programa de documentos vitales y esenciales.</v>
      </c>
      <c r="D20" s="12">
        <v>1</v>
      </c>
      <c r="E20" s="36"/>
      <c r="F20" s="35"/>
      <c r="G20" s="12"/>
      <c r="H20" s="12"/>
      <c r="I20" s="12"/>
      <c r="J20" s="20"/>
      <c r="K20" s="20"/>
      <c r="L20" s="20"/>
      <c r="M20" s="20"/>
      <c r="N20" s="20"/>
      <c r="O20" s="32"/>
    </row>
    <row r="21" spans="2:22" ht="204" customHeight="1" thickTop="1" thickBot="1">
      <c r="B21" s="276" t="str">
        <f>OBJETIVOS!D$12</f>
        <v>PO-05 Transferencias documentales</v>
      </c>
      <c r="C21" s="40" t="str">
        <f>'PO-05'!C31</f>
        <v>Transferencias primarias</v>
      </c>
      <c r="D21" s="39">
        <v>1</v>
      </c>
      <c r="E21" s="36" t="e">
        <f t="shared" ref="E21:E25" si="4">AVERAGE(F21:I21)</f>
        <v>#DIV/0!</v>
      </c>
      <c r="F21" s="30" t="e">
        <f t="shared" ref="F21:I27" si="5">(0/0)*100</f>
        <v>#DIV/0!</v>
      </c>
      <c r="G21" s="30" t="e">
        <f t="shared" si="5"/>
        <v>#DIV/0!</v>
      </c>
      <c r="H21" s="30" t="e">
        <f t="shared" si="5"/>
        <v>#DIV/0!</v>
      </c>
      <c r="I21" s="30" t="e">
        <f t="shared" si="5"/>
        <v>#DIV/0!</v>
      </c>
      <c r="J21" s="20"/>
      <c r="K21" s="20"/>
      <c r="L21" s="20"/>
      <c r="M21" s="20"/>
      <c r="N21" s="20"/>
      <c r="O21" s="32"/>
    </row>
    <row r="22" spans="2:22" ht="207" customHeight="1" thickTop="1" thickBot="1">
      <c r="B22" s="276" t="str">
        <f>OBJETIVOS!D$12</f>
        <v>PO-05 Transferencias documentales</v>
      </c>
      <c r="C22" s="38" t="str">
        <f>'PO-05'!C32</f>
        <v xml:space="preserve">Actualización del FUID del Archivo Central. </v>
      </c>
      <c r="D22" s="21">
        <v>1</v>
      </c>
      <c r="E22" s="36" t="e">
        <f t="shared" si="4"/>
        <v>#DIV/0!</v>
      </c>
      <c r="F22" s="30" t="e">
        <f t="shared" si="5"/>
        <v>#DIV/0!</v>
      </c>
      <c r="G22" s="30" t="e">
        <f t="shared" si="5"/>
        <v>#DIV/0!</v>
      </c>
      <c r="H22" s="30" t="e">
        <f t="shared" si="5"/>
        <v>#DIV/0!</v>
      </c>
      <c r="I22" s="30" t="e">
        <f t="shared" si="5"/>
        <v>#DIV/0!</v>
      </c>
      <c r="J22" s="20"/>
      <c r="K22" s="20"/>
      <c r="L22" s="20"/>
      <c r="M22" s="20"/>
      <c r="N22" s="20"/>
      <c r="O22" s="32"/>
    </row>
    <row r="23" spans="2:22" ht="200.25" customHeight="1" thickTop="1" thickBot="1">
      <c r="B23" s="276" t="str">
        <f>OBJETIVOS!D$12</f>
        <v>PO-05 Transferencias documentales</v>
      </c>
      <c r="C23" s="19" t="str">
        <f>'PO-05'!C33</f>
        <v>Expedientes descritos en el SGDEA.</v>
      </c>
      <c r="D23" s="11">
        <v>1</v>
      </c>
      <c r="E23" s="36" t="e">
        <f t="shared" ref="E23" si="6">AVERAGE(F23:I23)</f>
        <v>#DIV/0!</v>
      </c>
      <c r="F23" s="30" t="e">
        <f t="shared" si="5"/>
        <v>#DIV/0!</v>
      </c>
      <c r="G23" s="30" t="e">
        <f t="shared" si="5"/>
        <v>#DIV/0!</v>
      </c>
      <c r="H23" s="30" t="e">
        <f t="shared" si="5"/>
        <v>#DIV/0!</v>
      </c>
      <c r="I23" s="30" t="e">
        <f t="shared" si="5"/>
        <v>#DIV/0!</v>
      </c>
      <c r="J23" s="24"/>
      <c r="K23" s="24"/>
      <c r="L23" s="24"/>
      <c r="M23" s="24"/>
      <c r="N23" s="18"/>
      <c r="O23" s="32"/>
    </row>
    <row r="24" spans="2:22" ht="196.5" customHeight="1" thickTop="1" thickBot="1">
      <c r="B24" s="276" t="str">
        <f>OBJETIVOS!D$12</f>
        <v>PO-05 Transferencias documentales</v>
      </c>
      <c r="C24" s="19" t="str">
        <f>'PO-05'!C34</f>
        <v xml:space="preserve">Transferencias secundarias </v>
      </c>
      <c r="D24" s="11">
        <v>1</v>
      </c>
      <c r="E24" s="36" t="e">
        <f t="shared" si="4"/>
        <v>#DIV/0!</v>
      </c>
      <c r="F24" s="30" t="e">
        <f t="shared" si="5"/>
        <v>#DIV/0!</v>
      </c>
      <c r="G24" s="30" t="e">
        <f t="shared" si="5"/>
        <v>#DIV/0!</v>
      </c>
      <c r="H24" s="30" t="e">
        <f t="shared" si="5"/>
        <v>#DIV/0!</v>
      </c>
      <c r="I24" s="30" t="e">
        <f t="shared" si="5"/>
        <v>#DIV/0!</v>
      </c>
      <c r="J24" s="24"/>
      <c r="K24" s="24"/>
      <c r="L24" s="24"/>
      <c r="M24" s="24"/>
      <c r="N24" s="18"/>
      <c r="O24" s="32"/>
    </row>
    <row r="25" spans="2:22" ht="195.75" customHeight="1" thickTop="1">
      <c r="B25" s="274" t="str">
        <f>OBJETIVOS!D11</f>
        <v xml:space="preserve"> PO-06 Disposición documental</v>
      </c>
      <c r="C25" s="19" t="str">
        <f>'PO-06'!C30</f>
        <v>Eliminación documental.</v>
      </c>
      <c r="D25" s="12">
        <v>1</v>
      </c>
      <c r="E25" s="36" t="e">
        <f t="shared" si="4"/>
        <v>#DIV/0!</v>
      </c>
      <c r="F25" s="30" t="e">
        <f t="shared" si="5"/>
        <v>#DIV/0!</v>
      </c>
      <c r="G25" s="30" t="e">
        <f t="shared" si="5"/>
        <v>#DIV/0!</v>
      </c>
      <c r="H25" s="30" t="e">
        <f t="shared" si="5"/>
        <v>#DIV/0!</v>
      </c>
      <c r="I25" s="30" t="e">
        <f t="shared" si="5"/>
        <v>#DIV/0!</v>
      </c>
      <c r="J25" s="24"/>
      <c r="K25" s="24"/>
      <c r="L25" s="24"/>
      <c r="M25" s="24"/>
      <c r="N25" s="24"/>
      <c r="O25" s="32"/>
    </row>
    <row r="26" spans="2:22" ht="196.5" customHeight="1" thickBot="1">
      <c r="B26" s="274" t="str">
        <f>OBJETIVOS!D12</f>
        <v>PO-05 Transferencias documentales</v>
      </c>
      <c r="C26" s="19" t="str">
        <f>'PO-06'!C31</f>
        <v xml:space="preserve">*Plan de aplicación de TVD.
*Plan de aplicación de TRD.
</v>
      </c>
      <c r="D26" s="12">
        <v>1</v>
      </c>
      <c r="E26" s="36"/>
      <c r="F26" s="35"/>
      <c r="G26" s="22"/>
      <c r="H26" s="22"/>
      <c r="I26" s="22"/>
      <c r="J26" s="24"/>
      <c r="K26" s="24"/>
      <c r="L26" s="24"/>
      <c r="M26" s="24"/>
      <c r="N26" s="24"/>
      <c r="O26" s="32"/>
    </row>
    <row r="27" spans="2:22" ht="192.75" customHeight="1" thickTop="1">
      <c r="B27" s="275" t="str">
        <f>OBJETIVOS!D13</f>
        <v>PO-08 Potenciación de capacidades en gestión documental</v>
      </c>
      <c r="C27" s="38" t="str">
        <f>'PO-08'!C21</f>
        <v>Funcionarios capacitados</v>
      </c>
      <c r="D27" s="12">
        <v>1</v>
      </c>
      <c r="E27" s="36" t="e">
        <f t="shared" ref="E27" si="7">AVERAGE(F27:I27)</f>
        <v>#DIV/0!</v>
      </c>
      <c r="F27" s="30" t="e">
        <f t="shared" si="5"/>
        <v>#DIV/0!</v>
      </c>
      <c r="G27" s="30" t="e">
        <f t="shared" si="5"/>
        <v>#DIV/0!</v>
      </c>
      <c r="H27" s="30" t="e">
        <f t="shared" si="5"/>
        <v>#DIV/0!</v>
      </c>
      <c r="I27" s="30" t="e">
        <f t="shared" si="5"/>
        <v>#DIV/0!</v>
      </c>
      <c r="J27" s="20"/>
      <c r="K27" s="20"/>
      <c r="L27" s="20"/>
      <c r="M27" s="20"/>
      <c r="N27" s="20"/>
      <c r="O27" s="32"/>
      <c r="V27" s="7" t="str">
        <f>IFERROR((#REF!/#REF!)*100%,"")</f>
        <v/>
      </c>
    </row>
    <row r="28" spans="2:22" s="4" customFormat="1" ht="37.5" customHeight="1">
      <c r="B28" s="5"/>
      <c r="C28" s="5"/>
      <c r="D28" s="5"/>
      <c r="E28" s="5"/>
      <c r="F28" s="5"/>
      <c r="G28" s="5"/>
      <c r="H28" s="5"/>
      <c r="I28" s="5"/>
      <c r="J28" s="5"/>
      <c r="K28" s="5"/>
      <c r="L28" s="5"/>
      <c r="M28" s="5"/>
      <c r="N28" s="5"/>
      <c r="O28" s="5"/>
      <c r="P28" s="5"/>
      <c r="Q28" s="5"/>
      <c r="R28" s="5"/>
      <c r="S28" s="5"/>
      <c r="T28" s="5"/>
      <c r="U28" s="5"/>
      <c r="V28" s="5"/>
    </row>
    <row r="29" spans="2:22" ht="37.5" customHeight="1"/>
    <row r="31" spans="2:22" ht="13.5" customHeight="1"/>
    <row r="35" spans="2:16" s="4" customFormat="1">
      <c r="B35" s="5"/>
      <c r="C35" s="5"/>
      <c r="D35" s="5"/>
      <c r="E35" s="5"/>
      <c r="F35" s="5"/>
      <c r="G35" s="5"/>
      <c r="H35" s="5"/>
      <c r="I35" s="5"/>
      <c r="J35" s="5"/>
      <c r="K35" s="5"/>
      <c r="L35" s="5"/>
      <c r="M35" s="5"/>
      <c r="N35" s="5"/>
      <c r="O35" s="5"/>
      <c r="P35" s="5"/>
    </row>
    <row r="38" spans="2:16">
      <c r="C38" s="2"/>
      <c r="D38" s="3" t="s">
        <v>235</v>
      </c>
      <c r="E38" s="2"/>
      <c r="F38" s="2"/>
    </row>
    <row r="39" spans="2:16">
      <c r="C39" s="2"/>
      <c r="D39" s="3" t="s">
        <v>236</v>
      </c>
      <c r="E39" s="2" t="s">
        <v>237</v>
      </c>
      <c r="F39" s="2"/>
    </row>
    <row r="40" spans="2:16">
      <c r="C40" s="2"/>
      <c r="D40" s="8"/>
      <c r="E40" s="2" t="s">
        <v>238</v>
      </c>
      <c r="F40" s="2"/>
    </row>
    <row r="41" spans="2:16">
      <c r="C41" s="10"/>
      <c r="D41" s="8"/>
      <c r="E41" s="9"/>
      <c r="F41" s="9"/>
    </row>
    <row r="42" spans="2:16">
      <c r="C42" s="2"/>
      <c r="D42" s="8"/>
      <c r="E42" s="9"/>
      <c r="F42" s="9"/>
    </row>
    <row r="43" spans="2:16">
      <c r="C43" s="2"/>
      <c r="D43" s="8"/>
      <c r="E43" s="9"/>
      <c r="F43" s="9"/>
    </row>
    <row r="45" spans="2:16" s="4" customFormat="1">
      <c r="B45" s="5"/>
      <c r="C45" s="5"/>
      <c r="D45" s="5"/>
      <c r="E45" s="5"/>
      <c r="F45" s="5"/>
      <c r="G45" s="5"/>
      <c r="H45" s="5"/>
      <c r="I45" s="5"/>
      <c r="J45" s="5"/>
      <c r="K45" s="5"/>
      <c r="L45" s="5"/>
      <c r="M45" s="5"/>
      <c r="N45" s="5"/>
      <c r="O45" s="5"/>
      <c r="P45" s="5"/>
    </row>
    <row r="46" spans="2:16" s="4" customFormat="1">
      <c r="B46" s="5"/>
      <c r="C46" s="5"/>
      <c r="D46" s="5"/>
      <c r="E46" s="5"/>
      <c r="F46" s="5"/>
      <c r="G46" s="5"/>
      <c r="H46" s="5"/>
      <c r="I46" s="5"/>
      <c r="J46" s="5"/>
      <c r="K46" s="5"/>
      <c r="L46" s="5"/>
      <c r="M46" s="5"/>
      <c r="N46" s="5"/>
      <c r="O46" s="5"/>
      <c r="P46" s="5"/>
    </row>
    <row r="47" spans="2:16" s="4" customFormat="1">
      <c r="B47" s="5"/>
      <c r="C47" s="5"/>
      <c r="D47" s="5"/>
      <c r="E47" s="5"/>
      <c r="F47" s="5"/>
      <c r="G47" s="5"/>
      <c r="H47" s="5"/>
      <c r="I47" s="5"/>
      <c r="J47" s="5"/>
      <c r="K47" s="5"/>
      <c r="L47" s="5"/>
      <c r="M47" s="5"/>
      <c r="N47" s="5"/>
      <c r="O47" s="5"/>
      <c r="P47" s="5"/>
    </row>
    <row r="48" spans="2:16" s="4" customFormat="1">
      <c r="B48" s="5"/>
      <c r="C48" s="5"/>
      <c r="D48" s="5"/>
      <c r="E48" s="5"/>
      <c r="F48" s="5"/>
      <c r="G48" s="5"/>
      <c r="H48" s="5"/>
      <c r="I48" s="5"/>
      <c r="J48" s="5"/>
      <c r="K48" s="5"/>
      <c r="L48" s="5"/>
      <c r="M48" s="5"/>
      <c r="N48" s="5"/>
      <c r="O48" s="5"/>
      <c r="P48" s="5"/>
    </row>
    <row r="49" spans="2:16" s="4" customFormat="1">
      <c r="B49" s="5"/>
      <c r="C49" s="5"/>
      <c r="D49" s="5"/>
      <c r="E49" s="5"/>
      <c r="F49" s="5"/>
      <c r="G49" s="5"/>
      <c r="H49" s="5"/>
      <c r="I49" s="5"/>
      <c r="J49" s="5"/>
      <c r="K49" s="5"/>
      <c r="L49" s="5"/>
      <c r="M49" s="5"/>
      <c r="N49" s="5"/>
      <c r="O49" s="5"/>
      <c r="P49" s="5"/>
    </row>
    <row r="50" spans="2:16" s="4" customFormat="1">
      <c r="B50" s="5"/>
      <c r="C50" s="5"/>
      <c r="D50" s="5"/>
      <c r="E50" s="5"/>
      <c r="F50" s="5"/>
      <c r="G50" s="5"/>
      <c r="H50" s="5"/>
      <c r="I50" s="5"/>
      <c r="J50" s="5"/>
      <c r="K50" s="5"/>
      <c r="L50" s="5"/>
      <c r="M50" s="5"/>
      <c r="N50" s="5"/>
      <c r="O50" s="5"/>
      <c r="P50" s="5"/>
    </row>
    <row r="51" spans="2:16" s="4" customFormat="1">
      <c r="B51" s="5"/>
      <c r="C51" s="5"/>
      <c r="D51" s="5"/>
      <c r="E51" s="5"/>
      <c r="F51" s="5"/>
      <c r="G51" s="5"/>
      <c r="H51" s="5"/>
      <c r="I51" s="5"/>
      <c r="J51" s="5"/>
      <c r="K51" s="5"/>
      <c r="L51" s="5"/>
      <c r="M51" s="5"/>
      <c r="N51" s="5"/>
      <c r="O51" s="5"/>
      <c r="P51" s="5"/>
    </row>
    <row r="52" spans="2:16" s="4" customFormat="1">
      <c r="B52" s="5"/>
      <c r="C52" s="5"/>
      <c r="D52" s="5"/>
      <c r="E52" s="5"/>
      <c r="F52" s="5"/>
      <c r="G52" s="5"/>
      <c r="H52" s="5"/>
      <c r="I52" s="5"/>
      <c r="J52" s="5"/>
      <c r="K52" s="5"/>
      <c r="L52" s="5"/>
      <c r="M52" s="5"/>
      <c r="N52" s="5"/>
      <c r="O52" s="5"/>
      <c r="P52" s="5"/>
    </row>
    <row r="53" spans="2:16" s="4" customFormat="1">
      <c r="B53" s="5"/>
      <c r="C53" s="5"/>
      <c r="D53" s="5"/>
      <c r="E53" s="5"/>
      <c r="F53" s="5"/>
      <c r="G53" s="5"/>
      <c r="H53" s="5"/>
      <c r="I53" s="5"/>
      <c r="J53" s="5"/>
      <c r="K53" s="5"/>
      <c r="L53" s="5"/>
      <c r="M53" s="5"/>
      <c r="N53" s="5"/>
      <c r="O53" s="5"/>
      <c r="P53" s="5"/>
    </row>
    <row r="54" spans="2:16" s="4" customFormat="1">
      <c r="B54" s="5"/>
      <c r="C54" s="5"/>
      <c r="D54" s="5"/>
      <c r="E54" s="5"/>
      <c r="F54" s="5"/>
      <c r="G54" s="5"/>
      <c r="H54" s="5"/>
      <c r="I54" s="5"/>
      <c r="J54" s="5"/>
      <c r="K54" s="5"/>
      <c r="L54" s="5"/>
      <c r="M54" s="5"/>
      <c r="N54" s="5"/>
      <c r="O54" s="5"/>
      <c r="P54" s="5"/>
    </row>
    <row r="55" spans="2:16" s="4" customFormat="1">
      <c r="B55" s="5"/>
      <c r="C55" s="5"/>
      <c r="D55" s="5"/>
      <c r="E55" s="5"/>
      <c r="F55" s="5"/>
      <c r="G55" s="5"/>
      <c r="H55" s="5"/>
      <c r="I55" s="5"/>
      <c r="J55" s="5"/>
      <c r="K55" s="5"/>
      <c r="L55" s="5"/>
      <c r="M55" s="5"/>
      <c r="N55" s="5"/>
      <c r="O55" s="5"/>
      <c r="P55" s="5"/>
    </row>
    <row r="56" spans="2:16" s="4" customFormat="1">
      <c r="B56" s="5"/>
      <c r="C56" s="5"/>
      <c r="D56" s="5"/>
      <c r="E56" s="5"/>
      <c r="F56" s="5"/>
      <c r="G56" s="5"/>
      <c r="H56" s="5"/>
      <c r="I56" s="5"/>
      <c r="J56" s="5"/>
      <c r="K56" s="5"/>
      <c r="L56" s="5"/>
      <c r="M56" s="5"/>
      <c r="N56" s="5"/>
      <c r="O56" s="5"/>
      <c r="P56" s="5"/>
    </row>
    <row r="57" spans="2:16" s="4" customFormat="1">
      <c r="B57" s="5"/>
      <c r="C57" s="5"/>
      <c r="D57" s="5"/>
      <c r="E57" s="5"/>
      <c r="F57" s="5"/>
      <c r="G57" s="5"/>
      <c r="H57" s="5"/>
      <c r="I57" s="5"/>
      <c r="J57" s="5"/>
      <c r="K57" s="5"/>
      <c r="L57" s="5"/>
      <c r="M57" s="5"/>
      <c r="N57" s="5"/>
      <c r="O57" s="5"/>
      <c r="P57" s="5"/>
    </row>
  </sheetData>
  <sheetProtection selectLockedCells="1" selectUnlockedCells="1"/>
  <mergeCells count="6">
    <mergeCell ref="C2:O3"/>
    <mergeCell ref="E6:E7"/>
    <mergeCell ref="C6:C7"/>
    <mergeCell ref="B6:B7"/>
    <mergeCell ref="D6:D7"/>
    <mergeCell ref="F6:I6"/>
  </mergeCells>
  <printOptions horizontalCentered="1" verticalCentered="1"/>
  <pageMargins left="0.70866141732283472" right="0.70866141732283472" top="0.74803149606299213" bottom="0.74803149606299213" header="0.31496062992125984" footer="0.31496062992125984"/>
  <pageSetup scale="13" fitToHeight="2" orientation="portrait" r:id="rId1"/>
  <rowBreaks count="1" manualBreakCount="1">
    <brk id="28" max="24"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9916497d-c142-440f-b679-e05846529a78">
      <Terms xmlns="http://schemas.microsoft.com/office/infopath/2007/PartnerControls"/>
    </lcf76f155ced4ddcb4097134ff3c332f>
    <TaxCatchAll xmlns="3fec4968-e996-477a-9613-faa7bebea31c"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FC542E7E6E717D438023589AE003741F" ma:contentTypeVersion="13" ma:contentTypeDescription="Crear nuevo documento." ma:contentTypeScope="" ma:versionID="127d5c0e1eb871fe6ad559032f083cd7">
  <xsd:schema xmlns:xsd="http://www.w3.org/2001/XMLSchema" xmlns:xs="http://www.w3.org/2001/XMLSchema" xmlns:p="http://schemas.microsoft.com/office/2006/metadata/properties" xmlns:ns2="9916497d-c142-440f-b679-e05846529a78" xmlns:ns3="3fec4968-e996-477a-9613-faa7bebea31c" targetNamespace="http://schemas.microsoft.com/office/2006/metadata/properties" ma:root="true" ma:fieldsID="3ca6cfd8c179f2cbac7f80015ff79212" ns2:_="" ns3:_="">
    <xsd:import namespace="9916497d-c142-440f-b679-e05846529a78"/>
    <xsd:import namespace="3fec4968-e996-477a-9613-faa7bebea31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MediaServiceSearchProperties"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916497d-c142-440f-b679-e05846529a7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lcf76f155ced4ddcb4097134ff3c332f" ma:index="17"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fec4968-e996-477a-9613-faa7bebea31c"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661252ca-6400-4d3c-ac08-50dd65e63830}" ma:internalName="TaxCatchAll" ma:showField="CatchAllData" ma:web="3fec4968-e996-477a-9613-faa7bebea31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CD28896-0FA4-46EC-ACFF-5EBF825C7333}">
  <ds:schemaRefs>
    <ds:schemaRef ds:uri="http://www.w3.org/XML/1998/namespace"/>
    <ds:schemaRef ds:uri="http://schemas.microsoft.com/office/infopath/2007/PartnerControls"/>
    <ds:schemaRef ds:uri="http://schemas.microsoft.com/office/2006/documentManagement/types"/>
    <ds:schemaRef ds:uri="http://purl.org/dc/elements/1.1/"/>
    <ds:schemaRef ds:uri="http://schemas.openxmlformats.org/package/2006/metadata/core-properties"/>
    <ds:schemaRef ds:uri="9916497d-c142-440f-b679-e05846529a78"/>
    <ds:schemaRef ds:uri="http://purl.org/dc/dcmitype/"/>
    <ds:schemaRef ds:uri="http://schemas.microsoft.com/office/2006/metadata/properties"/>
    <ds:schemaRef ds:uri="3fec4968-e996-477a-9613-faa7bebea31c"/>
    <ds:schemaRef ds:uri="http://purl.org/dc/terms/"/>
  </ds:schemaRefs>
</ds:datastoreItem>
</file>

<file path=customXml/itemProps2.xml><?xml version="1.0" encoding="utf-8"?>
<ds:datastoreItem xmlns:ds="http://schemas.openxmlformats.org/officeDocument/2006/customXml" ds:itemID="{17A9C2DF-9101-4666-B6D8-5E6C65F8CC5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916497d-c142-440f-b679-e05846529a78"/>
    <ds:schemaRef ds:uri="3fec4968-e996-477a-9613-faa7bebea31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B04BB11-DB82-40D7-819B-F3318DA35D8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16</vt:i4>
      </vt:variant>
    </vt:vector>
  </HeadingPairs>
  <TitlesOfParts>
    <vt:vector size="32" baseType="lpstr">
      <vt:lpstr>INIDICE</vt:lpstr>
      <vt:lpstr>IDEN ASPECTOS CRÍTICOS</vt:lpstr>
      <vt:lpstr>PRIORI ASPECTOS CRÍTICOS</vt:lpstr>
      <vt:lpstr>SUMATORIA Y ORDEN PRIORIZACIÓN</vt:lpstr>
      <vt:lpstr>SEMAFORIZACIÓN_EJES</vt:lpstr>
      <vt:lpstr>OBJETIVOS</vt:lpstr>
      <vt:lpstr>MAPA DE RUTA PINAR</vt:lpstr>
      <vt:lpstr>PO-01</vt:lpstr>
      <vt:lpstr>PO-02</vt:lpstr>
      <vt:lpstr>PO-03</vt:lpstr>
      <vt:lpstr>PO-04</vt:lpstr>
      <vt:lpstr>PO-05</vt:lpstr>
      <vt:lpstr>PO-06</vt:lpstr>
      <vt:lpstr>PO-07</vt:lpstr>
      <vt:lpstr>PO-08</vt:lpstr>
      <vt:lpstr>HERRAMIENTA DE SEGUIMIENTO</vt:lpstr>
      <vt:lpstr>'HERRAMIENTA DE SEGUIMIENTO'!Área_de_impresión</vt:lpstr>
      <vt:lpstr>'IDEN ASPECTOS CRÍTICOS'!Área_de_impresión</vt:lpstr>
      <vt:lpstr>'MAPA DE RUTA PINAR'!Área_de_impresión</vt:lpstr>
      <vt:lpstr>OBJETIVOS!Área_de_impresión</vt:lpstr>
      <vt:lpstr>'PO-01'!Área_de_impresión</vt:lpstr>
      <vt:lpstr>'PO-02'!Área_de_impresión</vt:lpstr>
      <vt:lpstr>'PO-03'!Área_de_impresión</vt:lpstr>
      <vt:lpstr>'PO-04'!Área_de_impresión</vt:lpstr>
      <vt:lpstr>'PO-05'!Área_de_impresión</vt:lpstr>
      <vt:lpstr>'PO-06'!Área_de_impresión</vt:lpstr>
      <vt:lpstr>'PO-07'!Área_de_impresión</vt:lpstr>
      <vt:lpstr>'PO-08'!Área_de_impresión</vt:lpstr>
      <vt:lpstr>'PRIORI ASPECTOS CRÍTICOS'!Área_de_impresión</vt:lpstr>
      <vt:lpstr>'SUMATORIA Y ORDEN PRIORIZACIÓN'!Área_de_impresión</vt:lpstr>
      <vt:lpstr>'HERRAMIENTA DE SEGUIMIENTO'!Títulos_a_imprimir</vt:lpstr>
      <vt:lpstr>'PRIORI ASPECTOS CRÍTICOS'!Títulos_a_imprimir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PINAR 2019</dc:title>
  <dc:subject/>
  <dc:creator>Jenny Patricia Rojas Sánchez</dc:creator>
  <cp:keywords/>
  <dc:description/>
  <cp:lastModifiedBy>Helen Giovanna Briceño Saldivar</cp:lastModifiedBy>
  <cp:revision/>
  <dcterms:created xsi:type="dcterms:W3CDTF">2016-07-19T13:16:49Z</dcterms:created>
  <dcterms:modified xsi:type="dcterms:W3CDTF">2025-05-07T16:31:36Z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0x010100FC542E7E6E717D438023589AE003741F</vt:lpwstr>
  </property>
  <property fmtid="{D5CDD505-2E9C-101B-9397-08002B2CF9AE}" pid="3" name="xd_ProgID">
    <vt:lpwstr/>
  </property>
  <property fmtid="{D5CDD505-2E9C-101B-9397-08002B2CF9AE}" pid="4" name="ComplianceAssetId">
    <vt:lpwstr/>
  </property>
  <property fmtid="{D5CDD505-2E9C-101B-9397-08002B2CF9AE}" pid="5" name="TemplateUrl">
    <vt:lpwstr/>
  </property>
  <property fmtid="{D5CDD505-2E9C-101B-9397-08002B2CF9AE}" pid="6" name="Dependencia">
    <vt:lpwstr>222.300 Subdirección de Gestión Documental</vt:lpwstr>
  </property>
  <property fmtid="{D5CDD505-2E9C-101B-9397-08002B2CF9AE}" pid="7" name="T. Doc. 85.25.1">
    <vt:lpwstr>Plan</vt:lpwstr>
  </property>
  <property fmtid="{D5CDD505-2E9C-101B-9397-08002B2CF9AE}" pid="8" name="Año de Vigencia">
    <vt:lpwstr>2019</vt:lpwstr>
  </property>
  <property fmtid="{D5CDD505-2E9C-101B-9397-08002B2CF9AE}" pid="9" name="SharedWithUsers">
    <vt:lpwstr>133;#Juan Guillermo Acosta Rada;#28;#Ana Gabriela Moreno Cadena;#141;#Liliana Zambrano Ayala;#422;#Camilo Andres Castillo Castellanos</vt:lpwstr>
  </property>
  <property fmtid="{D5CDD505-2E9C-101B-9397-08002B2CF9AE}" pid="10" name="MediaServiceImageTags">
    <vt:lpwstr/>
  </property>
</Properties>
</file>