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E28EBFFE-3B97-40B2-8421-8F5C63AF7C9E}"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externalReferences>
    <externalReference r:id="rId3"/>
  </externalReferences>
  <definedNames>
    <definedName name="_xlnm._FilterDatabase" localSheetId="1" hidden="1">Detalle!$B$10:$L$56</definedName>
  </definedNames>
  <calcPr calcId="191029"/>
  <pivotCaches>
    <pivotCache cacheId="1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2" l="1"/>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Y12" i="2"/>
  <c r="Y13" i="2"/>
  <c r="Y14" i="2"/>
  <c r="Y15" i="2"/>
  <c r="Y29" i="2"/>
  <c r="Y30" i="2"/>
  <c r="Y31" i="2"/>
  <c r="Y32" i="2"/>
  <c r="Y35" i="2"/>
  <c r="Y36" i="2"/>
  <c r="Y37" i="2"/>
  <c r="Y38" i="2"/>
  <c r="Y39" i="2"/>
  <c r="Y40" i="2"/>
  <c r="Y41" i="2"/>
  <c r="Y42" i="2"/>
  <c r="Y43" i="2"/>
  <c r="Y44" i="2"/>
  <c r="Y45" i="2"/>
  <c r="Y46" i="2"/>
  <c r="Y47" i="2"/>
  <c r="Y48" i="2"/>
  <c r="Y49" i="2"/>
  <c r="Y50" i="2"/>
  <c r="Y51" i="2"/>
  <c r="Y52" i="2"/>
  <c r="Y53" i="2"/>
  <c r="Y54" i="2"/>
  <c r="Y55" i="2"/>
  <c r="Y56" i="2"/>
  <c r="Y16" i="2"/>
  <c r="Y17" i="2"/>
  <c r="Y18" i="2"/>
  <c r="Y19" i="2"/>
  <c r="Y20" i="2"/>
  <c r="Y21" i="2"/>
  <c r="Y22" i="2"/>
  <c r="Y23" i="2"/>
  <c r="Y24" i="2"/>
  <c r="Y25" i="2"/>
  <c r="Y26" i="2"/>
  <c r="Y27" i="2"/>
  <c r="Y28"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Y33" i="2"/>
  <c r="Y34" i="2"/>
  <c r="AE12" i="2"/>
  <c r="AB12" i="2" s="1"/>
  <c r="AE13" i="2"/>
  <c r="AE14" i="2"/>
  <c r="AE15" i="2"/>
  <c r="AB15" i="2" s="1"/>
  <c r="AE16" i="2"/>
  <c r="AB16" i="2" s="1"/>
  <c r="AE17" i="2"/>
  <c r="AB17" i="2" s="1"/>
  <c r="AE18" i="2"/>
  <c r="AB18" i="2" s="1"/>
  <c r="AE19" i="2"/>
  <c r="AB19" i="2" s="1"/>
  <c r="AE20" i="2"/>
  <c r="AB20" i="2" s="1"/>
  <c r="AE21" i="2"/>
  <c r="AE22" i="2"/>
  <c r="AE23" i="2"/>
  <c r="AB23" i="2" s="1"/>
  <c r="AE24" i="2"/>
  <c r="AB24" i="2" s="1"/>
  <c r="AE25" i="2"/>
  <c r="AB25" i="2" s="1"/>
  <c r="AE26" i="2"/>
  <c r="AB26" i="2" s="1"/>
  <c r="AE27" i="2"/>
  <c r="AB27" i="2" s="1"/>
  <c r="AE28" i="2"/>
  <c r="AB28" i="2" s="1"/>
  <c r="AE29" i="2"/>
  <c r="AB29" i="2" s="1"/>
  <c r="AE30" i="2"/>
  <c r="AB30" i="2" s="1"/>
  <c r="AE31" i="2"/>
  <c r="AE32" i="2"/>
  <c r="AE33" i="2"/>
  <c r="AB33" i="2" s="1"/>
  <c r="AE34" i="2"/>
  <c r="AB34" i="2" s="1"/>
  <c r="AE35" i="2"/>
  <c r="AE36" i="2"/>
  <c r="AE37" i="2"/>
  <c r="AB37" i="2" s="1"/>
  <c r="AE38" i="2"/>
  <c r="AB38" i="2" s="1"/>
  <c r="AE39" i="2"/>
  <c r="AB39" i="2" s="1"/>
  <c r="AE40" i="2"/>
  <c r="AB40" i="2" s="1"/>
  <c r="AE41" i="2"/>
  <c r="AB41" i="2" s="1"/>
  <c r="AE42" i="2"/>
  <c r="AB42" i="2" s="1"/>
  <c r="AE43" i="2"/>
  <c r="AE44" i="2"/>
  <c r="AE45" i="2"/>
  <c r="AB45" i="2" s="1"/>
  <c r="AE46" i="2"/>
  <c r="AE47" i="2"/>
  <c r="AB47" i="2" s="1"/>
  <c r="AE48" i="2"/>
  <c r="AB48" i="2" s="1"/>
  <c r="AE49" i="2"/>
  <c r="AB49" i="2" s="1"/>
  <c r="AE50" i="2"/>
  <c r="AB50" i="2" s="1"/>
  <c r="AE51" i="2"/>
  <c r="AB51" i="2" s="1"/>
  <c r="AE52" i="2"/>
  <c r="AB52" i="2" s="1"/>
  <c r="AE53" i="2"/>
  <c r="AE54" i="2"/>
  <c r="AE55" i="2"/>
  <c r="AE56" i="2"/>
  <c r="AB56" i="2" s="1"/>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X11" i="2"/>
  <c r="Y11" i="2"/>
  <c r="AE11" i="2"/>
  <c r="AB11" i="2" s="1"/>
  <c r="AF11" i="2"/>
  <c r="E20" i="1"/>
  <c r="E19" i="1"/>
  <c r="AB43" i="2" l="1"/>
  <c r="AB21" i="2"/>
  <c r="AB36" i="2"/>
  <c r="AB14" i="2"/>
  <c r="AB35" i="2"/>
  <c r="AB13" i="2"/>
  <c r="AB55" i="2"/>
  <c r="AB46" i="2"/>
  <c r="AB44" i="2"/>
  <c r="AB22" i="2"/>
  <c r="AB54" i="2"/>
  <c r="AB32" i="2"/>
  <c r="AB53" i="2"/>
  <c r="AB31" i="2"/>
  <c r="Z12" i="2"/>
  <c r="Z36" i="2"/>
  <c r="Z39" i="2"/>
  <c r="Z56" i="2"/>
  <c r="Z17" i="2"/>
  <c r="Z16" i="2"/>
  <c r="Z18" i="2"/>
  <c r="Z19" i="2"/>
  <c r="Z40" i="2"/>
  <c r="Z14" i="2"/>
  <c r="Z13" i="2"/>
  <c r="Z25" i="2"/>
  <c r="Z44" i="2"/>
  <c r="Z45" i="2"/>
  <c r="Z41" i="2"/>
  <c r="Z46" i="2"/>
  <c r="Z35" i="2"/>
  <c r="Z11" i="2"/>
  <c r="Z15" i="2"/>
  <c r="Z37" i="2"/>
  <c r="Z55" i="2"/>
  <c r="Z33" i="2"/>
  <c r="Z54" i="2"/>
  <c r="Z32" i="2"/>
  <c r="Z53" i="2"/>
  <c r="Z42" i="2"/>
  <c r="Z3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CDC054-ED53-4489-B36A-8C8CADFE386A}" keepAlive="1" name="Consulta - 2017_Reporte de Ejecución Contractual" description="Conexión a la consulta '2017_Reporte de Ejecución Contractual' en el libro." type="5" refreshedVersion="0" background="1">
    <dbPr connection="Provider=Microsoft.Mashup.OleDb.1;Data Source=$Workbook$;Location=&quot;2017_Reporte de Ejecución Contractual&quot;;Extended Properties=&quot;&quot;" command="SELECT * FROM [2017_Reporte de Ejecución Contractual]"/>
  </connection>
  <connection id="2"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3"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4"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5"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6"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7" xr16:uid="{84394E3E-459F-48A3-95F9-7D424A3698B3}" keepAlive="1" name="Consulta - 2024_Reporte de Ejecución Contractual" description="Conexión a la consulta '2024_Reporte de Ejecución Contractual' en el libro." type="5" refreshedVersion="0" background="1">
    <dbPr connection="Provider=Microsoft.Mashup.OleDb.1;Data Source=$Workbook$;Location=&quot;2024_Reporte de Ejecución Contractual&quot;;Extended Properties=&quot;&quot;" command="SELECT * FROM [2024_Reporte de Ejecución Contractual]"/>
  </connection>
  <connection id="8" xr16:uid="{8DCB7AD8-A5A9-477F-ABA0-767F2FB4AC6B}" keepAlive="1" name="Consulta - 2025_Reporte de Ejecución Contractual" description="Conexión a la consulta '2025_Reporte de Ejecución Contractual' en el libro." type="5" refreshedVersion="0" background="1">
    <dbPr connection="Provider=Microsoft.Mashup.OleDb.1;Data Source=$Workbook$;Location=&quot;2025_Reporte de Ejecución Contractual&quot;;Extended Properties=&quot;&quot;" command="SELECT * FROM [2025_Reporte de Ejecución Contractual]"/>
  </connection>
  <connection id="9"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10"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<sst xmlns="http://schemas.openxmlformats.org/spreadsheetml/2006/main" count="437" uniqueCount="161">
  <si>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</si>
  <si>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</si>
  <si>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</si>
  <si>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</si>
  <si>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</si>
  <si>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</si>
  <si>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</si>
  <si>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</si>
  <si>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</si>
  <si>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</si>
  <si>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</si>
  <si>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</si>
  <si>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</si>
  <si>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</si>
  <si>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</si>
  <si>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</si>
  <si>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</si>
  <si>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</si>
  <si>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</si>
  <si>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</si>
  <si>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</si>
  <si>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</si>
  <si>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</si>
  <si>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</si>
  <si>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</si>
  <si>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</si>
  <si>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</si>
  <si>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</si>
  <si>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</si>
  <si>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</si>
  <si>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</si>
  <si>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</si>
  <si>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</si>
  <si>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</si>
  <si>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</si>
  <si>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</si>
  <si>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</si>
  <si>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</si>
  <si>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</si>
  <si>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</si>
  <si>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</si>
  <si>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</si>
  <si>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</si>
  <si>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</si>
  <si>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</si>
  <si>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</si>
  <si>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(CPS) Directa Prestacion Servicios Profesionales y Apoyo a la Gestión</t>
  </si>
  <si>
    <t>(CPS) Prestación Servicios Profesionales</t>
  </si>
  <si>
    <t>Selección Abreviada - Subasta Inversa</t>
  </si>
  <si>
    <t>4 4. Adición / Prórroga</t>
  </si>
  <si>
    <t>(CPS) Prestación Servicio Apoyo a la Gestión</t>
  </si>
  <si>
    <t>2 2. Adición</t>
  </si>
  <si>
    <t>Mínima Cuantía</t>
  </si>
  <si>
    <t>Selección Abreviada - Menor Cuantía</t>
  </si>
  <si>
    <t>Licitación Pública</t>
  </si>
  <si>
    <t>Selección Abreviada - Acuerdo Marco</t>
  </si>
  <si>
    <t>Secretaría Distrital de Hacienda
Gestión Contractual Diciembre 2025 - Modificaciones</t>
  </si>
  <si>
    <t>6 6. Renegociación por menor valor</t>
  </si>
  <si>
    <t>https://community.secop.gov.co/Public/Tendering/OpportunityDetail/Index?noticeUID=CO1.NTC.3688161&amp;isFromPublicArea=True&amp;isModal=true&amp;asPopupView=true</t>
  </si>
  <si>
    <t>Convenio Interadministrativo</t>
  </si>
  <si>
    <t>FONDO CUENTA CONCEJO DE BOGOTA, D.C.</t>
  </si>
  <si>
    <t>0111-04 - Fondo Cuenta Concejo de Bogotá, D.C.</t>
  </si>
  <si>
    <t>Convenio para la constitución de un FONDO en Administración denominado"FONDO CUENTA CONCEJO DE BOGOTÁ D.C., SECRETARÍA DISTRITAL DE HACIENDA -ICETEX", con los recursos entregados por EL CONSTITUYENTE a EL ICETEX,quien actuará como administrador y mandatario, con el fin de financiarprogramas de educación formal, para los hijos de los funcionarios delConcejo de Bogotá  del Concejo de Bogotá para que puedan cursar estudios técnicos de pregrado posgrado especialización y maestría anivel nacional condonable al 100%</t>
  </si>
  <si>
    <t>https://community.secop.gov.co/Public/Tendering/OpportunityDetail/Index?noticeUID=CO1.NTC.6577839&amp;isFromPublicArea=True&amp;isModal=true&amp;asPopupView=true</t>
  </si>
  <si>
    <t>Prestación de servicios</t>
  </si>
  <si>
    <t>SUBD. ADMINISTRATIVA Y FINANCIERA</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</si>
  <si>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</si>
  <si>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https://community.secop.gov.co/Public/Tendering/OpportunityDetail/Index?noticeUID=CO1.NTC.6914139&amp;isFromPublicArea=True&amp;isModal=true&amp;asPopupView=true</t>
  </si>
  <si>
    <t>Operaciones Conexas de Crédito Público</t>
  </si>
  <si>
    <t>SUBD. FINANCIAMIENTO CON OTRAS ENTIDADES</t>
  </si>
  <si>
    <t>0111-03 - Crédito Público</t>
  </si>
  <si>
    <t>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t>
  </si>
  <si>
    <t>https://community.secop.gov.co/Public/Tendering/OpportunityDetail/Index?noticeUID=CO1.NTC.6900822&amp;isFromPublicArea=True&amp;isModal=true&amp;asPopupView=true</t>
  </si>
  <si>
    <t>Compraventa</t>
  </si>
  <si>
    <t>SUBD. INFRAESTRUCTURA TIC</t>
  </si>
  <si>
    <t>Prestar los servicios de soporte de fabrica premium para el sistema BMSy soporte especializado de mantenimiento correctivo, preventivo,monitoreo, control y gestión de señales y equipos del sistema BMS y elsistema de control de acceso instalados en las sedes de la SecretaríaDistrital de Hacienda (SDH).</t>
  </si>
  <si>
    <t>https://community.secop.gov.co/Public/Tendering/OpportunityDetail/Index?noticeUID=CO1.NTC.7286150&amp;isFromPublicArea=True&amp;isModal=true&amp;asPopupView=true</t>
  </si>
  <si>
    <t>DIRECCIÓN DE ASUNTOS CONTRACTUA;ES</t>
  </si>
  <si>
    <t>Prestar servicios profesionales jurídicos en temas administrativos y contractuales de competencia de la Subdirección de Asuntos Contractuales de la Secretaría Distrital de Hacienda</t>
  </si>
  <si>
    <t>https://community.secop.gov.co/Public/Tendering/OpportunityDetail/Index?noticeUID=CO1.NTC.7289639&amp;isFromPublicArea=True&amp;isModal=true&amp;asPopupView=true</t>
  </si>
  <si>
    <t>https://community.secop.gov.co/Public/Tendering/OpportunityDetail/Index?noticeUID=CO1.NTC.7305684&amp;isFromPublicArea=True&amp;isModal=true&amp;asPopupView=true</t>
  </si>
  <si>
    <t>OFICINA DEPURACION CARTERA</t>
  </si>
  <si>
    <t>Prestar los servicios profesionales para el análisis, actualización ydesarrollo en el manejo de bases de datos y actividades de seguimientopara la cartera tributaria asignada y revisión de metas 2025 de laOficina Depuración de Cartera.</t>
  </si>
  <si>
    <t>https://community.secop.gov.co/Public/Tendering/OpportunityDetail/Index?noticeUID=CO1.NTC.7307204&amp;isFromPublicArea=True&amp;isModal=true&amp;asPopupView=true</t>
  </si>
  <si>
    <t>Prestar servicios profesionales a la Subdirección de AsuntosContractuales para gestionar la construcción de documentos precontractuales.</t>
  </si>
  <si>
    <t>https://community.secop.gov.co/Public/Tendering/OpportunityDetail/Index?noticeUID=CO1.NTC.7318143&amp;isFromPublicArea=True&amp;isModal=true&amp;asPopupView=true</t>
  </si>
  <si>
    <t>SUBDIRECCIÓN COBRO TRIBUTARIO</t>
  </si>
  <si>
    <t>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t>
  </si>
  <si>
    <t>https://community.secop.gov.co/Public/Tendering/OpportunityDetail/Index?noticeUID=CO1.NTC.7332223&amp;isFromPublicArea=True&amp;isModal=true&amp;asPopupView=true</t>
  </si>
  <si>
    <t>OFICINA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</si>
  <si>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</si>
  <si>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https://community.secop.gov.co/Public/Tendering/OpportunityDetail/Index?noticeUID=CO1.NTC.7326361&amp;isFromPublicArea=True&amp;isModal=true&amp;asPopupView=true</t>
  </si>
  <si>
    <t>OFICINA COBRO PREJURIDICO</t>
  </si>
  <si>
    <t>Prestar los servicios de apoyo operativo para la ejecución de laboresrelacionadas con la recopilación de documentos, el manejo del archivo yla asignación y reparto de los radicados de la Oficina de CobroPrejurídico.</t>
  </si>
  <si>
    <t>https://community.secop.gov.co/Public/Tendering/OpportunityDetail/Index?noticeUID=CO1.NTC.7349199&amp;isFromPublicArea=True&amp;isModal=true&amp;asPopupView=true</t>
  </si>
  <si>
    <t>Prestar los servicios profesionales especializados para la generación deestrategias que maximicen la efectividad de los procesos en laSubdirección de Cobro Tributario y el desarrollo de actividades deseguimiento a la gestión, formulación y evaluación de planes yprogramas, y gestión de informes.</t>
  </si>
  <si>
    <t>https://community.secop.gov.co/Public/Tendering/OpportunityDetail/Index?noticeUID=CO1.NTC.7349160&amp;isFromPublicArea=True&amp;isModal=true&amp;asPopupView=true</t>
  </si>
  <si>
    <t>Prestar servicios profesionales especializados para la planificación,consolidación, gestión, control, actualización y seguimiento de lasbases administradas por la oficina de Cobro Prejurídico.</t>
  </si>
  <si>
    <t>https://community.secop.gov.co/Public/Tendering/OpportunityDetail/Index?noticeUID=CO1.NTC.7351053&amp;isFromPublicArea=True&amp;isModal=true&amp;asPopupView=true</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</si>
  <si>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</si>
  <si>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https://community.secop.gov.co/Public/Tendering/OpportunityDetail/Index?noticeUID=CO1.NTC.7389910&amp;isFromPublicArea=True&amp;isModal=true&amp;asPopupView=true</t>
  </si>
  <si>
    <t>Prestar los servicios profesionales especializados para laImplementación de soluciones de automatización de procesos manuales y la generación de reportes, informes y medición de indicadores.</t>
  </si>
  <si>
    <t>https://community.secop.gov.co/Public/Tendering/OpportunityDetail/Index?noticeUID=CO1.NTC.7396296&amp;isFromPublicArea=True&amp;isModal=true&amp;asPopupView=true</t>
  </si>
  <si>
    <t>OFICINA ASESORA DE COMUNICACIONES</t>
  </si>
  <si>
    <t>Brindar apoyo profesional a la oficina asesora de comunicaciones en laplaneación, elaboración y distribución de contenido gráfico requeridaspor las distintas dependencias de la Secretaria Distrital de Haciendapara fortalecer su imagen y posicionamiento</t>
  </si>
  <si>
    <t>https://community.secop.gov.co/Public/Tendering/OpportunityDetail/Index?noticeUID=CO1.NTC.7405303&amp;isFromPublicArea=True&amp;isModal=true&amp;asPopupView=true</t>
  </si>
  <si>
    <t>Brindar apoyo  profesional para la Oficina Asesora de Comunicaciones realizardo  actividades correspondientes a procesos administrativos degestión documental  y apoyo a procesos contractuales.</t>
  </si>
  <si>
    <t>https://community.secop.gov.co/Public/Tendering/OpportunityDetail/Index?noticeUID=CO1.NTC.7414524&amp;isFromPublicArea=True&amp;isModal=true&amp;asPopupView=true</t>
  </si>
  <si>
    <t>Brindar apoyo profesional en la planeación, ejecución y seguimiento dela gestión contractual a cargo de la Oficina Asesora de Comunicacionesde la Secretaría  Distrital de Hacienda</t>
  </si>
  <si>
    <t>https://community.secop.gov.co/Public/Tendering/OpportunityDetail/Index?noticeUID=CO1.NTC.7405504&amp;isFromPublicArea=True&amp;isModal=true&amp;asPopupView=true</t>
  </si>
  <si>
    <t>Prestar los servicios profesionales en la Oficina Asesora deComunicaciones para realizar la distribución de contenidos multiplataformas de la entidad y garantizar el cumplimiento de los criterios de accesibilidad y usabilidad de acuerdo con los lineamientos degobierno digital.</t>
  </si>
  <si>
    <t>https://community.secop.gov.co/Public/Tendering/OpportunityDetail/Index?noticeUID=CO1.NTC.7405517&amp;isFromPublicArea=True&amp;isModal=true&amp;asPopupView=true</t>
  </si>
  <si>
    <t>Brindar apoyo profesional a la oficina asesora de comunicaciones en larealización y seguimiento de las campañas de comunicación, gestión deredes y elaboración de contenido de acuerdo con  los requerimientos dela  Secretaría Distrital de Hacienda.</t>
  </si>
  <si>
    <t>TVEC</t>
  </si>
  <si>
    <t>https://operaciones.colombiacompra.gov.co/tienda-virtual-del-estado-colombiano/ordenes-compra/141082</t>
  </si>
  <si>
    <t>OFICINA ASESORA DE PLANEACION</t>
  </si>
  <si>
    <t>Renovar el licenciamiento del Software del Sistema de Gestión MIGEMA(Módulos Integrados de Gestión para mejora y apoyo de actividadesHacendarias) mediante la adhesión al Instrumento de Agregación de laDemanda (CCE-SNG-IAD-002-2024 - Software por catálogo II) para laSecretaría Distrital de Hacienda.</t>
  </si>
  <si>
    <t>https://community.secop.gov.co/Public/Tendering/OpportunityDetail/Index?noticeUID=CO1.NTC.7735848&amp;isFromPublicArea=True&amp;isModal=true&amp;asPopupView=true</t>
  </si>
  <si>
    <t>SUBDIRECCIÓN INFRAESTRUCTURA Y LOCALIDADES</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</si>
  <si>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</si>
  <si>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https://community.secop.gov.co/Public/Tendering/OpportunityDetail/Index?noticeUID=CO1.NTC.7765919&amp;isFromPublicArea=True&amp;isModal=true&amp;asPopupView=true</t>
  </si>
  <si>
    <t>DESPACHO DIRECCIÓN JURIDICA</t>
  </si>
  <si>
    <t>Prestar los servicios profesionales especializados para larepresentación judicial, extrajudicial y/o administrativamente delDistrito Capital dentro del proceso en ejercicio de la accióncontractual que la UT Core Tributario SDH promovió en contra de laSecretaría Distrital de Hacienda</t>
  </si>
  <si>
    <t>https://operaciones.colombiacompra.gov.co/tienda-virtual-del-estado-colombiano/ordenes-compra/142794</t>
  </si>
  <si>
    <t>SUBDIRECCIÓN SOLUCIONES TIC</t>
  </si>
  <si>
    <t>Adquisición suscripción de infraestructura en la nube (landscape), yservicios integrales para soportar la operación de los diferentesmodulos ya implementados y parametrización y configuración de nuevasfuncionalidades de la Secretaria Distrital de Hacienda de Bogota.</t>
  </si>
  <si>
    <t>https://community.secop.gov.co/Public/Tendering/OpportunityDetail/Index?noticeUID=CO1.NTC.7809580&amp;isFromPublicArea=True&amp;isModal=true&amp;asPopupView=true</t>
  </si>
  <si>
    <t>Prestar servicios para desarrollar las actividades contenidas en losPlanes de Bienestar e Incentivos y Mejoramiento del Clima Laboral parael Concejo de Bogotá D.C.</t>
  </si>
  <si>
    <t>https://community.secop.gov.co/Public/Tendering/OpportunityDetail/Index?noticeUID=CO1.NTC.7809730&amp;isFromPublicArea=True&amp;isModal=true&amp;asPopupView=true</t>
  </si>
  <si>
    <t>DIRECCIÓN DEL TALENTO HUMANO</t>
  </si>
  <si>
    <t>Prestar los servicios profesionales para desarrollar y ejecutar lasactividades relacionadas con el proceso de vinculación y provisión de laplanta de personal de la Secretaría Distrital de Hacienda.</t>
  </si>
  <si>
    <t>https://community.secop.gov.co/Public/Tendering/OpportunityDetail/Index?noticeUID=CO1.NTC.7776854&amp;isFromPublicArea=True&amp;isModal=true&amp;asPopupView=true</t>
  </si>
  <si>
    <t>OFICINA OPERACIONES FINANCIERAS</t>
  </si>
  <si>
    <t>Prestar el servicio para permitir el acceso a la información de losproductos publicados a través de Internet con el fin deutilizar la misma para realizar valoraciones, simulaciones, análisis,cálculos u otros.</t>
  </si>
  <si>
    <t>https://community.secop.gov.co/Public/Tendering/OpportunityDetail/Index?noticeUID=CO1.NTC.7840398&amp;isFromPublicArea=True&amp;isModal=true&amp;asPopupView=true</t>
  </si>
  <si>
    <t>Prestar los servicios de monitoreo, análisis y suministro de lainformación sobre publicaciones periodísticas de interés para la Secretaría Distrital de Hacienda.</t>
  </si>
  <si>
    <t>https://community.secop.gov.co/Public/Tendering/OpportunityDetail/Index?noticeUID=CO1.NTC.8019083&amp;isFromPublicArea=True&amp;isModal=False</t>
  </si>
  <si>
    <t>DIRECCIÓN ADMINISTRATIVA Y FINANCIERA</t>
  </si>
  <si>
    <t>Prestación de servicios profesionales para apoyar el fortalecimiento delas actividades relacionadas con el proceso de administración de bienesen la entidad.</t>
  </si>
  <si>
    <t>https://community.secop.gov.co/Public/Tendering/OpportunityDetail/Index?noticeUID=CO1.NTC.8044258&amp;isFromPublicArea=True&amp;isModal=False</t>
  </si>
  <si>
    <t>OFICINA GESTION DE COBRO</t>
  </si>
  <si>
    <t>Prestar los servicios profesionales en labores especializadas desoporte, seguimiento y revisión a la operación que realiza la Oficina deGestión de Cobro, con calidad y oportunidad, en cada una de las etapasdel proceso de cobro coactivo hasta su terminación.</t>
  </si>
  <si>
    <t>https://community.secop.gov.co/Public/Tendering/OpportunityDetail/Index?noticeUID=CO1.NTC.8201138&amp;isFromPublicArea=True&amp;isModal=False</t>
  </si>
  <si>
    <t>Prestar servicios profesionales a la gestión en relación con losprocesos a cargo de las Comisión 3 de hacienda apoyando los diversosPQRS y conceptos solicitados a la subsecretaria</t>
  </si>
  <si>
    <t>https://community.secop.gov.co/Public/Tendering/OpportunityDetail/Index?noticeUID=CO1.NTC.8232647&amp;isFromPublicArea=True&amp;isModal=true&amp;asPopupView=true</t>
  </si>
  <si>
    <t>Prestar los servicios profesionales para apoyar en las  actividadesrequeridas en las etapas precontractuales, contractuales y postcontractuales de los procesos a cargo de la Dirección Administrativa.</t>
  </si>
  <si>
    <t>https://community.secop.gov.co/Public/Tendering/OpportunityDetail/Index?noticeUID=CO1.NTC.8220410&amp;isFromPublicArea=True&amp;isModal=true&amp;asPopupView=true</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</si>
  <si>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</si>
  <si>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https://community.secop.gov.co/Public/Tendering/OpportunityDetail/Index?noticeUID=CO1.NTC.8200051&amp;isFromPublicArea=True&amp;isModal=true&amp;asPopupView=true</t>
  </si>
  <si>
    <t>Prestar servicios profesionales para brindar acompañamiento técnico enel desarrollo de los procesos de auditoría en el marco de la gestióninstitucional y sus programas estratégicos.</t>
  </si>
  <si>
    <t>https://community.secop.gov.co/Public/Tendering/OpportunityDetail/Index?noticeUID=CO1.NTC.8270231&amp;isFromPublicArea=True&amp;isModal=true&amp;asPopupView=true</t>
  </si>
  <si>
    <t>Prestar servicios profesionales especializados para la creación,implementación y puesta en funcionamiento de la biblioteca jurídicavirtual del Concejo de Bogotá D.C., con el fin de fortalecer el accesoeficiente a la información jurídica para sus funcionarios ycolaboradores.</t>
  </si>
  <si>
    <t>https://community.secop.gov.co/Public/Tendering/OpportunityDetail/Index?noticeUID=CO1.NTC.8444197&amp;isFromPublicArea=True&amp;isModal=true&amp;asPopupView=true</t>
  </si>
  <si>
    <t>Prestar servicios profesionales de apoyo y acompañamiento en los asuntosinherentes al sistema de control interno del Concejo de Bogotá D.C.</t>
  </si>
  <si>
    <t>https://community.secop.gov.co/Public/Tendering/OpportunityDetail/Index?noticeUID=CO1.NTC.8478728&amp;isFromPublicArea=True&amp;isModal=true&amp;asPopupView=true</t>
  </si>
  <si>
    <t>Prestar servicios de apoyo al seguimiento del plan de bienestar eincentivos de la Corporación y acompañamiento en las actividades culturales, recreativas, y deportivas y demás programas según la normatividad vigente.</t>
  </si>
  <si>
    <t>https://community.secop.gov.co/Public/Tendering/OpportunityDetail/Index?noticeUID=CO1.NTC.8500106&amp;isFromPublicArea=True&amp;isModal=true&amp;asPopupView=true</t>
  </si>
  <si>
    <t>Suscripción</t>
  </si>
  <si>
    <t>Prestar los servicios de actualización, configuración y soporte para elsoftware ADOBE y COREL DRAW para el uso del Concejo de Bogotá D.C.</t>
  </si>
  <si>
    <t>https://community.secop.gov.co/Public/Tendering/OpportunityDetail/Index?noticeUID=CO1.NTC.8482891&amp;isFromPublicArea=True&amp;isModal=true&amp;asPopupView=true</t>
  </si>
  <si>
    <t>PRESTAR LOS SERVICIOS DE MANTENIMIENTO PREVENTIVO Y CORRECTIVO CONSUMINISTRO DE REPUESTOS, ASÍ COMO EL ASEO Y LIMPIEZA DE LOS VEHÍCULOS DEPROPIEDAD DE LA SECRETARIA DISTRITAL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</si>
</sst>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9">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xf numFmtId="43" fontId="0" fillId="0" borderId="0" xfId="1" applyFont="1"/>
  </cellXfs>
  <cellStyles count="2">
    <cellStyle name="Millares" xfId="1" builtinId="3"/>
    <cellStyle name="Normal" xfId="0" builtinId="0"/>
  </cellStyles>
  <dxfs count="121">
    <dxf>
      <numFmt numFmtId="164" formatCode="_-* #,##0_-;\-* #,##0_-;_-* &quot;-&quot;??_-;_-@_-"/>
    </dxf>
    <dxf>
      <numFmt numFmtId="164" formatCode="_-* #,##0_-;\-* #,##0_-;_-* &quot;-&quot;??_-;_-@_-"/>
    </dxf>
    <dxf>
      <numFmt numFmtId="19" formatCode="d/mm/yyyy"/>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0" formatCode="General"/>
    </dxf>
    <dxf>
      <numFmt numFmtId="164" formatCode="_-* #,##0_-;\-* #,##0_-;_-* &quot;-&quot;??_-;_-@_-"/>
    </dxf>
    <dxf>
      <numFmt numFmtId="0" formatCode="Genera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numFmt numFmtId="0" formatCode="General"/>
    </dxf>
    <dxf>
      <numFmt numFmtId="19" formatCode="d/mm/yyyy"/>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31559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46</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845549" y="1200149"/>
          <a:ext cx="16897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8435980" y="1819275"/>
          <a:ext cx="22637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01/12/2025 - 31/12/2025</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wnloads\202601_Consolidado_Contratos_Suscritos%202026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 val="Supervisores"/>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6056.893744675923" createdVersion="6" refreshedVersion="7" minRefreshableVersion="3" recordCount="46" xr:uid="{00000000-000A-0000-FFFF-FFFF07000000}">
  <cacheSource type="worksheet">
    <worksheetSource name="Contratos"/>
  </cacheSource>
  <cacheFields count="31">
    <cacheField name="VIGENCIA" numFmtId="0">
      <sharedItems containsSemiMixedTypes="0" containsString="0" containsNumber="1" containsInteger="1" minValue="2022" maxValue="2025"/>
    </cacheField>
    <cacheField name="NÚMERO CONTRATO" numFmtId="0">
      <sharedItems containsSemiMixedTypes="0" containsString="0" containsNumber="1" containsInteger="1" minValue="220918" maxValue="250619"/>
    </cacheField>
    <cacheField name="PORTAL CONTRATACION" numFmtId="0">
      <sharedItems containsBlank="1" count="7">
        <s v="SECOP-II"/>
        <s v="TVEC"/>
        <m u="1"/>
        <s v="SECOP_I" u="1"/>
        <s v="SECOP-I" u="1"/>
        <e v="#N/A" u="1"/>
        <s v="SECOP_II" u="1"/>
      </sharedItems>
    </cacheField>
    <cacheField name="URL SECOP" numFmtId="0">
      <sharedItems/>
    </cacheField>
    <cacheField name="PROCESO SELECCIÓN" numFmtId="0">
      <sharedItems containsBlank="1" count="15">
        <s v="Directa Otras Causales"/>
        <s v="Licitación Pública"/>
        <s v="Operaciones Conexas de Crédito Público"/>
        <s v="Selección Abreviada - Subasta Inversa"/>
        <s v="(CPS) Directa Prestacion Servicios Profesionales y Apoyo a la Gestión"/>
        <s v="Selección Abreviada - Acuerdo Marco"/>
        <s v="Mínima Cuantía"/>
        <s v="Selección Abreviada - Menor Cuantía"/>
        <m u="1"/>
        <s v="Directa Prestacion Servicios Profesionales y Apoyo a la Gestión" u="1"/>
        <s v="Régimen Especial - Régimen Especial" u="1"/>
        <s v="Subasta Inversa" u="1"/>
        <e v="#N/A" u="1"/>
        <s v="Concurso de Méritos Abierto" u="1"/>
        <s v="Directa Prestacion Serv para Ejecución de Trabajos Artísticos " u="1"/>
      </sharedItems>
    </cacheField>
    <cacheField name="CLASE CONTRATO" numFmtId="0">
      <sharedItems containsBlank="1" count="20">
        <s v="Convenio Interadministrativo"/>
        <s v="Prestación de servicios"/>
        <s v="Compraventa"/>
        <s v="(CPS) Prestación Servicios Profesionales"/>
        <s v="(CPS) Prestación Servicio Apoyo a la Gestión"/>
        <s v="Suscripción"/>
        <m u="1"/>
        <s v="Convenio de Cooperacion" u="1"/>
        <s v="Seguros" u="1"/>
        <s v="Manejo de cuenta" u="1"/>
        <s v="Arrendamiento" u="1"/>
        <s v="Consultoría" u="1"/>
        <s v="Prestación Servicio Apoyo a la Gestión" u="1"/>
        <s v="Interadministrativo" u="1"/>
        <s v="Corretaje" u="1"/>
        <s v="Deposito Valores" u="1"/>
        <e v="#N/A" u="1"/>
        <s v="Obra" u="1"/>
        <s v="Prestación Servicios Profesionales" u="1"/>
        <s v="Suministro"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7">
        <s v="2 2. Adición"/>
        <s v="4 4. Adición / Prórroga"/>
        <s v="6 6. Renegociación por menor valor"/>
        <s v="Suspensión" u="1"/>
        <s v="Cesión" u="1"/>
        <s v="Adición / Prórroga" u="1"/>
        <s v="8 8. Otro SI" u="1"/>
        <s v="Adición/Prorroga" u="1"/>
        <s v="Adición" u="1"/>
        <s v="1 1. Suspensión" u="1"/>
        <s v="Prorroga" u="1"/>
        <s v="1 1. Cesión" u="1"/>
        <s v="Prorroga/Otro sí" u="1"/>
        <s v="9 9.Suspensión" u="1"/>
        <s v="Otro sí" u="1"/>
        <s v="3 3. Prorroga" u="1"/>
        <s v="Adición/Prorroga/Otro sí" u="1"/>
      </sharedItems>
    </cacheField>
    <cacheField name="FECHA SUSCRIPCIÓN DE LA MODIFICACIÓN" numFmtId="14">
      <sharedItems containsSemiMixedTypes="0" containsNonDate="0" containsDate="1" containsString="0" minDate="2025-11-11T00:00:00" maxDate="2025-12-25T00:00:00"/>
    </cacheField>
    <cacheField name="IDENTIFICACIÓN CONTRATISTA" numFmtId="0">
      <sharedItems containsNonDate="0" containsString="0" containsBlank="1"/>
    </cacheField>
    <cacheField name="RAZÓN SOCIAL_x000a_CESIONARIO" numFmtId="0">
      <sharedItems containsNonDate="0" containsString="0" containsBlank="1"/>
    </cacheField>
    <cacheField name="VALOR CONTRATO PRINCIPAL" numFmtId="164">
      <sharedItems containsSemiMixedTypes="0" containsString="0" containsNumber="1" containsInteger="1" minValue="13953940" maxValue="27328775680"/>
    </cacheField>
    <cacheField name="VALOR ADICIÓN" numFmtId="164">
      <sharedItems containsSemiMixedTypes="0" containsString="0" containsNumber="1" containsInteger="1" minValue="452084" maxValue="4499873423"/>
    </cacheField>
    <cacheField name="VALOR TOTAL" numFmtId="164">
      <sharedItems containsSemiMixedTypes="0" containsString="0" containsNumber="1" containsInteger="1" minValue="16223334" maxValue="33237999841"/>
    </cacheField>
    <cacheField name="PLAZO MODIFICACIÓN (Días)" numFmtId="164">
      <sharedItems containsString="0" containsBlank="1" containsNumber="1" containsInteger="1" minValue="4" maxValue="365"/>
    </cacheField>
    <cacheField name="PLAZO TOTAL_x000a_(DÍAS)*" numFmtId="164">
      <sharedItems containsSemiMixedTypes="0" containsString="0" containsNumber="1" containsInteger="1" minValue="35" maxValue="1080"/>
    </cacheField>
    <cacheField name="Fecha de suscripción" numFmtId="14">
      <sharedItems containsSemiMixedTypes="0" containsNonDate="0" containsDate="1" containsString="0" minDate="2022-12-29T00:00:00" maxDate="2025-08-28T00:00:00"/>
    </cacheField>
    <cacheField name="Fecha de Inicio" numFmtId="14">
      <sharedItems containsSemiMixedTypes="0" containsNonDate="0" containsDate="1" containsString="0" minDate="2023-01-11T00:00:00" maxDate="2025-09-03T00:00:00"/>
    </cacheField>
    <cacheField name="Plazo Inicial (dias)" numFmtId="0">
      <sharedItems containsSemiMixedTypes="0" containsString="0" containsNumber="1" containsInteger="1" minValue="140" maxValue="1080"/>
    </cacheField>
    <cacheField name="Fecha Finalizacion Programada" numFmtId="14">
      <sharedItems containsSemiMixedTypes="0" containsNonDate="0" containsDate="1" containsString="0" minDate="2025-12-28T00:00:00" maxDate="2028-01-01T00:00:00"/>
    </cacheField>
    <cacheField name="Valor del Contrato_x000a_inical" numFmtId="164">
      <sharedItems containsSemiMixedTypes="0" containsString="0" containsNumber="1" containsInteger="1" minValue="13953940" maxValue="27328775680"/>
    </cacheField>
    <cacheField name="dias ejecutados" numFmtId="0">
      <sharedItems containsSemiMixedTypes="0" containsString="0" containsNumber="1" containsInteger="1" minValue="120" maxValue="1085"/>
    </cacheField>
    <cacheField name="% Ejecución" numFmtId="43">
      <sharedItems containsSemiMixedTypes="0" containsString="0" containsNumber="1" minValue="14.12" maxValue="100"/>
    </cacheField>
    <cacheField name="Recursos totales Ejecutados o pagados" numFmtId="164">
      <sharedItems containsSemiMixedTypes="0" containsString="0" containsNumber="1" containsInteger="1" minValue="0" maxValue="33237999840"/>
    </cacheField>
    <cacheField name="Recursos pendientes de ejecutar." numFmtId="164">
      <sharedItems containsSemiMixedTypes="0" containsString="0" containsNumber="1" containsInteger="1" minValue="0" maxValue="6393756990"/>
    </cacheField>
    <cacheField name="Cantidad de Adiciones/_x000a_prórrogas" numFmtId="0">
      <sharedItems containsSemiMixedTypes="0" containsString="0" containsNumber="1" containsInteger="1" minValue="1" maxValue="1"/>
    </cacheField>
    <cacheField name="Vr. Adiciones" numFmtId="164">
      <sharedItems containsSemiMixedTypes="0" containsString="0" containsNumber="1" containsInteger="1" minValue="0" maxValue="1409350739"/>
    </cacheField>
    <cacheField name="Vr. Total con Adiciones" numFmtId="164">
      <sharedItems containsSemiMixedTypes="0" containsString="0" containsNumber="1" containsInteger="1" minValue="16223334" maxValue="33237999841"/>
    </cacheField>
    <cacheField name="Plazo total con prorrogas (días)" numFmtId="0">
      <sharedItems containsSemiMixedTypes="0" containsString="0" containsNumber="1" containsInteger="1" minValue="35" maxValue="10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n v="2022"/>
    <n v="220918"/>
    <x v="0"/>
    <s v="https://community.secop.gov.co/Public/Tendering/OpportunityDetail/Index?noticeUID=CO1.NTC.3688161&amp;isFromPublicArea=True&amp;isModal=true&amp;asPopupView=true"/>
    <x v="0"/>
    <x v="0"/>
    <s v="FONDO CUENTA CONCEJO DE BOGOTA, D.C."/>
    <s v="0111-04 - Fondo Cuenta Concejo de Bogotá, D.C."/>
    <s v="Convenio para la constitución de un FONDO en Administración denominado&quot;FONDO CUENTA CONCEJO DE BOGOTÁ D.C., SECRETARÍA DISTRITAL DE HACIENDA -ICETEX&quot;, con los recursos entregados por EL CONSTITUYENTE a EL ICETEX,quien actuará como administrador y mandatario, con el fin de financiarprogramas de educación formal, para los hijos de los funcionarios delConcejo de Bogotá  del Concejo de Bogotá para que puedan cursar estudios técnicos de pregrado posgrado especialización y maestría anivel nacional condonable al 100%"/>
    <x v="0"/>
    <d v="2025-12-24T00:00:00"/>
    <m/>
    <m/>
    <n v="500000000"/>
    <n v="500000000"/>
    <n v="2000000000"/>
    <m/>
    <n v="360"/>
    <d v="2022-12-29T00:00:00"/>
    <d v="2023-01-11T00:00:00"/>
    <n v="360"/>
    <d v="2027-12-31T00:00:00"/>
    <n v="500000000"/>
    <n v="1085"/>
    <n v="59.78"/>
    <n v="1500000000"/>
    <n v="500000000"/>
    <n v="1"/>
    <n v="500000000"/>
    <n v="2000000000"/>
    <n v="360"/>
  </r>
  <r>
    <n v="2024"/>
    <n v="240858"/>
    <x v="0"/>
    <s v="https://community.secop.gov.co/Public/Tendering/OpportunityDetail/Index?noticeUID=CO1.NTC.6577839&amp;isFromPublicArea=True&amp;isModal=true&amp;asPopupView=true"/>
    <x v="1"/>
    <x v="1"/>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x v="0"/>
    <d v="2025-12-03T00:00:00"/>
    <m/>
    <m/>
    <n v="936018437"/>
    <n v="580000000"/>
    <n v="11447650437"/>
    <m/>
    <n v="990"/>
    <d v="2024-09-26T00:00:00"/>
    <d v="2024-10-01T00:00:00"/>
    <n v="990"/>
    <d v="2027-06-30T00:00:00"/>
    <n v="936018437"/>
    <n v="456"/>
    <n v="45.51"/>
    <n v="5053893447"/>
    <n v="6393756990"/>
    <n v="1"/>
    <n v="580000000"/>
    <n v="11447650437"/>
    <n v="990"/>
  </r>
  <r>
    <n v="2024"/>
    <n v="240902"/>
    <x v="0"/>
    <s v="https://community.secop.gov.co/Public/Tendering/OpportunityDetail/Index?noticeUID=CO1.NTC.6914139&amp;isFromPublicArea=True&amp;isModal=true&amp;asPopupView=true"/>
    <x v="2"/>
    <x v="1"/>
    <s v="SUBD. FINANCIAMIENTO CON OTRAS ENTIDADES"/>
    <s v="0111-03 - Crédito Público"/>
    <s v="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
    <x v="0"/>
    <d v="2025-12-05T00:00:00"/>
    <m/>
    <m/>
    <n v="13953940"/>
    <n v="452084"/>
    <n v="270616024"/>
    <m/>
    <n v="1080"/>
    <d v="2024-10-18T00:00:00"/>
    <d v="2024-10-26T00:00:00"/>
    <n v="1080"/>
    <d v="2027-10-26T00:00:00"/>
    <n v="13953940"/>
    <n v="431"/>
    <n v="39.36"/>
    <n v="90351767"/>
    <n v="180264257"/>
    <n v="1"/>
    <n v="452084"/>
    <n v="270616024"/>
    <n v="1080"/>
  </r>
  <r>
    <n v="2024"/>
    <n v="241000"/>
    <x v="0"/>
    <s v="https://community.secop.gov.co/Public/Tendering/OpportunityDetail/Index?noticeUID=CO1.NTC.6900822&amp;isFromPublicArea=True&amp;isModal=true&amp;asPopupView=true"/>
    <x v="3"/>
    <x v="2"/>
    <s v="SUBD. INFRAESTRUCTURA TIC"/>
    <s v="0111-01 - Secretaría Distrital de Hacienda"/>
    <s v="Prestar los servicios de soporte de fabrica premium para el sistema BMSy soporte especializado de mantenimiento correctivo, preventivo,monitoreo, control y gestión de señales y equipos del sistema BMS y elsistema de control de acceso instalados en las sedes de la SecretaríaDistrital de Hacienda (SDH)."/>
    <x v="1"/>
    <d v="2025-12-09T00:00:00"/>
    <m/>
    <m/>
    <n v="377683037"/>
    <n v="206781462"/>
    <n v="584464499"/>
    <n v="365"/>
    <n v="730"/>
    <d v="2024-11-26T00:00:00"/>
    <d v="2024-12-04T00:00:00"/>
    <n v="360"/>
    <d v="2026-12-09T00:00:00"/>
    <n v="377683037"/>
    <n v="392"/>
    <n v="53.33"/>
    <n v="569464498"/>
    <n v="15000001"/>
    <n v="1"/>
    <n v="206781462"/>
    <n v="584464499"/>
    <n v="730"/>
  </r>
  <r>
    <n v="2025"/>
    <n v="250001"/>
    <x v="0"/>
    <s v="https://community.secop.gov.co/Public/Tendering/OpportunityDetail/Index?noticeUID=CO1.NTC.7286150&amp;isFromPublicArea=True&amp;isModal=true&amp;asPopupView=true"/>
    <x v="4"/>
    <x v="3"/>
    <s v="DIRECCIÓN DE ASUNTOS CONTRACTUA;ES"/>
    <s v="0111-01 - Secretaría Distrital de Hacienda"/>
    <s v="Prestar servicios profesionales jurídicos en temas administrativos y contractuales de competencia de la Subdirección de Asuntos Contractuales de la Secretaría Distrital de Hacienda"/>
    <x v="1"/>
    <d v="2025-12-11T00:00:00"/>
    <m/>
    <m/>
    <n v="106950000"/>
    <n v="1860000"/>
    <n v="108810000"/>
    <n v="7"/>
    <n v="352"/>
    <d v="2025-01-08T00:00:00"/>
    <d v="2025-01-09T00:00:00"/>
    <n v="345"/>
    <d v="2025-12-31T00:00:00"/>
    <n v="106950000"/>
    <n v="356"/>
    <n v="100"/>
    <n v="99820000"/>
    <n v="8990000"/>
    <n v="1"/>
    <n v="0"/>
    <n v="108810000"/>
    <n v="352"/>
  </r>
  <r>
    <n v="2025"/>
    <n v="250015"/>
    <x v="0"/>
    <s v="https://community.secop.gov.co/Public/Tendering/OpportunityDetail/Index?noticeUID=CO1.NTC.7289639&amp;isFromPublicArea=True&amp;isModal=true&amp;asPopupView=true"/>
    <x v="4"/>
    <x v="3"/>
    <s v="DIRECCIÓN DE ASUNTOS CONTRACTUA;ES"/>
    <s v="0111-01 - Secretaría Distrital de Hacienda"/>
    <s v="Prestar servicios profesionales jurídicos en temas administrativos y contractuales de competencia de la Subdirección de Asuntos Contractuales de la Secretaría Distrital de Hacienda"/>
    <x v="1"/>
    <d v="2025-12-04T00:00:00"/>
    <m/>
    <m/>
    <n v="102300000"/>
    <n v="6510000"/>
    <n v="108810000"/>
    <n v="22"/>
    <n v="352"/>
    <d v="2025-01-08T00:00:00"/>
    <d v="2025-01-09T00:00:00"/>
    <n v="330"/>
    <d v="2025-12-31T00:00:00"/>
    <n v="102300000"/>
    <n v="356"/>
    <n v="100"/>
    <n v="99820000"/>
    <n v="8990000"/>
    <n v="1"/>
    <n v="6510000"/>
    <n v="108810000"/>
    <n v="352"/>
  </r>
  <r>
    <n v="2025"/>
    <n v="250020"/>
    <x v="0"/>
    <s v="https://community.secop.gov.co/Public/Tendering/OpportunityDetail/Index?noticeUID=CO1.NTC.7289639&amp;isFromPublicArea=True&amp;isModal=true&amp;asPopupView=true"/>
    <x v="4"/>
    <x v="3"/>
    <s v="DIRECCIÓN DE ASUNTOS CONTRACTUA;ES"/>
    <s v="0111-01 - Secretaría Distrital de Hacienda"/>
    <s v="Prestar servicios profesionales jurídicos en temas administrativos y contractuales de competencia de la Subdirección de Asuntos Contractuales de la Secretaría Distrital de Hacienda"/>
    <x v="1"/>
    <d v="2025-12-04T00:00:00"/>
    <m/>
    <m/>
    <n v="102300000"/>
    <n v="6200000"/>
    <n v="108500000"/>
    <n v="21"/>
    <n v="351"/>
    <d v="2025-01-09T00:00:00"/>
    <d v="2025-01-10T00:00:00"/>
    <n v="330"/>
    <d v="2025-12-31T00:00:00"/>
    <n v="102300000"/>
    <n v="355"/>
    <n v="100"/>
    <n v="108500000"/>
    <n v="0"/>
    <n v="1"/>
    <n v="6200000"/>
    <n v="108500000"/>
    <n v="351"/>
  </r>
  <r>
    <n v="2025"/>
    <n v="250023"/>
    <x v="0"/>
    <s v="https://community.secop.gov.co/Public/Tendering/OpportunityDetail/Index?noticeUID=CO1.NTC.7305684&amp;isFromPublicArea=True&amp;isModal=true&amp;asPopupView=true"/>
    <x v="4"/>
    <x v="3"/>
    <s v="OFICINA DEPURACION CARTERA"/>
    <s v="0111-01 - Secretaría Distrital de Hacienda"/>
    <s v="Prestar los servicios profesionales para el análisis, actualización ydesarrollo en el manejo de bases de datos y actividades de seguimientopara la cartera tributaria asignada y revisión de metas 2025 de laOficina Depuración de Cartera."/>
    <x v="1"/>
    <d v="2025-12-03T00:00:00"/>
    <m/>
    <m/>
    <n v="86350000"/>
    <n v="5233333"/>
    <n v="91583333"/>
    <n v="20"/>
    <n v="350"/>
    <d v="2025-01-09T00:00:00"/>
    <d v="2025-01-10T00:00:00"/>
    <n v="330"/>
    <d v="2025-12-31T00:00:00"/>
    <n v="86350000"/>
    <n v="355"/>
    <n v="100"/>
    <n v="91583333"/>
    <n v="0"/>
    <n v="1"/>
    <n v="5233333"/>
    <n v="91583333"/>
    <n v="350"/>
  </r>
  <r>
    <n v="2025"/>
    <n v="250029"/>
    <x v="0"/>
    <s v="https://community.secop.gov.co/Public/Tendering/OpportunityDetail/Index?noticeUID=CO1.NTC.7307204&amp;isFromPublicArea=True&amp;isModal=true&amp;asPopupView=true"/>
    <x v="4"/>
    <x v="3"/>
    <s v="DIRECCIÓN DE ASUNTOS CONTRACTUA;ES"/>
    <s v="0111-01 - Secretaría Distrital de Hacienda"/>
    <s v="Prestar servicios profesionales a la Subdirección de AsuntosContractuales para gestionar la construcción de documentos precontractuales."/>
    <x v="1"/>
    <d v="2025-12-02T00:00:00"/>
    <m/>
    <m/>
    <n v="80300000"/>
    <n v="4136667"/>
    <n v="84436667"/>
    <n v="18"/>
    <n v="348"/>
    <d v="2025-01-09T00:00:00"/>
    <d v="2025-01-13T00:00:00"/>
    <n v="330"/>
    <d v="2025-12-31T00:00:00"/>
    <n v="80300000"/>
    <n v="352"/>
    <n v="100"/>
    <n v="77380000"/>
    <n v="7056667"/>
    <n v="1"/>
    <n v="4136667"/>
    <n v="84436667"/>
    <n v="348"/>
  </r>
  <r>
    <n v="2025"/>
    <n v="250052"/>
    <x v="0"/>
    <s v="https://community.secop.gov.co/Public/Tendering/OpportunityDetail/Index?noticeUID=CO1.NTC.7318143&amp;isFromPublicArea=True&amp;isModal=true&amp;asPopupView=true"/>
    <x v="4"/>
    <x v="3"/>
    <s v="SUBDIRECCIÓN COBRO TRIBUTARIO"/>
    <s v="0111-01 - Secretaría Distrital de Hacienda"/>
    <s v="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
    <x v="1"/>
    <d v="2025-12-15T00:00:00"/>
    <m/>
    <m/>
    <n v="61380000"/>
    <n v="2790000"/>
    <n v="64170000"/>
    <n v="15"/>
    <n v="345"/>
    <d v="2025-01-13T00:00:00"/>
    <d v="2025-01-15T00:00:00"/>
    <n v="330"/>
    <d v="2025-12-30T00:00:00"/>
    <n v="61380000"/>
    <n v="350"/>
    <n v="100"/>
    <n v="58776000"/>
    <n v="5394000"/>
    <n v="1"/>
    <n v="0"/>
    <n v="64170000"/>
    <n v="345"/>
  </r>
  <r>
    <n v="2025"/>
    <n v="250053"/>
    <x v="0"/>
    <s v="https://community.secop.gov.co/Public/Tendering/OpportunityDetail/Index?noticeUID=CO1.NTC.7332223&amp;isFromPublicArea=True&amp;isModal=true&amp;asPopupView=true"/>
    <x v="4"/>
    <x v="3"/>
    <s v="OFICINA COBRO GENERAL"/>
    <s v="0111-01 - Secretaría Distrital de Hacienda"/>
    <s v="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
    <x v="1"/>
    <d v="2025-12-15T00:00:00"/>
    <m/>
    <m/>
    <n v="86350000"/>
    <n v="3633333"/>
    <n v="89983333"/>
    <n v="14"/>
    <n v="344"/>
    <d v="2025-01-14T00:00:00"/>
    <d v="2025-01-16T00:00:00"/>
    <n v="330"/>
    <d v="2025-12-30T00:00:00"/>
    <n v="86350000"/>
    <n v="349"/>
    <n v="100"/>
    <n v="82425000"/>
    <n v="7558333"/>
    <n v="1"/>
    <n v="0"/>
    <n v="89983333"/>
    <n v="344"/>
  </r>
  <r>
    <n v="2025"/>
    <n v="250054"/>
    <x v="0"/>
    <s v="https://community.secop.gov.co/Public/Tendering/OpportunityDetail/Index?noticeUID=CO1.NTC.7318143&amp;isFromPublicArea=True&amp;isModal=true&amp;asPopupView=true"/>
    <x v="4"/>
    <x v="3"/>
    <s v="SUBDIRECCIÓN COBRO TRIBUTARIO"/>
    <s v="0111-01 - Secretaría Distrital de Hacienda"/>
    <s v="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
    <x v="1"/>
    <d v="2025-12-15T00:00:00"/>
    <m/>
    <m/>
    <n v="61380000"/>
    <n v="2604000"/>
    <n v="63984000"/>
    <n v="14"/>
    <n v="344"/>
    <d v="2025-01-13T00:00:00"/>
    <d v="2025-01-16T00:00:00"/>
    <n v="330"/>
    <d v="2025-12-30T00:00:00"/>
    <n v="61380000"/>
    <n v="349"/>
    <n v="100"/>
    <n v="58590000"/>
    <n v="5394000"/>
    <n v="1"/>
    <n v="2604000"/>
    <n v="63984000"/>
    <n v="344"/>
  </r>
  <r>
    <n v="2025"/>
    <n v="250055"/>
    <x v="0"/>
    <s v="https://community.secop.gov.co/Public/Tendering/OpportunityDetail/Index?noticeUID=CO1.NTC.7318143&amp;isFromPublicArea=True&amp;isModal=true&amp;asPopupView=true"/>
    <x v="4"/>
    <x v="3"/>
    <s v="SUBDIRECCIÓN COBRO TRIBUTARIO"/>
    <s v="0111-01 - Secretaría Distrital de Hacienda"/>
    <s v="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
    <x v="1"/>
    <d v="2025-12-15T00:00:00"/>
    <m/>
    <m/>
    <n v="61380000"/>
    <n v="2790000"/>
    <n v="64170000"/>
    <n v="15"/>
    <n v="345"/>
    <d v="2025-01-13T00:00:00"/>
    <d v="2025-01-15T00:00:00"/>
    <n v="330"/>
    <d v="2025-12-30T00:00:00"/>
    <n v="61380000"/>
    <n v="350"/>
    <n v="100"/>
    <n v="58776000"/>
    <n v="5394000"/>
    <n v="1"/>
    <n v="0"/>
    <n v="64170000"/>
    <n v="345"/>
  </r>
  <r>
    <n v="2025"/>
    <n v="250056"/>
    <x v="0"/>
    <s v="https://community.secop.gov.co/Public/Tendering/OpportunityDetail/Index?noticeUID=CO1.NTC.7318143&amp;isFromPublicArea=True&amp;isModal=true&amp;asPopupView=true"/>
    <x v="4"/>
    <x v="3"/>
    <s v="SUBDIRECCIÓN COBRO TRIBUTARIO"/>
    <s v="0111-01 - Secretaría Distrital de Hacienda"/>
    <s v="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
    <x v="1"/>
    <d v="2025-12-15T00:00:00"/>
    <m/>
    <m/>
    <n v="61380000"/>
    <n v="2790000"/>
    <n v="64170000"/>
    <n v="15"/>
    <n v="345"/>
    <d v="2025-01-13T00:00:00"/>
    <d v="2025-01-15T00:00:00"/>
    <n v="330"/>
    <d v="2025-12-30T00:00:00"/>
    <n v="61380000"/>
    <n v="350"/>
    <n v="100"/>
    <n v="58776000"/>
    <n v="5394000"/>
    <n v="1"/>
    <n v="2790000"/>
    <n v="64170000"/>
    <n v="345"/>
  </r>
  <r>
    <n v="2025"/>
    <n v="250057"/>
    <x v="0"/>
    <s v="https://community.secop.gov.co/Public/Tendering/OpportunityDetail/Index?noticeUID=CO1.NTC.7326361&amp;isFromPublicArea=True&amp;isModal=true&amp;asPopupView=true"/>
    <x v="4"/>
    <x v="4"/>
    <s v="OFICINA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x v="1"/>
    <d v="2025-12-12T00:00:00"/>
    <m/>
    <m/>
    <n v="29590000"/>
    <n v="1434667"/>
    <n v="31024667"/>
    <n v="17"/>
    <n v="347"/>
    <d v="2025-01-13T00:00:00"/>
    <d v="2025-01-14T00:00:00"/>
    <n v="330"/>
    <d v="2025-12-31T00:00:00"/>
    <n v="29590000"/>
    <n v="351"/>
    <n v="100"/>
    <n v="28334667"/>
    <n v="2690000"/>
    <n v="1"/>
    <n v="1434667"/>
    <n v="31024667"/>
    <n v="347"/>
  </r>
  <r>
    <n v="2025"/>
    <n v="250058"/>
    <x v="0"/>
    <s v="https://community.secop.gov.co/Public/Tendering/OpportunityDetail/Index?noticeUID=CO1.NTC.7326361&amp;isFromPublicArea=True&amp;isModal=true&amp;asPopupView=true"/>
    <x v="4"/>
    <x v="4"/>
    <s v="OFICINA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x v="1"/>
    <d v="2025-12-15T00:00:00"/>
    <m/>
    <m/>
    <n v="29590000"/>
    <n v="1345000"/>
    <n v="30935000"/>
    <n v="15"/>
    <n v="345"/>
    <d v="2025-01-13T00:00:00"/>
    <d v="2025-01-15T00:00:00"/>
    <n v="330"/>
    <d v="2025-12-30T00:00:00"/>
    <n v="29590000"/>
    <n v="350"/>
    <n v="100"/>
    <n v="26182667"/>
    <n v="4752333"/>
    <n v="1"/>
    <n v="1345000"/>
    <n v="30935000"/>
    <n v="345"/>
  </r>
  <r>
    <n v="2025"/>
    <n v="250088"/>
    <x v="0"/>
    <s v="https://community.secop.gov.co/Public/Tendering/OpportunityDetail/Index?noticeUID=CO1.NTC.7349199&amp;isFromPublicArea=True&amp;isModal=true&amp;asPopupView=true"/>
    <x v="4"/>
    <x v="3"/>
    <s v="SUBDIRECCIÓN COBRO TRIBUTARIO"/>
    <s v="0111-01 - Secretaría Distrital de Hacienda"/>
    <s v="Prestar los servicios profesionales especializados para la generación deestrategias que maximicen la efectividad de los procesos en laSubdirección de Cobro Tributario y el desarrollo de actividades deseguimiento a la gestión, formulación y evaluación de planes yprogramas, y gestión de informes."/>
    <x v="1"/>
    <d v="2025-12-18T00:00:00"/>
    <m/>
    <m/>
    <n v="106810000"/>
    <n v="3236667"/>
    <n v="110046667"/>
    <n v="10"/>
    <n v="340"/>
    <d v="2025-01-16T00:00:00"/>
    <d v="2025-01-20T00:00:00"/>
    <n v="330"/>
    <d v="2025-12-30T00:00:00"/>
    <n v="106810000"/>
    <n v="345"/>
    <n v="100"/>
    <n v="100660333"/>
    <n v="9386334"/>
    <n v="1"/>
    <n v="3236667"/>
    <n v="110046667"/>
    <n v="340"/>
  </r>
  <r>
    <n v="2025"/>
    <n v="250090"/>
    <x v="0"/>
    <s v="https://community.secop.gov.co/Public/Tendering/OpportunityDetail/Index?noticeUID=CO1.NTC.7349160&amp;isFromPublicArea=True&amp;isModal=true&amp;asPopupView=true"/>
    <x v="4"/>
    <x v="3"/>
    <s v="OFICINA COBRO PREJURIDICO"/>
    <s v="0111-01 - Secretaría Distrital de Hacienda"/>
    <s v="Prestar servicios profesionales especializados para la planificación,consolidación, gestión, control, actualización y seguimiento de lasbases administradas por la oficina de Cobro Prejurídico."/>
    <x v="1"/>
    <d v="2025-12-16T00:00:00"/>
    <m/>
    <m/>
    <n v="86350000"/>
    <n v="2616667"/>
    <n v="88966667"/>
    <n v="10"/>
    <n v="340"/>
    <d v="2025-01-16T00:00:00"/>
    <d v="2025-01-20T00:00:00"/>
    <n v="330"/>
    <d v="2025-12-30T00:00:00"/>
    <n v="86350000"/>
    <n v="345"/>
    <n v="100"/>
    <n v="81116667"/>
    <n v="7850000"/>
    <n v="1"/>
    <n v="2616667"/>
    <n v="88966667"/>
    <n v="340"/>
  </r>
  <r>
    <n v="2025"/>
    <n v="250096"/>
    <x v="0"/>
    <s v="https://community.secop.gov.co/Public/Tendering/OpportunityDetail/Index?noticeUID=CO1.NTC.7351053&amp;isFromPublicArea=True&amp;isModal=true&amp;asPopupView=true"/>
    <x v="4"/>
    <x v="3"/>
    <s v="OFICINA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x v="1"/>
    <d v="2025-12-16T00:00:00"/>
    <m/>
    <m/>
    <n v="86350000"/>
    <n v="2616667"/>
    <n v="88966667"/>
    <n v="10"/>
    <n v="340"/>
    <d v="2025-01-16T00:00:00"/>
    <d v="2025-01-20T00:00:00"/>
    <n v="330"/>
    <d v="2025-12-30T00:00:00"/>
    <n v="86350000"/>
    <n v="345"/>
    <n v="100"/>
    <n v="81116667"/>
    <n v="7850000"/>
    <n v="1"/>
    <n v="2616667"/>
    <n v="88966667"/>
    <n v="340"/>
  </r>
  <r>
    <n v="2025"/>
    <n v="250111"/>
    <x v="0"/>
    <s v="https://community.secop.gov.co/Public/Tendering/OpportunityDetail/Index?noticeUID=CO1.NTC.7289639&amp;isFromPublicArea=True&amp;isModal=true&amp;asPopupView=true"/>
    <x v="4"/>
    <x v="3"/>
    <s v="DIRECCIÓN DE ASUNTOS CONTRACTUA;ES"/>
    <s v="0111-01 - Secretaría Distrital de Hacienda"/>
    <s v="Prestar servicios profesionales jurídicos en temas administrativos y contractuales de competencia de la Subdirección de Asuntos Contractuales de la Secretaría Distrital de Hacienda"/>
    <x v="1"/>
    <d v="2025-12-11T00:00:00"/>
    <m/>
    <m/>
    <n v="102300000"/>
    <n v="3100000"/>
    <n v="105400000"/>
    <n v="11"/>
    <n v="341"/>
    <d v="2025-01-17T00:00:00"/>
    <d v="2025-01-20T00:00:00"/>
    <n v="330"/>
    <d v="2025-12-31T00:00:00"/>
    <n v="102300000"/>
    <n v="345"/>
    <n v="100"/>
    <n v="49910000"/>
    <n v="55490000"/>
    <n v="1"/>
    <n v="3100000"/>
    <n v="105400000"/>
    <n v="341"/>
  </r>
  <r>
    <n v="2025"/>
    <n v="250129"/>
    <x v="0"/>
    <s v="https://community.secop.gov.co/Public/Tendering/OpportunityDetail/Index?noticeUID=CO1.NTC.7389910&amp;isFromPublicArea=True&amp;isModal=true&amp;asPopupView=true"/>
    <x v="4"/>
    <x v="3"/>
    <s v="SUBDIRECCIÓN COBRO TRIBUTARIO"/>
    <s v="0111-01 - Secretaría Distrital de Hacienda"/>
    <s v="Prestar los servicios profesionales especializados para laImplementación de soluciones de automatización de procesos manuales y la generación de reportes, informes y medición de indicadores."/>
    <x v="1"/>
    <d v="2025-12-18T00:00:00"/>
    <m/>
    <m/>
    <n v="93170000"/>
    <n v="1694000"/>
    <n v="94864000"/>
    <n v="6"/>
    <n v="336"/>
    <d v="2025-01-21T00:00:00"/>
    <d v="2025-01-24T00:00:00"/>
    <n v="330"/>
    <d v="2025-12-30T00:00:00"/>
    <n v="93170000"/>
    <n v="341"/>
    <n v="100"/>
    <n v="86676333"/>
    <n v="8187667"/>
    <n v="1"/>
    <n v="1694000"/>
    <n v="94864000"/>
    <n v="336"/>
  </r>
  <r>
    <n v="2025"/>
    <n v="250155"/>
    <x v="0"/>
    <s v="https://community.secop.gov.co/Public/Tendering/OpportunityDetail/Index?noticeUID=CO1.NTC.7396296&amp;isFromPublicArea=True&amp;isModal=true&amp;asPopupView=true"/>
    <x v="4"/>
    <x v="3"/>
    <s v="OFICINA ASESORA DE COMUNICACIONES"/>
    <s v="0111-01 - Secretaría Distrital de Hacienda"/>
    <s v="Brindar apoyo profesional a la oficina asesora de comunicaciones en laplaneación, elaboración y distribución de contenido gráfico requeridaspor las distintas dependencias de la Secretaria Distrital de Haciendapara fortalecer su imagen y posicionamiento"/>
    <x v="1"/>
    <d v="2025-12-15T00:00:00"/>
    <m/>
    <m/>
    <n v="78430000"/>
    <n v="1663667"/>
    <n v="80093667"/>
    <n v="6"/>
    <n v="338"/>
    <d v="2025-01-21T00:00:00"/>
    <d v="2025-01-23T00:00:00"/>
    <n v="330"/>
    <d v="2025-12-31T00:00:00"/>
    <n v="78430000"/>
    <n v="342"/>
    <n v="100"/>
    <n v="73201333"/>
    <n v="6892334"/>
    <n v="1"/>
    <n v="1663667"/>
    <n v="80093667"/>
    <n v="338"/>
  </r>
  <r>
    <n v="2025"/>
    <n v="250157"/>
    <x v="0"/>
    <s v="https://community.secop.gov.co/Public/Tendering/OpportunityDetail/Index?noticeUID=CO1.NTC.7405303&amp;isFromPublicArea=True&amp;isModal=true&amp;asPopupView=true"/>
    <x v="4"/>
    <x v="3"/>
    <s v="OFICINA ASESORA DE COMUNICACIONES"/>
    <s v="0111-01 - Secretaría Distrital de Hacienda"/>
    <s v="Brindar apoyo  profesional para la Oficina Asesora de Comunicaciones realizardo  actividades correspondientes a procesos administrativos degestión documental  y apoyo a procesos contractuales."/>
    <x v="1"/>
    <d v="2025-12-17T00:00:00"/>
    <m/>
    <m/>
    <n v="50050000"/>
    <n v="1061667"/>
    <n v="51111667"/>
    <n v="8"/>
    <n v="338"/>
    <d v="2025-01-21T00:00:00"/>
    <d v="2025-01-23T00:00:00"/>
    <n v="330"/>
    <d v="2025-12-31T00:00:00"/>
    <n v="50050000"/>
    <n v="342"/>
    <n v="100"/>
    <n v="46713333"/>
    <n v="4398334"/>
    <n v="1"/>
    <n v="1061667"/>
    <n v="51111667"/>
    <n v="338"/>
  </r>
  <r>
    <n v="2025"/>
    <n v="250163"/>
    <x v="0"/>
    <s v="https://community.secop.gov.co/Public/Tendering/OpportunityDetail/Index?noticeUID=CO1.NTC.7414524&amp;isFromPublicArea=True&amp;isModal=true&amp;asPopupView=true"/>
    <x v="4"/>
    <x v="3"/>
    <s v="OFICINA ASESORA DE COMUNICACIONES"/>
    <s v="0111-01 - Secretaría Distrital de Hacienda"/>
    <s v="Brindar apoyo profesional en la planeación, ejecución y seguimiento dela gestión contractual a cargo de la Oficina Asesora de Comunicacionesde la Secretaría  Distrital de Hacienda"/>
    <x v="1"/>
    <d v="2025-12-17T00:00:00"/>
    <m/>
    <m/>
    <n v="79530000"/>
    <n v="723000"/>
    <n v="80253000"/>
    <n v="4"/>
    <n v="333"/>
    <d v="2025-01-22T00:00:00"/>
    <d v="2025-01-27T00:00:00"/>
    <n v="330"/>
    <d v="2025-12-30T00:00:00"/>
    <n v="79530000"/>
    <n v="338"/>
    <n v="100"/>
    <n v="73264000"/>
    <n v="6989000"/>
    <n v="1"/>
    <n v="723000"/>
    <n v="80253000"/>
    <n v="333"/>
  </r>
  <r>
    <n v="2025"/>
    <n v="250169"/>
    <x v="0"/>
    <s v="https://community.secop.gov.co/Public/Tendering/OpportunityDetail/Index?noticeUID=CO1.NTC.7405504&amp;isFromPublicArea=True&amp;isModal=true&amp;asPopupView=true"/>
    <x v="4"/>
    <x v="3"/>
    <s v="OFICINA ASESORA DE COMUNICACIONES"/>
    <s v="0111-01 - Secretaría Distrital de Hacienda"/>
    <s v="Prestar los servicios profesionales en la Oficina Asesora deComunicaciones para realizar la distribución de contenidos multiplataformas de la entidad y garantizar el cumplimiento de los criterios de accesibilidad y usabilidad de acuerdo con los lineamientos degobierno digital."/>
    <x v="1"/>
    <d v="2025-12-17T00:00:00"/>
    <m/>
    <m/>
    <n v="67100000"/>
    <n v="1220000"/>
    <n v="68320000"/>
    <n v="7"/>
    <n v="337"/>
    <d v="2025-01-22T00:00:00"/>
    <d v="2025-01-24T00:00:00"/>
    <n v="330"/>
    <d v="2025-12-31T00:00:00"/>
    <n v="67100000"/>
    <n v="341"/>
    <n v="100"/>
    <n v="62423333"/>
    <n v="5896667"/>
    <n v="1"/>
    <n v="1220000"/>
    <n v="68320000"/>
    <n v="337"/>
  </r>
  <r>
    <n v="2025"/>
    <n v="250171"/>
    <x v="0"/>
    <s v="https://community.secop.gov.co/Public/Tendering/OpportunityDetail/Index?noticeUID=CO1.NTC.7405517&amp;isFromPublicArea=True&amp;isModal=true&amp;asPopupView=true"/>
    <x v="4"/>
    <x v="3"/>
    <s v="OFICINA ASESORA DE COMUNICACIONES"/>
    <s v="0111-01 - Secretaría Distrital de Hacienda"/>
    <s v="Brindar apoyo profesional a la oficina asesora de comunicaciones en larealización y seguimiento de las campañas de comunicación, gestión deredes y elaboración de contenido de acuerdo con  los requerimientos dela  Secretaría Distrital de Hacienda."/>
    <x v="1"/>
    <d v="2025-12-16T00:00:00"/>
    <m/>
    <m/>
    <n v="72710000"/>
    <n v="661000"/>
    <n v="73371000"/>
    <n v="4"/>
    <n v="334"/>
    <d v="2025-01-22T00:00:00"/>
    <d v="2025-01-27T00:00:00"/>
    <n v="330"/>
    <d v="2025-12-31T00:00:00"/>
    <n v="72710000"/>
    <n v="338"/>
    <n v="100"/>
    <n v="66981333"/>
    <n v="6389667"/>
    <n v="1"/>
    <n v="661000"/>
    <n v="73371000"/>
    <n v="334"/>
  </r>
  <r>
    <n v="2025"/>
    <n v="250262"/>
    <x v="1"/>
    <s v="https://operaciones.colombiacompra.gov.co/tienda-virtual-del-estado-colombiano/ordenes-compra/141082"/>
    <x v="0"/>
    <x v="1"/>
    <s v="OFICINA ASESORA DE PLANEACION"/>
    <s v="0111-01 - Secretaría Distrital de Hacienda"/>
    <s v="Renovar el licenciamiento del Software del Sistema de Gestión MIGEMA(Módulos Integrados de Gestión para mejora y apoyo de actividadesHacendarias) mediante la adhesión al Instrumento de Agregación de laDemanda (CCE-SNG-IAD-002-2024 - Software por catálogo II) para laSecretaría Distrital de Hacienda."/>
    <x v="0"/>
    <d v="2025-11-14T00:00:00"/>
    <m/>
    <m/>
    <n v="160999900"/>
    <n v="8659347"/>
    <n v="169659247"/>
    <m/>
    <n v="360"/>
    <d v="2025-01-28T00:00:00"/>
    <d v="2025-02-05T00:00:00"/>
    <n v="360"/>
    <d v="2026-02-05T00:00:00"/>
    <n v="160999900"/>
    <n v="329"/>
    <n v="90.14"/>
    <n v="160849077"/>
    <n v="8810170"/>
    <n v="1"/>
    <n v="0"/>
    <n v="169659247"/>
    <n v="360"/>
  </r>
  <r>
    <n v="2025"/>
    <n v="250313"/>
    <x v="0"/>
    <s v="https://community.secop.gov.co/Public/Tendering/OpportunityDetail/Index?noticeUID=CO1.NTC.7735848&amp;isFromPublicArea=True&amp;isModal=true&amp;asPopupView=true"/>
    <x v="4"/>
    <x v="3"/>
    <s v="SUBDIRECCIÓN INFRAESTRUCTURA Y LOCALIDADES"/>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x v="1"/>
    <d v="2025-12-01T00:00:00"/>
    <m/>
    <m/>
    <n v="61455000"/>
    <n v="5784000"/>
    <n v="71095000"/>
    <n v="24"/>
    <n v="295"/>
    <d v="2025-02-28T00:00:00"/>
    <d v="2025-03-03T00:00:00"/>
    <n v="255"/>
    <d v="2025-12-28T00:00:00"/>
    <n v="61455000"/>
    <n v="303"/>
    <n v="100"/>
    <n v="64588000"/>
    <n v="6507000"/>
    <n v="1"/>
    <n v="3856000"/>
    <n v="71095000"/>
    <n v="295"/>
  </r>
  <r>
    <n v="2025"/>
    <n v="250318"/>
    <x v="0"/>
    <s v="https://community.secop.gov.co/Public/Tendering/OpportunityDetail/Index?noticeUID=CO1.NTC.7765919&amp;isFromPublicArea=True&amp;isModal=true&amp;asPopupView=true"/>
    <x v="4"/>
    <x v="3"/>
    <s v="DESPACHO DIRECCIÓN JURIDICA"/>
    <s v="0111-01 - Secretaría Distrital de Hacienda"/>
    <s v="Prestar los servicios profesionales especializados para larepresentación judicial, extrajudicial y/o administrativamente delDistrito Capital dentro del proceso en ejercicio de la accióncontractual que la UT Core Tributario SDH promovió en contra de laSecretaría Distrital de Hacienda"/>
    <x v="0"/>
    <d v="2025-12-03T00:00:00"/>
    <m/>
    <m/>
    <n v="260000000"/>
    <n v="23800000"/>
    <n v="283800000"/>
    <m/>
    <n v="360"/>
    <d v="2025-03-04T00:00:00"/>
    <d v="2025-03-05T00:00:00"/>
    <n v="360"/>
    <d v="2025-12-31T00:00:00"/>
    <n v="260000000"/>
    <n v="301"/>
    <n v="100"/>
    <n v="60000000"/>
    <n v="223800000"/>
    <n v="1"/>
    <n v="23800000"/>
    <n v="283800000"/>
    <n v="360"/>
  </r>
  <r>
    <n v="2025"/>
    <n v="250318"/>
    <x v="0"/>
    <s v="https://community.secop.gov.co/Public/Tendering/OpportunityDetail/Index?noticeUID=CO1.NTC.7765919&amp;isFromPublicArea=True&amp;isModal=true&amp;asPopupView=true"/>
    <x v="4"/>
    <x v="3"/>
    <s v="DESPACHO DIRECCIÓN JURIDICA"/>
    <s v="0111-01 - Secretaría Distrital de Hacienda"/>
    <s v="Prestar los servicios profesionales especializados para larepresentación judicial, extrajudicial y/o administrativamente delDistrito Capital dentro del proceso en ejercicio de la accióncontractual que la UT Core Tributario SDH promovió en contra de laSecretaría Distrital de Hacienda"/>
    <x v="2"/>
    <d v="2025-11-11T00:00:00"/>
    <m/>
    <m/>
    <n v="260000000"/>
    <n v="140000000"/>
    <n v="140000000"/>
    <m/>
    <n v="360"/>
    <d v="2025-03-04T00:00:00"/>
    <d v="2025-03-05T00:00:00"/>
    <n v="360"/>
    <d v="2025-12-31T00:00:00"/>
    <n v="260000000"/>
    <n v="301"/>
    <n v="100"/>
    <n v="60000000"/>
    <n v="80000000"/>
    <n v="1"/>
    <n v="23800000"/>
    <n v="140000000"/>
    <n v="360"/>
  </r>
  <r>
    <n v="2025"/>
    <n v="250321"/>
    <x v="1"/>
    <s v="https://operaciones.colombiacompra.gov.co/tienda-virtual-del-estado-colombiano/ordenes-compra/142794"/>
    <x v="5"/>
    <x v="1"/>
    <s v="SUBDIRECCIÓN SOLUCIONES TIC"/>
    <s v="0111-01 - Secretaría Distrital de Hacienda"/>
    <s v="Adquisición suscripción de infraestructura en la nube (landscape), yservicios integrales para soportar la operación de los diferentesmodulos ya implementados y parametrización y configuración de nuevasfuncionalidades de la Secretaria Distrital de Hacienda de Bogota."/>
    <x v="0"/>
    <d v="2025-12-15T00:00:00"/>
    <m/>
    <m/>
    <n v="27328775680"/>
    <n v="4499873423"/>
    <n v="33237999841"/>
    <m/>
    <n v="300"/>
    <d v="2025-03-05T00:00:00"/>
    <d v="2025-03-07T00:00:00"/>
    <n v="300"/>
    <d v="2026-03-09T00:00:00"/>
    <n v="27328775680"/>
    <n v="299"/>
    <n v="81.47"/>
    <n v="33237999840"/>
    <n v="1"/>
    <n v="1"/>
    <n v="1409350739"/>
    <n v="33237999841"/>
    <n v="300"/>
  </r>
  <r>
    <n v="2025"/>
    <n v="250334"/>
    <x v="0"/>
    <s v="https://community.secop.gov.co/Public/Tendering/OpportunityDetail/Index?noticeUID=CO1.NTC.7809580&amp;isFromPublicArea=True&amp;isModal=true&amp;asPopupView=true"/>
    <x v="4"/>
    <x v="4"/>
    <s v="FONDO CUENTA CONCEJO DE BOGOTA, D.C."/>
    <s v="0111-04 - Fondo Cuenta Concejo de Bogotá, D.C."/>
    <s v="Prestar servicios para desarrollar las actividades contenidas en losPlanes de Bienestar e Incentivos y Mejoramiento del Clima Laboral parael Concejo de Bogotá D.C."/>
    <x v="0"/>
    <d v="2025-12-22T00:00:00"/>
    <m/>
    <m/>
    <n v="1540000000"/>
    <n v="380000000"/>
    <n v="2074000000"/>
    <m/>
    <n v="300"/>
    <d v="2025-03-17T00:00:00"/>
    <d v="2025-03-19T00:00:00"/>
    <n v="300"/>
    <d v="2025-12-31T00:00:00"/>
    <n v="1540000000"/>
    <n v="287"/>
    <n v="100"/>
    <n v="992539443"/>
    <n v="1081460557"/>
    <n v="1"/>
    <n v="154000000"/>
    <n v="2074000000"/>
    <n v="300"/>
  </r>
  <r>
    <n v="2025"/>
    <n v="250335"/>
    <x v="0"/>
    <s v="https://community.secop.gov.co/Public/Tendering/OpportunityDetail/Index?noticeUID=CO1.NTC.7809730&amp;isFromPublicArea=True&amp;isModal=true&amp;asPopupView=true"/>
    <x v="4"/>
    <x v="3"/>
    <s v="DIRECCIÓN DEL TALENTO HUMANO"/>
    <s v="0111-01 - Secretaría Distrital de Hacienda"/>
    <s v="Prestar los servicios profesionales para desarrollar y ejecutar lasactividades relacionadas con el proceso de vinculación y provisión de laplanta de personal de la Secretaría Distrital de Hacienda."/>
    <x v="1"/>
    <d v="2025-12-18T00:00:00"/>
    <m/>
    <m/>
    <n v="76230000"/>
    <n v="3388000"/>
    <n v="79618000"/>
    <n v="12"/>
    <n v="282"/>
    <d v="2025-03-12T00:00:00"/>
    <d v="2025-03-18T00:00:00"/>
    <n v="270"/>
    <d v="2025-12-30T00:00:00"/>
    <n v="76230000"/>
    <n v="288"/>
    <n v="100"/>
    <n v="70301067"/>
    <n v="9316933"/>
    <n v="1"/>
    <n v="0"/>
    <n v="79618000"/>
    <n v="282"/>
  </r>
  <r>
    <n v="2025"/>
    <n v="250356"/>
    <x v="0"/>
    <s v="https://community.secop.gov.co/Public/Tendering/OpportunityDetail/Index?noticeUID=CO1.NTC.7776854&amp;isFromPublicArea=True&amp;isModal=true&amp;asPopupView=true"/>
    <x v="6"/>
    <x v="1"/>
    <s v="OFICINA OPERACIONES FINANCIERAS"/>
    <s v="0111-01 - Secretaría Distrital de Hacienda"/>
    <s v="Prestar el servicio para permitir el acceso a la información de losproductos publicados a través de Internet con el fin deutilizar la misma para realizar valoraciones, simulaciones, análisis,cálculos u otros."/>
    <x v="1"/>
    <d v="2025-12-10T00:00:00"/>
    <m/>
    <m/>
    <n v="19059692"/>
    <n v="2668357"/>
    <n v="21728049"/>
    <n v="35"/>
    <n v="285"/>
    <d v="2025-03-25T00:00:00"/>
    <d v="2025-03-31T00:00:00"/>
    <n v="250"/>
    <d v="2026-03-15T00:00:00"/>
    <n v="19059692"/>
    <n v="275"/>
    <n v="78.8"/>
    <n v="18297304"/>
    <n v="3430745"/>
    <n v="1"/>
    <n v="4574326"/>
    <n v="21728049"/>
    <n v="285"/>
  </r>
  <r>
    <n v="2025"/>
    <n v="250372"/>
    <x v="0"/>
    <s v="https://community.secop.gov.co/Public/Tendering/OpportunityDetail/Index?noticeUID=CO1.NTC.7840398&amp;isFromPublicArea=True&amp;isModal=true&amp;asPopupView=true"/>
    <x v="6"/>
    <x v="1"/>
    <s v="OFICINA ASESORA DE COMUNICACIONES"/>
    <s v="0111-01 - Secretaría Distrital de Hacienda"/>
    <s v="Prestar los servicios de monitoreo, análisis y suministro de lainformación sobre publicaciones periodísticas de interés para la Secretaría Distrital de Hacienda."/>
    <x v="1"/>
    <d v="2025-11-27T00:00:00"/>
    <m/>
    <m/>
    <n v="16412480"/>
    <n v="1846404"/>
    <n v="18258884"/>
    <n v="27"/>
    <n v="35"/>
    <d v="2025-04-02T00:00:00"/>
    <d v="2025-04-04T00:00:00"/>
    <n v="240"/>
    <d v="2025-12-31T00:00:00"/>
    <n v="16412480"/>
    <n v="271"/>
    <n v="100"/>
    <n v="16207324"/>
    <n v="2051560"/>
    <n v="1"/>
    <n v="0"/>
    <n v="18258884"/>
    <n v="35"/>
  </r>
  <r>
    <n v="2025"/>
    <n v="250416"/>
    <x v="0"/>
    <s v="https://community.secop.gov.co/Public/Tendering/OpportunityDetail/Index?noticeUID=CO1.NTC.8019083&amp;isFromPublicArea=True&amp;isModal=False"/>
    <x v="4"/>
    <x v="3"/>
    <s v="DIRECCIÓN ADMINISTRATIVA Y FINANCIERA"/>
    <s v="0111-01 - Secretaría Distrital de Hacienda"/>
    <s v="Prestación de servicios profesionales para apoyar el fortalecimiento delas actividades relacionadas con el proceso de administración de bienesen la entidad."/>
    <x v="1"/>
    <d v="2025-12-05T00:00:00"/>
    <m/>
    <m/>
    <n v="40480000"/>
    <n v="1012000"/>
    <n v="41492000"/>
    <n v="6"/>
    <n v="246"/>
    <d v="2025-04-23T00:00:00"/>
    <d v="2025-04-25T00:00:00"/>
    <n v="240"/>
    <d v="2025-12-31T00:00:00"/>
    <n v="40480000"/>
    <n v="250"/>
    <n v="100"/>
    <n v="36432000"/>
    <n v="5060000"/>
    <n v="1"/>
    <n v="1012000"/>
    <n v="41492000"/>
    <n v="246"/>
  </r>
  <r>
    <n v="2025"/>
    <n v="250420"/>
    <x v="0"/>
    <s v="https://community.secop.gov.co/Public/Tendering/OpportunityDetail/Index?noticeUID=CO1.NTC.8044258&amp;isFromPublicArea=True&amp;isModal=False"/>
    <x v="4"/>
    <x v="3"/>
    <s v="OFICINA GESTION DE COBRO"/>
    <s v="0111-01 - Secretaría Distrital de Hacienda"/>
    <s v="Prestar los servicios profesionales en labores especializadas desoporte, seguimiento y revisión a la operación que realiza la Oficina deGestión de Cobro, con calidad y oportunidad, en cada una de las etapasdel proceso de cobro coactivo hasta su terminación."/>
    <x v="1"/>
    <d v="2025-12-05T00:00:00"/>
    <m/>
    <m/>
    <n v="54950000"/>
    <n v="6541667"/>
    <n v="61491667"/>
    <n v="25"/>
    <n v="240"/>
    <d v="2025-04-28T00:00:00"/>
    <d v="2025-05-05T00:00:00"/>
    <n v="210"/>
    <d v="2025-12-30T00:00:00"/>
    <n v="54950000"/>
    <n v="240"/>
    <n v="100"/>
    <n v="54950000"/>
    <n v="6541667"/>
    <n v="1"/>
    <n v="0"/>
    <n v="61491667"/>
    <n v="240"/>
  </r>
  <r>
    <n v="2025"/>
    <n v="250471"/>
    <x v="0"/>
    <s v="https://community.secop.gov.co/Public/Tendering/OpportunityDetail/Index?noticeUID=CO1.NTC.8201138&amp;isFromPublicArea=True&amp;isModal=False"/>
    <x v="4"/>
    <x v="3"/>
    <s v="FONDO CUENTA CONCEJO DE BOGOTA, D.C."/>
    <s v="0111-04 - Fondo Cuenta Concejo de Bogotá, D.C."/>
    <s v="Prestar servicios profesionales a la gestión en relación con losprocesos a cargo de las Comisión 3 de hacienda apoyando los diversosPQRS y conceptos solicitados a la subsecretaria"/>
    <x v="1"/>
    <d v="2025-12-01T00:00:00"/>
    <m/>
    <m/>
    <n v="27300000"/>
    <n v="3943333"/>
    <n v="31243333"/>
    <n v="26"/>
    <n v="206"/>
    <d v="2025-05-28T00:00:00"/>
    <d v="2025-06-04T00:00:00"/>
    <n v="180"/>
    <d v="2025-12-30T00:00:00"/>
    <n v="27300000"/>
    <n v="210"/>
    <n v="100"/>
    <n v="26845000"/>
    <n v="4398333"/>
    <n v="1"/>
    <n v="0"/>
    <n v="31243333"/>
    <n v="206"/>
  </r>
  <r>
    <n v="2025"/>
    <n v="250473"/>
    <x v="0"/>
    <s v="https://community.secop.gov.co/Public/Tendering/OpportunityDetail/Index?noticeUID=CO1.NTC.8232647&amp;isFromPublicArea=True&amp;isModal=true&amp;asPopupView=true"/>
    <x v="4"/>
    <x v="3"/>
    <s v="FONDO CUENTA CONCEJO DE BOGOTA, D.C."/>
    <s v="0111-04 - Fondo Cuenta Concejo de Bogotá, D.C."/>
    <s v="Prestar los servicios profesionales para apoyar en las  actividadesrequeridas en las etapas precontractuales, contractuales y postcontractuales de los procesos a cargo de la Dirección Administrativa."/>
    <x v="1"/>
    <d v="2025-12-04T00:00:00"/>
    <m/>
    <m/>
    <n v="33480000"/>
    <n v="4464000"/>
    <n v="37944000"/>
    <n v="24"/>
    <n v="204"/>
    <d v="2025-06-05T00:00:00"/>
    <d v="2025-06-06T00:00:00"/>
    <n v="180"/>
    <d v="2025-12-30T00:00:00"/>
    <n v="33480000"/>
    <n v="208"/>
    <n v="100"/>
    <n v="26970000"/>
    <n v="10974000"/>
    <n v="1"/>
    <n v="0"/>
    <n v="37944000"/>
    <n v="204"/>
  </r>
  <r>
    <n v="2025"/>
    <n v="250476"/>
    <x v="0"/>
    <s v="https://community.secop.gov.co/Public/Tendering/OpportunityDetail/Index?noticeUID=CO1.NTC.8220410&amp;isFromPublicArea=True&amp;isModal=true&amp;asPopupView=true"/>
    <x v="4"/>
    <x v="3"/>
    <s v="OFICINA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x v="1"/>
    <d v="2025-12-05T00:00:00"/>
    <m/>
    <m/>
    <n v="24180000"/>
    <n v="3224000"/>
    <n v="27404000"/>
    <n v="24"/>
    <n v="210"/>
    <d v="2025-06-03T00:00:00"/>
    <d v="2025-06-06T00:00:00"/>
    <n v="180"/>
    <d v="2025-12-30T00:00:00"/>
    <n v="24180000"/>
    <n v="208"/>
    <n v="100"/>
    <n v="23508333"/>
    <n v="3895667"/>
    <n v="1"/>
    <n v="0"/>
    <n v="27404000"/>
    <n v="210"/>
  </r>
  <r>
    <n v="2025"/>
    <n v="250478"/>
    <x v="0"/>
    <s v="https://community.secop.gov.co/Public/Tendering/OpportunityDetail/Index?noticeUID=CO1.NTC.8200051&amp;isFromPublicArea=True&amp;isModal=true&amp;asPopupView=true"/>
    <x v="4"/>
    <x v="3"/>
    <s v="FONDO CUENTA CONCEJO DE BOGOTA, D.C."/>
    <s v="0111-04 - Fondo Cuenta Concejo de Bogotá, D.C."/>
    <s v="Prestar servicios profesionales para brindar acompañamiento técnico enel desarrollo de los procesos de auditoría en el marco de la gestióninstitucional y sus programas estratégicos."/>
    <x v="1"/>
    <d v="2025-12-01T00:00:00"/>
    <m/>
    <m/>
    <n v="24180000"/>
    <n v="2821000"/>
    <n v="27001000"/>
    <n v="21"/>
    <n v="201"/>
    <d v="2025-06-04T00:00:00"/>
    <d v="2025-06-09T00:00:00"/>
    <n v="180"/>
    <d v="2025-12-30T00:00:00"/>
    <n v="24180000"/>
    <n v="205"/>
    <n v="100"/>
    <n v="23105333"/>
    <n v="3895667"/>
    <n v="1"/>
    <n v="2821000"/>
    <n v="27001000"/>
    <n v="201"/>
  </r>
  <r>
    <n v="2025"/>
    <n v="250486"/>
    <x v="0"/>
    <s v="https://community.secop.gov.co/Public/Tendering/OpportunityDetail/Index?noticeUID=CO1.NTC.8270231&amp;isFromPublicArea=True&amp;isModal=true&amp;asPopupView=true"/>
    <x v="4"/>
    <x v="3"/>
    <s v="FONDO CUENTA CONCEJO DE BOGOTA, D.C."/>
    <s v="0111-04 - Fondo Cuenta Concejo de Bogotá, D.C."/>
    <s v="Prestar servicios profesionales especializados para la creación,implementación y puesta en funcionamiento de la biblioteca jurídicavirtual del Concejo de Bogotá D.C., con el fin de fortalecer el accesoeficiente a la información jurídica para sus funcionarios ycolaboradores."/>
    <x v="1"/>
    <d v="2025-12-16T00:00:00"/>
    <m/>
    <m/>
    <n v="27300000"/>
    <n v="2123333"/>
    <n v="29423333"/>
    <n v="14"/>
    <n v="194"/>
    <d v="2025-06-12T00:00:00"/>
    <d v="2025-06-16T00:00:00"/>
    <n v="180"/>
    <d v="2025-12-30T00:00:00"/>
    <n v="27300000"/>
    <n v="198"/>
    <n v="100"/>
    <n v="25025000"/>
    <n v="4398333"/>
    <n v="1"/>
    <n v="0"/>
    <n v="29423333"/>
    <n v="194"/>
  </r>
  <r>
    <n v="2025"/>
    <n v="250538"/>
    <x v="0"/>
    <s v="https://community.secop.gov.co/Public/Tendering/OpportunityDetail/Index?noticeUID=CO1.NTC.8444197&amp;isFromPublicArea=True&amp;isModal=true&amp;asPopupView=true"/>
    <x v="4"/>
    <x v="3"/>
    <s v="FONDO CUENTA CONCEJO DE BOGOTA, D.C."/>
    <s v="0111-04 - Fondo Cuenta Concejo de Bogotá, D.C."/>
    <s v="Prestar servicios profesionales de apoyo y acompañamiento en los asuntosinherentes al sistema de control interno del Concejo de Bogotá D.C."/>
    <x v="1"/>
    <d v="2025-12-05T00:00:00"/>
    <m/>
    <m/>
    <n v="26040000"/>
    <n v="3348000"/>
    <n v="29388000"/>
    <n v="19"/>
    <n v="169"/>
    <d v="2025-07-16T00:00:00"/>
    <d v="2025-07-22T00:00:00"/>
    <n v="140"/>
    <d v="2025-12-31T00:00:00"/>
    <n v="26040000"/>
    <n v="162"/>
    <n v="100"/>
    <n v="23994000"/>
    <n v="5394000"/>
    <n v="1"/>
    <n v="3348000"/>
    <n v="29388000"/>
    <n v="169"/>
  </r>
  <r>
    <n v="2025"/>
    <n v="250558"/>
    <x v="0"/>
    <s v="https://community.secop.gov.co/Public/Tendering/OpportunityDetail/Index?noticeUID=CO1.NTC.8478728&amp;isFromPublicArea=True&amp;isModal=true&amp;asPopupView=true"/>
    <x v="4"/>
    <x v="4"/>
    <s v="FONDO CUENTA CONCEJO DE BOGOTA, D.C."/>
    <s v="0111-04 - Fondo Cuenta Concejo de Bogotá, D.C."/>
    <s v="Prestar servicios de apoyo al seguimiento del plan de bienestar eincentivos de la Corporación y acompañamiento en las actividades culturales, recreativas, y deportivas y demás programas según la normatividad vigente."/>
    <x v="1"/>
    <d v="2025-12-01T00:00:00"/>
    <m/>
    <m/>
    <n v="14466667"/>
    <n v="1756667"/>
    <n v="16223334"/>
    <n v="17"/>
    <n v="157"/>
    <d v="2025-07-23T00:00:00"/>
    <d v="2025-07-24T00:00:00"/>
    <n v="140"/>
    <d v="2025-12-31T00:00:00"/>
    <n v="14466667"/>
    <n v="160"/>
    <n v="100"/>
    <n v="6923333"/>
    <n v="9300001"/>
    <n v="1"/>
    <n v="1756667"/>
    <n v="16223334"/>
    <n v="157"/>
  </r>
  <r>
    <n v="2025"/>
    <n v="250610"/>
    <x v="0"/>
    <s v="https://community.secop.gov.co/Public/Tendering/OpportunityDetail/Index?noticeUID=CO1.NTC.8500106&amp;isFromPublicArea=True&amp;isModal=true&amp;asPopupView=true"/>
    <x v="6"/>
    <x v="5"/>
    <s v="FONDO CUENTA CONCEJO DE BOGOTA, D.C."/>
    <s v="0111-04 - Fondo Cuenta Concejo de Bogotá, D.C."/>
    <s v="Prestar los servicios de actualización, configuración y soporte para elsoftware ADOBE y COREL DRAW para el uso del Concejo de Bogotá D.C."/>
    <x v="0"/>
    <d v="2025-12-10T00:00:00"/>
    <m/>
    <m/>
    <n v="38799935"/>
    <n v="12113113"/>
    <n v="50913048"/>
    <m/>
    <n v="150"/>
    <d v="2025-08-14T00:00:00"/>
    <d v="2025-08-25T00:00:00"/>
    <n v="150"/>
    <d v="2025-12-31T00:00:00"/>
    <n v="38799935"/>
    <n v="128"/>
    <n v="100"/>
    <n v="0"/>
    <n v="50913048"/>
    <n v="1"/>
    <n v="12113113"/>
    <n v="50913048"/>
    <n v="150"/>
  </r>
  <r>
    <n v="2025"/>
    <n v="250619"/>
    <x v="0"/>
    <s v="https://community.secop.gov.co/Public/Tendering/OpportunityDetail/Index?noticeUID=CO1.NTC.8482891&amp;isFromPublicArea=True&amp;isModal=true&amp;asPopupView=true"/>
    <x v="7"/>
    <x v="1"/>
    <s v="DIRECCIÓN ADMINISTRATIVA Y FINANCIERA"/>
    <s v="0111-01 - Secretaría Distrital de Hacienda"/>
    <s v="PRESTAR LOS SERVICIOS DE MANTENIMIENTO PREVENTIVO Y CORRECTIVO CONSUMINISTRO DE REPUESTOS, ASÍ COMO EL ASEO Y LIMPIEZA DE LOS VEHÍCULOS DEPROPIEDAD DE LA SECRETARIA DISTRITAL DE HACIENDA"/>
    <x v="0"/>
    <d v="2025-12-19T00:00:00"/>
    <m/>
    <m/>
    <n v="220517500"/>
    <n v="17000000"/>
    <n v="237517500"/>
    <m/>
    <n v="870"/>
    <d v="2025-08-27T00:00:00"/>
    <d v="2025-09-02T00:00:00"/>
    <n v="870"/>
    <d v="2027-12-31T00:00:00"/>
    <n v="220517500"/>
    <n v="120"/>
    <n v="14.12"/>
    <n v="44206433"/>
    <n v="193311067"/>
    <n v="1"/>
    <n v="17000000"/>
    <n v="237517500"/>
    <n v="8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7" firstHeaderRow="1" firstDataRow="1" firstDataCol="1"/>
  <pivotFields count="31">
    <pivotField dataField="1" showAll="0" defaultSubtotal="0"/>
    <pivotField showAll="0" defaultSubtotal="0"/>
    <pivotField showAll="0" defaultSubtotal="0">
      <items count="7">
        <item m="1" x="6"/>
        <item x="1"/>
        <item m="1" x="3"/>
        <item x="0"/>
        <item m="1" x="4"/>
        <item m="1" x="2"/>
        <item m="1" x="5"/>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7">
        <item m="1" x="8"/>
        <item m="1" x="7"/>
        <item m="1" x="16"/>
        <item m="1" x="4"/>
        <item m="1" x="10"/>
        <item m="1" x="3"/>
        <item m="1" x="5"/>
        <item m="1" x="14"/>
        <item x="1"/>
        <item m="1" x="15"/>
        <item m="1" x="11"/>
        <item x="0"/>
        <item m="1" x="6"/>
        <item m="1" x="9"/>
        <item m="1" x="13"/>
        <item m="1" x="12"/>
        <item x="2"/>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4">
    <i>
      <x v="8"/>
    </i>
    <i>
      <x v="11"/>
    </i>
    <i>
      <x v="16"/>
    </i>
    <i t="grand">
      <x/>
    </i>
  </rowItems>
  <colItems count="1">
    <i/>
  </colItems>
  <dataFields count="1">
    <dataField name="No. Contratos/Conv" fld="0" subtotal="count" baseField="0" baseItem="0"/>
  </dataFields>
  <formats count="29">
    <format dxfId="58">
      <pivotArea type="all" dataOnly="0" outline="0" fieldPosition="0"/>
    </format>
    <format dxfId="57">
      <pivotArea outline="0" collapsedLevelsAreSubtotals="1" fieldPosition="0"/>
    </format>
    <format dxfId="56">
      <pivotArea dataOnly="0" labelOnly="1" outline="0" axis="axisValues" fieldPosition="0"/>
    </format>
    <format dxfId="55">
      <pivotArea dataOnly="0" labelOnly="1" grandRow="1" outline="0" fieldPosition="0"/>
    </format>
    <format dxfId="54">
      <pivotArea dataOnly="0" labelOnly="1" outline="0" axis="axisValues" fieldPosition="0"/>
    </format>
    <format dxfId="53">
      <pivotArea dataOnly="0" labelOnly="1" grandRow="1" outline="0" fieldPosition="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type="all" dataOnly="0" outline="0" fieldPosition="0"/>
    </format>
    <format dxfId="45">
      <pivotArea field="2" type="button" dataOnly="0" labelOnly="1" outline="0"/>
    </format>
    <format dxfId="44">
      <pivotArea type="all" dataOnly="0" outline="0" fieldPosition="0"/>
    </format>
    <format dxfId="43">
      <pivotArea field="2" type="button" dataOnly="0" labelOnly="1" outline="0"/>
    </format>
    <format dxfId="42">
      <pivotArea dataOnly="0" labelOnly="1" fieldPosition="0">
        <references count="1">
          <reference field="9" count="0"/>
        </references>
      </pivotArea>
    </format>
    <format dxfId="41">
      <pivotArea type="all" dataOnly="0" outline="0" fieldPosition="0"/>
    </format>
    <format dxfId="40">
      <pivotArea outline="0" collapsedLevelsAreSubtotals="1" fieldPosition="0"/>
    </format>
    <format dxfId="39">
      <pivotArea field="9" type="button" dataOnly="0" labelOnly="1" outline="0" axis="axisRow" fieldPosition="0"/>
    </format>
    <format dxfId="38">
      <pivotArea dataOnly="0" labelOnly="1" fieldPosition="0">
        <references count="1">
          <reference field="9" count="0"/>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9" type="button" dataOnly="0" labelOnly="1" outline="0" axis="axisRow" fieldPosition="0"/>
    </format>
    <format dxfId="32">
      <pivotArea dataOnly="0" labelOnly="1" fieldPosition="0">
        <references count="1">
          <reference field="9" count="0"/>
        </references>
      </pivotArea>
    </format>
    <format dxfId="31">
      <pivotArea dataOnly="0" labelOnly="1" grandRow="1" outline="0" fieldPosition="0"/>
    </format>
    <format dxfId="30">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3"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5">
        <item m="1" x="13"/>
        <item x="0"/>
        <item m="1" x="9"/>
        <item x="1"/>
        <item x="6"/>
        <item x="7"/>
        <item x="3"/>
        <item m="1" x="11"/>
        <item x="5"/>
        <item m="1" x="14"/>
        <item m="1" x="10"/>
        <item m="1" x="8"/>
        <item x="2"/>
        <item x="4"/>
        <item m="1" x="12"/>
      </items>
    </pivotField>
    <pivotField axis="axisRow" showAll="0" defaultSubtotal="0">
      <items count="20">
        <item m="1" x="11"/>
        <item m="1" x="17"/>
        <item x="1"/>
        <item m="1" x="8"/>
        <item m="1" x="19"/>
        <item m="1" x="18"/>
        <item m="1" x="12"/>
        <item x="0"/>
        <item m="1" x="13"/>
        <item x="5"/>
        <item x="2"/>
        <item m="1" x="7"/>
        <item m="1" x="9"/>
        <item m="1" x="10"/>
        <item m="1" x="14"/>
        <item m="1" x="15"/>
        <item m="1" x="6"/>
        <item x="3"/>
        <item x="4"/>
        <item m="1" x="16"/>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20">
    <i>
      <x v="1"/>
    </i>
    <i r="1">
      <x v="2"/>
    </i>
    <i r="1">
      <x v="7"/>
    </i>
    <i>
      <x v="3"/>
    </i>
    <i r="1">
      <x v="2"/>
    </i>
    <i>
      <x v="4"/>
    </i>
    <i r="1">
      <x v="2"/>
    </i>
    <i r="1">
      <x v="9"/>
    </i>
    <i>
      <x v="5"/>
    </i>
    <i r="1">
      <x v="2"/>
    </i>
    <i>
      <x v="6"/>
    </i>
    <i r="1">
      <x v="10"/>
    </i>
    <i>
      <x v="8"/>
    </i>
    <i r="1">
      <x v="2"/>
    </i>
    <i>
      <x v="12"/>
    </i>
    <i r="1">
      <x v="2"/>
    </i>
    <i>
      <x v="13"/>
    </i>
    <i r="1">
      <x v="17"/>
    </i>
    <i r="1">
      <x v="18"/>
    </i>
    <i t="grand">
      <x/>
    </i>
  </rowItems>
  <colItems count="1">
    <i/>
  </colItems>
  <dataFields count="1">
    <dataField name="No. Contratos/Conv" fld="0" subtotal="count" baseField="0" baseItem="0"/>
  </dataFields>
  <formats count="62">
    <format dxfId="120">
      <pivotArea type="all" dataOnly="0" outline="0" fieldPosition="0"/>
    </format>
    <format dxfId="119">
      <pivotArea outline="0" collapsedLevelsAreSubtotals="1" fieldPosition="0"/>
    </format>
    <format dxfId="118">
      <pivotArea dataOnly="0" labelOnly="1" outline="0" axis="axisValues" fieldPosition="0"/>
    </format>
    <format dxfId="117">
      <pivotArea dataOnly="0" labelOnly="1" grandRow="1" outline="0" fieldPosition="0"/>
    </format>
    <format dxfId="116">
      <pivotArea dataOnly="0" labelOnly="1" outline="0" axis="axisValues" fieldPosition="0"/>
    </format>
    <format dxfId="115">
      <pivotArea dataOnly="0" labelOnly="1" grandRow="1" outline="0"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 dxfId="109">
      <pivotArea dataOnly="0" labelOnly="1" outline="0" axis="axisValues" fieldPosition="0"/>
    </format>
    <format dxfId="108">
      <pivotArea dataOnly="0" labelOnly="1" outline="0" axis="axisValues" fieldPosition="0"/>
    </format>
    <format dxfId="107">
      <pivotArea type="all" dataOnly="0" outline="0" fieldPosition="0"/>
    </format>
    <format dxfId="106">
      <pivotArea dataOnly="0" labelOnly="1" grandRow="1" outline="0" fieldPosition="0"/>
    </format>
    <format dxfId="105">
      <pivotArea type="all" dataOnly="0" outline="0" fieldPosition="0"/>
    </format>
    <format dxfId="104">
      <pivotArea dataOnly="0" labelOnly="1" grandRow="1" outline="0" fieldPosition="0"/>
    </format>
    <format dxfId="103">
      <pivotArea dataOnly="0" labelOnly="1" fieldPosition="0">
        <references count="1">
          <reference field="5" count="0"/>
        </references>
      </pivotArea>
    </format>
    <format dxfId="102">
      <pivotArea dataOnly="0" labelOnly="1" fieldPosition="0">
        <references count="1">
          <reference field="4" count="0"/>
        </references>
      </pivotArea>
    </format>
    <format dxfId="101">
      <pivotArea dataOnly="0" labelOnly="1" grandRow="1" outline="0" fieldPosition="0"/>
    </format>
    <format dxfId="100">
      <pivotArea dataOnly="0" labelOnly="1" fieldPosition="0">
        <references count="2">
          <reference field="4" count="1" selected="0">
            <x v="0"/>
          </reference>
          <reference field="5" count="1">
            <x v="0"/>
          </reference>
        </references>
      </pivotArea>
    </format>
    <format dxfId="99">
      <pivotArea dataOnly="0" labelOnly="1" fieldPosition="0">
        <references count="2">
          <reference field="4" count="1" selected="0">
            <x v="1"/>
          </reference>
          <reference field="5" count="1">
            <x v="2"/>
          </reference>
        </references>
      </pivotArea>
    </format>
    <format dxfId="98">
      <pivotArea dataOnly="0" labelOnly="1" fieldPosition="0">
        <references count="2">
          <reference field="4" count="1" selected="0">
            <x v="2"/>
          </reference>
          <reference field="5" count="1">
            <x v="2"/>
          </reference>
        </references>
      </pivotArea>
    </format>
    <format dxfId="97">
      <pivotArea dataOnly="0" labelOnly="1" fieldPosition="0">
        <references count="2">
          <reference field="4" count="1" selected="0">
            <x v="3"/>
          </reference>
          <reference field="5" count="3">
            <x v="1"/>
            <x v="3"/>
            <x v="4"/>
          </reference>
        </references>
      </pivotArea>
    </format>
    <format dxfId="96">
      <pivotArea dataOnly="0" labelOnly="1" fieldPosition="0">
        <references count="2">
          <reference field="4" count="1" selected="0">
            <x v="4"/>
          </reference>
          <reference field="5" count="1">
            <x v="2"/>
          </reference>
        </references>
      </pivotArea>
    </format>
    <format dxfId="95">
      <pivotArea dataOnly="0" labelOnly="1" fieldPosition="0">
        <references count="2">
          <reference field="4" count="1" selected="0">
            <x v="5"/>
          </reference>
          <reference field="5" count="1">
            <x v="2"/>
          </reference>
        </references>
      </pivotArea>
    </format>
    <format dxfId="94">
      <pivotArea dataOnly="0" labelOnly="1" fieldPosition="0">
        <references count="2">
          <reference field="4" count="1" selected="0">
            <x v="6"/>
          </reference>
          <reference field="5" count="1">
            <x v="2"/>
          </reference>
        </references>
      </pivotArea>
    </format>
    <format dxfId="93">
      <pivotArea dataOnly="0" labelOnly="1" fieldPosition="0">
        <references count="1">
          <reference field="4" count="0"/>
        </references>
      </pivotArea>
    </format>
    <format dxfId="92">
      <pivotArea dataOnly="0" labelOnly="1" grandRow="1" outline="0" fieldPosition="0"/>
    </format>
    <format dxfId="91">
      <pivotArea dataOnly="0" labelOnly="1" fieldPosition="0">
        <references count="2">
          <reference field="4" count="1" selected="0">
            <x v="0"/>
          </reference>
          <reference field="5" count="1">
            <x v="0"/>
          </reference>
        </references>
      </pivotArea>
    </format>
    <format dxfId="90">
      <pivotArea dataOnly="0" labelOnly="1" fieldPosition="0">
        <references count="2">
          <reference field="4" count="1" selected="0">
            <x v="1"/>
          </reference>
          <reference field="5" count="1">
            <x v="2"/>
          </reference>
        </references>
      </pivotArea>
    </format>
    <format dxfId="89">
      <pivotArea dataOnly="0" labelOnly="1" fieldPosition="0">
        <references count="2">
          <reference field="4" count="1" selected="0">
            <x v="2"/>
          </reference>
          <reference field="5" count="1">
            <x v="2"/>
          </reference>
        </references>
      </pivotArea>
    </format>
    <format dxfId="88">
      <pivotArea dataOnly="0" labelOnly="1" fieldPosition="0">
        <references count="2">
          <reference field="4" count="1" selected="0">
            <x v="3"/>
          </reference>
          <reference field="5" count="3">
            <x v="1"/>
            <x v="3"/>
            <x v="4"/>
          </reference>
        </references>
      </pivotArea>
    </format>
    <format dxfId="87">
      <pivotArea dataOnly="0" labelOnly="1" fieldPosition="0">
        <references count="2">
          <reference field="4" count="1" selected="0">
            <x v="4"/>
          </reference>
          <reference field="5" count="1">
            <x v="2"/>
          </reference>
        </references>
      </pivotArea>
    </format>
    <format dxfId="86">
      <pivotArea dataOnly="0" labelOnly="1" fieldPosition="0">
        <references count="2">
          <reference field="4" count="1" selected="0">
            <x v="5"/>
          </reference>
          <reference field="5" count="1">
            <x v="2"/>
          </reference>
        </references>
      </pivotArea>
    </format>
    <format dxfId="85">
      <pivotArea dataOnly="0" labelOnly="1" fieldPosition="0">
        <references count="2">
          <reference field="4" count="1" selected="0">
            <x v="6"/>
          </reference>
          <reference field="5" count="1">
            <x v="2"/>
          </reference>
        </references>
      </pivotArea>
    </format>
    <format dxfId="84">
      <pivotArea type="all" dataOnly="0" outline="0" fieldPosition="0"/>
    </format>
    <format dxfId="83">
      <pivotArea outline="0" collapsedLevelsAreSubtotals="1" fieldPosition="0"/>
    </format>
    <format dxfId="82">
      <pivotArea field="4" type="button" dataOnly="0" labelOnly="1" outline="0" axis="axisRow" fieldPosition="0"/>
    </format>
    <format dxfId="81">
      <pivotArea dataOnly="0" labelOnly="1" fieldPosition="0">
        <references count="1">
          <reference field="4" count="0"/>
        </references>
      </pivotArea>
    </format>
    <format dxfId="80">
      <pivotArea dataOnly="0" labelOnly="1" grandRow="1" outline="0" fieldPosition="0"/>
    </format>
    <format dxfId="79">
      <pivotArea dataOnly="0" labelOnly="1" fieldPosition="0">
        <references count="2">
          <reference field="4" count="1" selected="0">
            <x v="0"/>
          </reference>
          <reference field="5" count="1">
            <x v="0"/>
          </reference>
        </references>
      </pivotArea>
    </format>
    <format dxfId="78">
      <pivotArea dataOnly="0" labelOnly="1" fieldPosition="0">
        <references count="2">
          <reference field="4" count="1" selected="0">
            <x v="1"/>
          </reference>
          <reference field="5" count="3">
            <x v="2"/>
            <x v="7"/>
            <x v="8"/>
          </reference>
        </references>
      </pivotArea>
    </format>
    <format dxfId="77">
      <pivotArea dataOnly="0" labelOnly="1" fieldPosition="0">
        <references count="2">
          <reference field="4" count="1" selected="0">
            <x v="2"/>
          </reference>
          <reference field="5" count="2">
            <x v="5"/>
            <x v="6"/>
          </reference>
        </references>
      </pivotArea>
    </format>
    <format dxfId="76">
      <pivotArea dataOnly="0" labelOnly="1" fieldPosition="0">
        <references count="2">
          <reference field="4" count="1" selected="0">
            <x v="3"/>
          </reference>
          <reference field="5" count="1">
            <x v="2"/>
          </reference>
        </references>
      </pivotArea>
    </format>
    <format dxfId="75">
      <pivotArea dataOnly="0" labelOnly="1" fieldPosition="0">
        <references count="2">
          <reference field="4" count="1" selected="0">
            <x v="4"/>
          </reference>
          <reference field="5" count="2">
            <x v="2"/>
            <x v="3"/>
          </reference>
        </references>
      </pivotArea>
    </format>
    <format dxfId="74">
      <pivotArea dataOnly="0" labelOnly="1" fieldPosition="0">
        <references count="2">
          <reference field="4" count="1" selected="0">
            <x v="5"/>
          </reference>
          <reference field="5" count="1">
            <x v="2"/>
          </reference>
        </references>
      </pivotArea>
    </format>
    <format dxfId="73">
      <pivotArea dataOnly="0" labelOnly="1" fieldPosition="0">
        <references count="2">
          <reference field="4" count="1" selected="0">
            <x v="6"/>
          </reference>
          <reference field="5" count="1">
            <x v="2"/>
          </reference>
        </references>
      </pivotArea>
    </format>
    <format dxfId="72">
      <pivotArea dataOnly="0" labelOnly="1" fieldPosition="0">
        <references count="2">
          <reference field="4" count="1" selected="0">
            <x v="8"/>
          </reference>
          <reference field="5" count="1">
            <x v="2"/>
          </reference>
        </references>
      </pivotArea>
    </format>
    <format dxfId="71">
      <pivotArea dataOnly="0" labelOnly="1" outline="0" axis="axisValues" fieldPosition="0"/>
    </format>
    <format dxfId="70">
      <pivotArea type="all" dataOnly="0" outline="0" fieldPosition="0"/>
    </format>
    <format dxfId="69">
      <pivotArea outline="0" collapsedLevelsAreSubtotals="1" fieldPosition="0"/>
    </format>
    <format dxfId="68">
      <pivotArea field="4" type="button" dataOnly="0" labelOnly="1" outline="0" axis="axisRow" fieldPosition="0"/>
    </format>
    <format dxfId="67">
      <pivotArea dataOnly="0" labelOnly="1" fieldPosition="0">
        <references count="1">
          <reference field="4" count="0"/>
        </references>
      </pivotArea>
    </format>
    <format dxfId="66">
      <pivotArea dataOnly="0" labelOnly="1" grandRow="1" outline="0" fieldPosition="0"/>
    </format>
    <format dxfId="65">
      <pivotArea dataOnly="0" labelOnly="1" fieldPosition="0">
        <references count="2">
          <reference field="4" count="1" selected="0">
            <x v="1"/>
          </reference>
          <reference field="5" count="3">
            <x v="2"/>
            <x v="8"/>
            <x v="13"/>
          </reference>
        </references>
      </pivotArea>
    </format>
    <format dxfId="64">
      <pivotArea dataOnly="0" labelOnly="1" fieldPosition="0">
        <references count="2">
          <reference field="4" count="1" selected="0">
            <x v="2"/>
          </reference>
          <reference field="5" count="1">
            <x v="5"/>
          </reference>
        </references>
      </pivotArea>
    </format>
    <format dxfId="63">
      <pivotArea dataOnly="0" labelOnly="1" fieldPosition="0">
        <references count="2">
          <reference field="4" count="1" selected="0">
            <x v="5"/>
          </reference>
          <reference field="5" count="2">
            <x v="2"/>
            <x v="4"/>
          </reference>
        </references>
      </pivotArea>
    </format>
    <format dxfId="62">
      <pivotArea dataOnly="0" labelOnly="1" fieldPosition="0">
        <references count="2">
          <reference field="4" count="1" selected="0">
            <x v="6"/>
          </reference>
          <reference field="5" count="1">
            <x v="2"/>
          </reference>
        </references>
      </pivotArea>
    </format>
    <format dxfId="61">
      <pivotArea dataOnly="0" labelOnly="1" fieldPosition="0">
        <references count="2">
          <reference field="4" count="1" selected="0">
            <x v="8"/>
          </reference>
          <reference field="5" count="1">
            <x v="2"/>
          </reference>
        </references>
      </pivotArea>
    </format>
    <format dxfId="60">
      <pivotArea dataOnly="0" labelOnly="1" fieldPosition="0">
        <references count="2">
          <reference field="4" count="1" selected="0">
            <x v="13"/>
          </reference>
          <reference field="5" count="2">
            <x v="17"/>
            <x v="18"/>
          </reference>
        </references>
      </pivotArea>
    </format>
    <format dxfId="59">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56" totalsRowShown="0" headerRowDxfId="29" headerRowBorderDxfId="28">
  <autoFilter ref="B10:AF56" xr:uid="{00000000-000C-0000-FFFF-FFFF00000000}"/>
  <sortState xmlns:xlrd2="http://schemas.microsoft.com/office/spreadsheetml/2017/richdata2" ref="B11:AF11">
    <sortCondition ref="B10:B11"/>
  </sortState>
  <tableColumns count="31">
    <tableColumn id="1" xr3:uid="{00000000-0010-0000-0000-000001000000}" name="VIGENCIA"/>
    <tableColumn id="13" xr3:uid="{00000000-0010-0000-0000-00000D000000}" name="NÚMERO CONTRATO"/>
    <tableColumn id="26" xr3:uid="{00000000-0010-0000-0000-00001A000000}" name="PORTAL CONTRATACION" dataDxfId="12"/>
    <tableColumn id="6" xr3:uid="{00000000-0010-0000-0000-000006000000}" name="URL SECOP" dataDxfId="11"/>
    <tableColumn id="33" xr3:uid="{00000000-0010-0000-0000-000021000000}" name="PROCESO SELECCIÓN" dataDxfId="10"/>
    <tableColumn id="32" xr3:uid="{00000000-0010-0000-0000-000020000000}" name="CLASE CONTRATO" dataDxfId="9"/>
    <tableColumn id="35" xr3:uid="{00000000-0010-0000-0000-000023000000}" name="DEPENDENCIA DESTINO" dataDxfId="8"/>
    <tableColumn id="31" xr3:uid="{00000000-0010-0000-0000-00001F000000}" name="NOMBRE UNIDAD EJECUTORA" dataDxfId="7"/>
    <tableColumn id="34" xr3:uid="{00000000-0010-0000-0000-000022000000}" name="OBJETO" dataDxfId="6"/>
    <tableColumn id="2" xr3:uid="{00000000-0010-0000-0000-000002000000}" name="CLASE MODIFICACIÓN" dataDxfId="27"/>
    <tableColumn id="3" xr3:uid="{00000000-0010-0000-0000-000003000000}" name="FECHA SUSCRIPCIÓN DE LA MODIFICACIÓN" dataDxfId="26"/>
    <tableColumn id="5" xr3:uid="{00000000-0010-0000-0000-000005000000}" name="IDENTIFICACIÓN CONTRATISTA" dataDxfId="25"/>
    <tableColumn id="4" xr3:uid="{00000000-0010-0000-0000-000004000000}" name="RAZÓN SOCIAL_x000a_CESIONARIO" dataDxfId="24"/>
    <tableColumn id="14" xr3:uid="{00000000-0010-0000-0000-00000E000000}" name="VALOR CONTRATO PRINCIPAL" dataDxfId="23" dataCellStyle="Millares"/>
    <tableColumn id="15" xr3:uid="{00000000-0010-0000-0000-00000F000000}" name="VALOR ADICIÓN" dataDxfId="22"/>
    <tableColumn id="16" xr3:uid="{00000000-0010-0000-0000-000010000000}" name="VALOR TOTAL" dataDxfId="21" dataCellStyle="Millares"/>
    <tableColumn id="17" xr3:uid="{00000000-0010-0000-0000-000011000000}" name="PLAZO MODIFICACIÓN (Días)" dataDxfId="20"/>
    <tableColumn id="7" xr3:uid="{00000000-0010-0000-0000-000007000000}" name="PLAZO TOTAL_x000a_(DÍAS)*" dataDxfId="19"/>
    <tableColumn id="8" xr3:uid="{00000000-0010-0000-0000-000008000000}" name="Fecha de suscripción" dataDxfId="5"/>
    <tableColumn id="18" xr3:uid="{00000000-0010-0000-0000-000012000000}" name="Fecha de Inicio" dataDxfId="4"/>
    <tableColumn id="19" xr3:uid="{00000000-0010-0000-0000-000013000000}" name="Plazo Inicial (dias)" dataDxfId="3"/>
    <tableColumn id="9" xr3:uid="{00000000-0010-0000-0000-000009000000}" name="Fecha Finalizacion Programada" dataDxfId="2"/>
    <tableColumn id="10" xr3:uid="{00000000-0010-0000-0000-00000A000000}" name="Valor del Contrato_x000a_inical" dataDxfId="18" dataCellStyle="Millares">
      <calculatedColumnFormula>+Contratos[[#This Row],[VALOR CONTRATO PRINCIPAL]]</calculatedColumnFormula>
    </tableColumn>
    <tableColumn id="25" xr3:uid="{00000000-0010-0000-0000-000019000000}" name="dias ejecutados" dataDxfId="17">
      <calculatedColumnFormula>$D$5-Contratos[[#This Row],[Fecha de Inicio]]</calculatedColumnFormula>
    </tableColumn>
    <tableColumn id="11" xr3:uid="{00000000-0010-0000-0000-00000B000000}" name="% Ejecución" dataCellStyle="Millares">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0"/>
    <tableColumn id="21" xr3:uid="{00000000-0010-0000-0000-000015000000}" name="Recursos pendientes de ejecutar." dataDxfId="16">
      <calculatedColumnFormula>+Contratos[[#This Row],[Vr. Total con Adiciones]]-Contratos[[#This Row],[Recursos totales Ejecutados o pagados]]</calculatedColumnFormula>
    </tableColumn>
    <tableColumn id="22" xr3:uid="{00000000-0010-0000-0000-000016000000}" name="Cantidad de Adiciones/_x000a_prórrogas" dataDxfId="15"/>
    <tableColumn id="23" xr3:uid="{00000000-0010-0000-0000-000017000000}" name="Vr. Adiciones" dataDxfId="1" dataCellStyle="Millares">
      <calculatedColumnFormula>VLOOKUP(Contratos[[#This Row],[NÚMERO CONTRATO]],[1]!Contratos[[#All],[NÚMERO CONTRATO]:[ESTADO]],28,FALSE)</calculatedColumnFormula>
    </tableColumn>
    <tableColumn id="24" xr3:uid="{00000000-0010-0000-0000-000018000000}" name="Vr. Total con Adiciones" dataDxfId="14" dataCellStyle="Millares">
      <calculatedColumnFormula>+Contratos[[#This Row],[VALOR TOTAL]]</calculatedColumnFormula>
    </tableColumn>
    <tableColumn id="20" xr3:uid="{00000000-0010-0000-0000-000014000000}" name="Plazo total con prorrogas (días)" dataDxfId="13">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zoomScaleNormal="100" workbookViewId="0">
      <selection activeCell="C14" sqref="C14"/>
    </sheetView>
  </sheetViews>
  <sheetFormatPr baseColWidth="10" defaultRowHeight="14.5" x14ac:dyDescent="0.35"/>
  <cols>
    <col min="2" max="2" width="2.7265625" customWidth="1"/>
    <col min="3" max="3" width="30.453125" bestFit="1" customWidth="1"/>
    <col min="4" max="4" width="17.6328125" bestFit="1" customWidth="1"/>
    <col min="5" max="5" width="0" hidden="1" customWidth="1"/>
    <col min="7" max="7" width="60.45312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56</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49</v>
      </c>
      <c r="D14" s="42">
        <v>36</v>
      </c>
      <c r="E14" s="45"/>
      <c r="F14" s="45"/>
      <c r="G14" s="37" t="s">
        <v>45</v>
      </c>
      <c r="H14" s="42"/>
      <c r="I14" s="8"/>
    </row>
    <row r="15" spans="2:9" ht="15" thickBot="1" x14ac:dyDescent="0.4">
      <c r="B15" s="7"/>
      <c r="C15" s="39" t="s">
        <v>51</v>
      </c>
      <c r="D15" s="43">
        <v>9</v>
      </c>
      <c r="E15" s="45"/>
      <c r="F15" s="45"/>
      <c r="G15" s="38" t="s">
        <v>64</v>
      </c>
      <c r="H15" s="43">
        <v>1</v>
      </c>
      <c r="I15" s="8"/>
    </row>
    <row r="16" spans="2:9" ht="15" thickBot="1" x14ac:dyDescent="0.4">
      <c r="B16" s="7"/>
      <c r="C16" s="37" t="s">
        <v>57</v>
      </c>
      <c r="D16" s="43">
        <v>1</v>
      </c>
      <c r="E16" s="45"/>
      <c r="F16" s="45"/>
      <c r="G16" s="38" t="s">
        <v>59</v>
      </c>
      <c r="H16" s="43">
        <v>1</v>
      </c>
      <c r="I16" s="8"/>
    </row>
    <row r="17" spans="2:9" ht="15" thickBot="1" x14ac:dyDescent="0.4">
      <c r="B17" s="7"/>
      <c r="C17" s="13" t="s">
        <v>0</v>
      </c>
      <c r="D17" s="44">
        <v>46</v>
      </c>
      <c r="E17" s="45"/>
      <c r="F17" s="45"/>
      <c r="G17" s="37" t="s">
        <v>54</v>
      </c>
      <c r="H17" s="43"/>
      <c r="I17" s="8"/>
    </row>
    <row r="18" spans="2:9" ht="15" thickBot="1" x14ac:dyDescent="0.4">
      <c r="B18" s="7"/>
      <c r="E18" s="45"/>
      <c r="F18" s="45"/>
      <c r="G18" s="38" t="s">
        <v>64</v>
      </c>
      <c r="H18" s="43">
        <v>1</v>
      </c>
      <c r="I18" s="8"/>
    </row>
    <row r="19" spans="2:9" ht="15" thickBot="1" x14ac:dyDescent="0.4">
      <c r="B19" s="7"/>
      <c r="E19" s="47">
        <f>+GETPIVOTDATA("VIGENCIA",$C$13)</f>
        <v>46</v>
      </c>
      <c r="F19" s="47"/>
      <c r="G19" s="37" t="s">
        <v>52</v>
      </c>
      <c r="H19" s="43"/>
      <c r="I19" s="8"/>
    </row>
    <row r="20" spans="2:9" ht="15" thickBot="1" x14ac:dyDescent="0.4">
      <c r="B20" s="7"/>
      <c r="E20" s="47">
        <f>GETPIVOTDATA("VIGENCIA",$C$13)</f>
        <v>46</v>
      </c>
      <c r="F20" s="47"/>
      <c r="G20" s="38" t="s">
        <v>64</v>
      </c>
      <c r="H20" s="43">
        <v>2</v>
      </c>
      <c r="I20" s="8"/>
    </row>
    <row r="21" spans="2:9" x14ac:dyDescent="0.35">
      <c r="B21" s="7"/>
      <c r="C21" s="45"/>
      <c r="D21" s="45"/>
      <c r="E21" s="45"/>
      <c r="F21" s="45"/>
      <c r="G21" s="49" t="s">
        <v>157</v>
      </c>
      <c r="H21" s="43">
        <v>1</v>
      </c>
      <c r="I21" s="8"/>
    </row>
    <row r="22" spans="2:9" ht="15" thickBot="1" x14ac:dyDescent="0.4">
      <c r="B22" s="7"/>
      <c r="C22" s="45"/>
      <c r="D22" s="45"/>
      <c r="E22" s="45"/>
      <c r="F22" s="45"/>
      <c r="G22" s="37" t="s">
        <v>53</v>
      </c>
      <c r="H22" s="43"/>
      <c r="I22" s="8"/>
    </row>
    <row r="23" spans="2:9" ht="15" thickBot="1" x14ac:dyDescent="0.4">
      <c r="B23" s="7"/>
      <c r="C23" s="45"/>
      <c r="D23" s="45"/>
      <c r="E23" s="45"/>
      <c r="F23" s="45"/>
      <c r="G23" s="38" t="s">
        <v>64</v>
      </c>
      <c r="H23" s="43">
        <v>1</v>
      </c>
      <c r="I23" s="8"/>
    </row>
    <row r="24" spans="2:9" ht="15" thickBot="1" x14ac:dyDescent="0.4">
      <c r="B24" s="7"/>
      <c r="C24" s="45"/>
      <c r="D24" s="45"/>
      <c r="E24" s="45"/>
      <c r="F24" s="45"/>
      <c r="G24" s="37" t="s">
        <v>48</v>
      </c>
      <c r="H24" s="43"/>
      <c r="I24" s="8"/>
    </row>
    <row r="25" spans="2:9" x14ac:dyDescent="0.35">
      <c r="B25" s="7"/>
      <c r="C25" s="45"/>
      <c r="D25" s="45"/>
      <c r="E25" s="45"/>
      <c r="F25" s="45"/>
      <c r="G25" s="49" t="s">
        <v>73</v>
      </c>
      <c r="H25" s="43">
        <v>1</v>
      </c>
      <c r="I25" s="8"/>
    </row>
    <row r="26" spans="2:9" ht="15" thickBot="1" x14ac:dyDescent="0.4">
      <c r="B26" s="7"/>
      <c r="C26" s="48"/>
      <c r="D26" s="45"/>
      <c r="E26" s="45"/>
      <c r="F26" s="45"/>
      <c r="G26" s="37" t="s">
        <v>55</v>
      </c>
      <c r="H26" s="43"/>
      <c r="I26" s="8"/>
    </row>
    <row r="27" spans="2:9" ht="15" thickBot="1" x14ac:dyDescent="0.4">
      <c r="B27" s="7"/>
      <c r="C27" s="48"/>
      <c r="D27" s="45"/>
      <c r="E27" s="45"/>
      <c r="F27" s="45"/>
      <c r="G27" s="38" t="s">
        <v>64</v>
      </c>
      <c r="H27" s="43">
        <v>1</v>
      </c>
      <c r="I27" s="8"/>
    </row>
    <row r="28" spans="2:9" ht="15" thickBot="1" x14ac:dyDescent="0.4">
      <c r="B28" s="7"/>
      <c r="C28" s="48"/>
      <c r="D28" s="45"/>
      <c r="E28" s="45"/>
      <c r="F28" s="45"/>
      <c r="G28" s="37" t="s">
        <v>68</v>
      </c>
      <c r="H28" s="43"/>
      <c r="I28" s="8"/>
    </row>
    <row r="29" spans="2:9" x14ac:dyDescent="0.35">
      <c r="B29" s="7"/>
      <c r="C29" s="48"/>
      <c r="D29" s="45"/>
      <c r="E29" s="45"/>
      <c r="F29" s="45"/>
      <c r="G29" s="49" t="s">
        <v>64</v>
      </c>
      <c r="H29" s="43">
        <v>1</v>
      </c>
      <c r="I29" s="8"/>
    </row>
    <row r="30" spans="2:9" ht="15" thickBot="1" x14ac:dyDescent="0.4">
      <c r="B30" s="7"/>
      <c r="C30" s="48"/>
      <c r="D30" s="45"/>
      <c r="E30" s="45"/>
      <c r="F30" s="45"/>
      <c r="G30" s="37" t="s">
        <v>46</v>
      </c>
      <c r="H30" s="43"/>
      <c r="I30" s="8"/>
    </row>
    <row r="31" spans="2:9" x14ac:dyDescent="0.35">
      <c r="B31" s="7"/>
      <c r="C31" s="48"/>
      <c r="D31" s="45"/>
      <c r="E31" s="45"/>
      <c r="F31" s="45"/>
      <c r="G31" s="49" t="s">
        <v>47</v>
      </c>
      <c r="H31" s="43">
        <v>32</v>
      </c>
      <c r="I31" s="8"/>
    </row>
    <row r="32" spans="2:9" ht="15" thickBot="1" x14ac:dyDescent="0.4">
      <c r="B32" s="7"/>
      <c r="C32" s="48"/>
      <c r="D32" s="45"/>
      <c r="E32" s="45"/>
      <c r="F32" s="45"/>
      <c r="G32" s="57" t="s">
        <v>50</v>
      </c>
      <c r="H32" s="43">
        <v>4</v>
      </c>
      <c r="I32" s="8"/>
    </row>
    <row r="33" spans="2:9" ht="15" thickBot="1" x14ac:dyDescent="0.4">
      <c r="B33" s="7"/>
      <c r="C33" s="45"/>
      <c r="D33" s="45"/>
      <c r="E33" s="45"/>
      <c r="F33" s="45"/>
      <c r="G33" s="13" t="s">
        <v>0</v>
      </c>
      <c r="H33" s="44">
        <v>46</v>
      </c>
      <c r="I33" s="8"/>
    </row>
    <row r="34" spans="2:9" x14ac:dyDescent="0.35">
      <c r="B34" s="7"/>
      <c r="C34" s="45"/>
      <c r="D34" s="45"/>
      <c r="E34" s="45"/>
      <c r="F34" s="45"/>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56"/>
  <sheetViews>
    <sheetView showGridLines="0" topLeftCell="B1" zoomScale="80" zoomScaleNormal="80" workbookViewId="0">
      <pane ySplit="10" topLeftCell="A11" activePane="bottomLeft" state="frozen"/>
      <selection pane="bottomLeft" activeCell="B10" sqref="B10"/>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8" width="16.81640625" bestFit="1" customWidth="1"/>
    <col min="30" max="30" width="17.26953125" bestFit="1" customWidth="1"/>
    <col min="31" max="31" width="17.81640625" bestFit="1" customWidth="1"/>
    <col min="32" max="32" width="14.81640625" customWidth="1"/>
  </cols>
  <sheetData>
    <row r="2" spans="2:32" ht="41.25" customHeight="1" x14ac:dyDescent="0.35">
      <c r="B2" s="32" t="s">
        <v>56</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45992</v>
      </c>
      <c r="D5" s="31">
        <v>46022</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2022</v>
      </c>
      <c r="C11">
        <v>220918</v>
      </c>
      <c r="D11" s="41" t="s">
        <v>43</v>
      </c>
      <c r="E11" s="41" t="s">
        <v>58</v>
      </c>
      <c r="F11" s="41" t="s">
        <v>45</v>
      </c>
      <c r="G11" s="41" t="s">
        <v>59</v>
      </c>
      <c r="H11" s="41" t="s">
        <v>60</v>
      </c>
      <c r="I11" s="41" t="s">
        <v>61</v>
      </c>
      <c r="J11" s="41" t="s">
        <v>62</v>
      </c>
      <c r="K11" s="41" t="s">
        <v>51</v>
      </c>
      <c r="L11" s="1">
        <v>46015</v>
      </c>
      <c r="M11" s="41"/>
      <c r="N11" s="41"/>
      <c r="O11" s="23">
        <v>500000000</v>
      </c>
      <c r="P11" s="56">
        <v>500000000</v>
      </c>
      <c r="Q11" s="23">
        <v>2000000000</v>
      </c>
      <c r="R11" s="56"/>
      <c r="S11" s="56">
        <v>360</v>
      </c>
      <c r="T11" s="1">
        <v>44924</v>
      </c>
      <c r="U11" s="1">
        <v>44937</v>
      </c>
      <c r="V11" s="41">
        <v>360</v>
      </c>
      <c r="W11" s="1">
        <v>46752</v>
      </c>
      <c r="X11" s="23">
        <f>+Contratos[[#This Row],[VALOR CONTRATO PRINCIPAL]]</f>
        <v>500000000</v>
      </c>
      <c r="Y11" s="41">
        <f>$D$5-Contratos[[#This Row],[Fecha de Inicio]]</f>
        <v>1085</v>
      </c>
      <c r="Z11" s="58">
        <f>ROUND(Contratos[[#This Row],[dias ejecutados]]/(Contratos[[#This Row],[Fecha Finalizacion Programada]]-Contratos[[#This Row],[Fecha de Inicio]])*100,2)</f>
        <v>59.78</v>
      </c>
      <c r="AA11" s="56">
        <v>1500000000</v>
      </c>
      <c r="AB11" s="56">
        <f>+Contratos[[#This Row],[Vr. Total con Adiciones]]-Contratos[[#This Row],[Recursos totales Ejecutados o pagados]]</f>
        <v>500000000</v>
      </c>
      <c r="AC11" s="41">
        <v>1</v>
      </c>
      <c r="AD11" s="23">
        <f>VLOOKUP(Contratos[[#This Row],[NÚMERO CONTRATO]],[1]!Contratos[[#All],[NÚMERO CONTRATO]:[ESTADO]],28,FALSE)</f>
        <v>500000000</v>
      </c>
      <c r="AE11" s="23">
        <f>+Contratos[[#This Row],[VALOR TOTAL]]</f>
        <v>2000000000</v>
      </c>
      <c r="AF11" s="41">
        <f>+Contratos[[#This Row],[PLAZO TOTAL
(DÍAS)*]]</f>
        <v>360</v>
      </c>
    </row>
    <row r="12" spans="2:32" x14ac:dyDescent="0.35">
      <c r="B12">
        <v>2024</v>
      </c>
      <c r="C12">
        <v>240858</v>
      </c>
      <c r="D12" s="41" t="s">
        <v>43</v>
      </c>
      <c r="E12" s="41" t="s">
        <v>63</v>
      </c>
      <c r="F12" s="41" t="s">
        <v>54</v>
      </c>
      <c r="G12" s="41" t="s">
        <v>64</v>
      </c>
      <c r="H12" s="41" t="s">
        <v>65</v>
      </c>
      <c r="I12" s="41" t="s">
        <v>44</v>
      </c>
      <c r="J12" s="41" t="s">
        <v>66</v>
      </c>
      <c r="K12" s="41" t="s">
        <v>51</v>
      </c>
      <c r="L12" s="1">
        <v>45994</v>
      </c>
      <c r="M12" s="41"/>
      <c r="N12" s="41"/>
      <c r="O12" s="23">
        <v>936018437</v>
      </c>
      <c r="P12" s="56">
        <v>580000000</v>
      </c>
      <c r="Q12" s="23">
        <v>11447650437</v>
      </c>
      <c r="R12" s="56"/>
      <c r="S12" s="56">
        <v>990</v>
      </c>
      <c r="T12" s="1">
        <v>45561</v>
      </c>
      <c r="U12" s="1">
        <v>45566</v>
      </c>
      <c r="V12" s="56">
        <v>990</v>
      </c>
      <c r="W12" s="1">
        <v>46568</v>
      </c>
      <c r="X12" s="23">
        <f>+Contratos[[#This Row],[VALOR CONTRATO PRINCIPAL]]</f>
        <v>936018437</v>
      </c>
      <c r="Y12" s="41">
        <f>$D$5-Contratos[[#This Row],[Fecha de Inicio]]</f>
        <v>456</v>
      </c>
      <c r="Z12" s="58">
        <f>ROUND(Contratos[[#This Row],[dias ejecutados]]/(Contratos[[#This Row],[Fecha Finalizacion Programada]]-Contratos[[#This Row],[Fecha de Inicio]])*100,2)</f>
        <v>45.51</v>
      </c>
      <c r="AA12" s="56">
        <v>5053893447</v>
      </c>
      <c r="AB12" s="56">
        <f>+Contratos[[#This Row],[Vr. Total con Adiciones]]-Contratos[[#This Row],[Recursos totales Ejecutados o pagados]]</f>
        <v>6393756990</v>
      </c>
      <c r="AC12" s="41">
        <v>1</v>
      </c>
      <c r="AD12" s="23">
        <f>VLOOKUP(Contratos[[#This Row],[NÚMERO CONTRATO]],[1]!Contratos[[#All],[NÚMERO CONTRATO]:[ESTADO]],28,FALSE)</f>
        <v>580000000</v>
      </c>
      <c r="AE12" s="23">
        <f>+Contratos[[#This Row],[VALOR TOTAL]]</f>
        <v>11447650437</v>
      </c>
      <c r="AF12" s="41">
        <f>+Contratos[[#This Row],[PLAZO TOTAL
(DÍAS)*]]</f>
        <v>990</v>
      </c>
    </row>
    <row r="13" spans="2:32" x14ac:dyDescent="0.35">
      <c r="B13">
        <v>2024</v>
      </c>
      <c r="C13">
        <v>240902</v>
      </c>
      <c r="D13" s="41" t="s">
        <v>43</v>
      </c>
      <c r="E13" s="41" t="s">
        <v>67</v>
      </c>
      <c r="F13" s="41" t="s">
        <v>68</v>
      </c>
      <c r="G13" s="41" t="s">
        <v>64</v>
      </c>
      <c r="H13" s="41" t="s">
        <v>69</v>
      </c>
      <c r="I13" s="41" t="s">
        <v>70</v>
      </c>
      <c r="J13" s="41" t="s">
        <v>71</v>
      </c>
      <c r="K13" s="41" t="s">
        <v>51</v>
      </c>
      <c r="L13" s="1">
        <v>45996</v>
      </c>
      <c r="M13" s="41"/>
      <c r="N13" s="41"/>
      <c r="O13" s="23">
        <v>13953940</v>
      </c>
      <c r="P13" s="56">
        <v>452084</v>
      </c>
      <c r="Q13" s="23">
        <v>270616024</v>
      </c>
      <c r="R13" s="56"/>
      <c r="S13" s="56">
        <v>1080</v>
      </c>
      <c r="T13" s="1">
        <v>45583</v>
      </c>
      <c r="U13" s="1">
        <v>45591</v>
      </c>
      <c r="V13" s="41">
        <v>1080</v>
      </c>
      <c r="W13" s="1">
        <v>46686</v>
      </c>
      <c r="X13" s="23">
        <f>+Contratos[[#This Row],[VALOR CONTRATO PRINCIPAL]]</f>
        <v>13953940</v>
      </c>
      <c r="Y13" s="41">
        <f>$D$5-Contratos[[#This Row],[Fecha de Inicio]]</f>
        <v>431</v>
      </c>
      <c r="Z13" s="58">
        <f>ROUND(Contratos[[#This Row],[dias ejecutados]]/(Contratos[[#This Row],[Fecha Finalizacion Programada]]-Contratos[[#This Row],[Fecha de Inicio]])*100,2)</f>
        <v>39.36</v>
      </c>
      <c r="AA13" s="56">
        <v>90351767</v>
      </c>
      <c r="AB13" s="56">
        <f>+Contratos[[#This Row],[Vr. Total con Adiciones]]-Contratos[[#This Row],[Recursos totales Ejecutados o pagados]]</f>
        <v>180264257</v>
      </c>
      <c r="AC13" s="41">
        <v>1</v>
      </c>
      <c r="AD13" s="23">
        <f>VLOOKUP(Contratos[[#This Row],[NÚMERO CONTRATO]],[1]!Contratos[[#All],[NÚMERO CONTRATO]:[ESTADO]],28,FALSE)</f>
        <v>452084</v>
      </c>
      <c r="AE13" s="23">
        <f>+Contratos[[#This Row],[VALOR TOTAL]]</f>
        <v>270616024</v>
      </c>
      <c r="AF13" s="41">
        <f>+Contratos[[#This Row],[PLAZO TOTAL
(DÍAS)*]]</f>
        <v>1080</v>
      </c>
    </row>
    <row r="14" spans="2:32" x14ac:dyDescent="0.35">
      <c r="B14">
        <v>2024</v>
      </c>
      <c r="C14">
        <v>241000</v>
      </c>
      <c r="D14" s="41" t="s">
        <v>43</v>
      </c>
      <c r="E14" s="41" t="s">
        <v>72</v>
      </c>
      <c r="F14" s="41" t="s">
        <v>48</v>
      </c>
      <c r="G14" s="41" t="s">
        <v>73</v>
      </c>
      <c r="H14" s="41" t="s">
        <v>74</v>
      </c>
      <c r="I14" s="41" t="s">
        <v>44</v>
      </c>
      <c r="J14" s="41" t="s">
        <v>75</v>
      </c>
      <c r="K14" s="41" t="s">
        <v>49</v>
      </c>
      <c r="L14" s="1">
        <v>46000</v>
      </c>
      <c r="M14" s="41"/>
      <c r="N14" s="41"/>
      <c r="O14" s="23">
        <v>377683037</v>
      </c>
      <c r="P14" s="56">
        <v>206781462</v>
      </c>
      <c r="Q14" s="23">
        <v>584464499</v>
      </c>
      <c r="R14" s="56">
        <v>365</v>
      </c>
      <c r="S14" s="56">
        <v>730</v>
      </c>
      <c r="T14" s="1">
        <v>45622</v>
      </c>
      <c r="U14" s="1">
        <v>45630</v>
      </c>
      <c r="V14" s="41">
        <v>360</v>
      </c>
      <c r="W14" s="1">
        <v>46365</v>
      </c>
      <c r="X14" s="23">
        <f>+Contratos[[#This Row],[VALOR CONTRATO PRINCIPAL]]</f>
        <v>377683037</v>
      </c>
      <c r="Y14" s="41">
        <f>$D$5-Contratos[[#This Row],[Fecha de Inicio]]</f>
        <v>392</v>
      </c>
      <c r="Z14" s="58">
        <f>ROUND(Contratos[[#This Row],[dias ejecutados]]/(Contratos[[#This Row],[Fecha Finalizacion Programada]]-Contratos[[#This Row],[Fecha de Inicio]])*100,2)</f>
        <v>53.33</v>
      </c>
      <c r="AA14" s="56">
        <v>569464498</v>
      </c>
      <c r="AB14" s="56">
        <f>+Contratos[[#This Row],[Vr. Total con Adiciones]]-Contratos[[#This Row],[Recursos totales Ejecutados o pagados]]</f>
        <v>15000001</v>
      </c>
      <c r="AC14" s="41">
        <v>1</v>
      </c>
      <c r="AD14" s="23">
        <f>VLOOKUP(Contratos[[#This Row],[NÚMERO CONTRATO]],[1]!Contratos[[#All],[NÚMERO CONTRATO]:[ESTADO]],28,FALSE)</f>
        <v>206781462</v>
      </c>
      <c r="AE14" s="23">
        <f>+Contratos[[#This Row],[VALOR TOTAL]]</f>
        <v>584464499</v>
      </c>
      <c r="AF14" s="41">
        <f>+Contratos[[#This Row],[PLAZO TOTAL
(DÍAS)*]]</f>
        <v>730</v>
      </c>
    </row>
    <row r="15" spans="2:32" x14ac:dyDescent="0.35">
      <c r="B15">
        <v>2025</v>
      </c>
      <c r="C15">
        <v>250001</v>
      </c>
      <c r="D15" s="41" t="s">
        <v>43</v>
      </c>
      <c r="E15" s="41" t="s">
        <v>76</v>
      </c>
      <c r="F15" s="41" t="s">
        <v>46</v>
      </c>
      <c r="G15" s="41" t="s">
        <v>47</v>
      </c>
      <c r="H15" s="41" t="s">
        <v>77</v>
      </c>
      <c r="I15" s="41" t="s">
        <v>44</v>
      </c>
      <c r="J15" s="41" t="s">
        <v>78</v>
      </c>
      <c r="K15" s="41" t="s">
        <v>49</v>
      </c>
      <c r="L15" s="1">
        <v>46002</v>
      </c>
      <c r="M15" s="41"/>
      <c r="N15" s="41"/>
      <c r="O15" s="23">
        <v>106950000</v>
      </c>
      <c r="P15" s="56">
        <v>1860000</v>
      </c>
      <c r="Q15" s="23">
        <v>108810000</v>
      </c>
      <c r="R15" s="56">
        <v>7</v>
      </c>
      <c r="S15" s="56">
        <v>352</v>
      </c>
      <c r="T15" s="1">
        <v>45665</v>
      </c>
      <c r="U15" s="1">
        <v>45666</v>
      </c>
      <c r="V15" s="41">
        <v>345</v>
      </c>
      <c r="W15" s="1">
        <v>46022</v>
      </c>
      <c r="X15" s="23">
        <f>+Contratos[[#This Row],[VALOR CONTRATO PRINCIPAL]]</f>
        <v>106950000</v>
      </c>
      <c r="Y15" s="41">
        <f>$D$5-Contratos[[#This Row],[Fecha de Inicio]]</f>
        <v>356</v>
      </c>
      <c r="Z15" s="58">
        <f>ROUND(Contratos[[#This Row],[dias ejecutados]]/(Contratos[[#This Row],[Fecha Finalizacion Programada]]-Contratos[[#This Row],[Fecha de Inicio]])*100,2)</f>
        <v>100</v>
      </c>
      <c r="AA15" s="56">
        <v>99820000</v>
      </c>
      <c r="AB15" s="56">
        <f>+Contratos[[#This Row],[Vr. Total con Adiciones]]-Contratos[[#This Row],[Recursos totales Ejecutados o pagados]]</f>
        <v>8990000</v>
      </c>
      <c r="AC15" s="41">
        <v>1</v>
      </c>
      <c r="AD15" s="23">
        <f>VLOOKUP(Contratos[[#This Row],[NÚMERO CONTRATO]],[1]!Contratos[[#All],[NÚMERO CONTRATO]:[ESTADO]],28,FALSE)</f>
        <v>0</v>
      </c>
      <c r="AE15" s="23">
        <f>+Contratos[[#This Row],[VALOR TOTAL]]</f>
        <v>108810000</v>
      </c>
      <c r="AF15" s="41">
        <f>+Contratos[[#This Row],[PLAZO TOTAL
(DÍAS)*]]</f>
        <v>352</v>
      </c>
    </row>
    <row r="16" spans="2:32" x14ac:dyDescent="0.35">
      <c r="B16">
        <v>2025</v>
      </c>
      <c r="C16">
        <v>250015</v>
      </c>
      <c r="D16" s="41" t="s">
        <v>43</v>
      </c>
      <c r="E16" s="41" t="s">
        <v>79</v>
      </c>
      <c r="F16" s="41" t="s">
        <v>46</v>
      </c>
      <c r="G16" s="41" t="s">
        <v>47</v>
      </c>
      <c r="H16" s="41" t="s">
        <v>77</v>
      </c>
      <c r="I16" s="41" t="s">
        <v>44</v>
      </c>
      <c r="J16" s="41" t="s">
        <v>78</v>
      </c>
      <c r="K16" s="41" t="s">
        <v>49</v>
      </c>
      <c r="L16" s="1">
        <v>45995</v>
      </c>
      <c r="M16" s="41"/>
      <c r="N16" s="41"/>
      <c r="O16" s="23">
        <v>102300000</v>
      </c>
      <c r="P16" s="56">
        <v>6510000</v>
      </c>
      <c r="Q16" s="23">
        <v>108810000</v>
      </c>
      <c r="R16" s="56">
        <v>22</v>
      </c>
      <c r="S16" s="56">
        <v>352</v>
      </c>
      <c r="T16" s="1">
        <v>45665</v>
      </c>
      <c r="U16" s="1">
        <v>45666</v>
      </c>
      <c r="V16" s="41">
        <v>330</v>
      </c>
      <c r="W16" s="1">
        <v>46022</v>
      </c>
      <c r="X16" s="23">
        <f>+Contratos[[#This Row],[VALOR CONTRATO PRINCIPAL]]</f>
        <v>102300000</v>
      </c>
      <c r="Y16" s="41">
        <f>$D$5-Contratos[[#This Row],[Fecha de Inicio]]</f>
        <v>356</v>
      </c>
      <c r="Z16" s="58">
        <f>ROUND(Contratos[[#This Row],[dias ejecutados]]/(Contratos[[#This Row],[Fecha Finalizacion Programada]]-Contratos[[#This Row],[Fecha de Inicio]])*100,2)</f>
        <v>100</v>
      </c>
      <c r="AA16" s="56">
        <v>99820000</v>
      </c>
      <c r="AB16" s="56">
        <f>+Contratos[[#This Row],[Vr. Total con Adiciones]]-Contratos[[#This Row],[Recursos totales Ejecutados o pagados]]</f>
        <v>8990000</v>
      </c>
      <c r="AC16" s="41">
        <v>1</v>
      </c>
      <c r="AD16" s="23">
        <f>VLOOKUP(Contratos[[#This Row],[NÚMERO CONTRATO]],[1]!Contratos[[#All],[NÚMERO CONTRATO]:[ESTADO]],28,FALSE)</f>
        <v>6510000</v>
      </c>
      <c r="AE16" s="23">
        <f>+Contratos[[#This Row],[VALOR TOTAL]]</f>
        <v>108810000</v>
      </c>
      <c r="AF16" s="41">
        <f>+Contratos[[#This Row],[PLAZO TOTAL
(DÍAS)*]]</f>
        <v>352</v>
      </c>
    </row>
    <row r="17" spans="2:32" x14ac:dyDescent="0.35">
      <c r="B17">
        <v>2025</v>
      </c>
      <c r="C17">
        <v>250020</v>
      </c>
      <c r="D17" s="41" t="s">
        <v>43</v>
      </c>
      <c r="E17" s="41" t="s">
        <v>79</v>
      </c>
      <c r="F17" s="41" t="s">
        <v>46</v>
      </c>
      <c r="G17" s="41" t="s">
        <v>47</v>
      </c>
      <c r="H17" s="41" t="s">
        <v>77</v>
      </c>
      <c r="I17" s="41" t="s">
        <v>44</v>
      </c>
      <c r="J17" s="41" t="s">
        <v>78</v>
      </c>
      <c r="K17" s="41" t="s">
        <v>49</v>
      </c>
      <c r="L17" s="1">
        <v>45995</v>
      </c>
      <c r="M17" s="41"/>
      <c r="N17" s="41"/>
      <c r="O17" s="23">
        <v>102300000</v>
      </c>
      <c r="P17" s="56">
        <v>6200000</v>
      </c>
      <c r="Q17" s="23">
        <v>108500000</v>
      </c>
      <c r="R17" s="56">
        <v>21</v>
      </c>
      <c r="S17" s="56">
        <v>351</v>
      </c>
      <c r="T17" s="1">
        <v>45666</v>
      </c>
      <c r="U17" s="1">
        <v>45667</v>
      </c>
      <c r="V17" s="41">
        <v>330</v>
      </c>
      <c r="W17" s="1">
        <v>46022</v>
      </c>
      <c r="X17" s="23">
        <f>+Contratos[[#This Row],[VALOR CONTRATO PRINCIPAL]]</f>
        <v>102300000</v>
      </c>
      <c r="Y17" s="41">
        <f>$D$5-Contratos[[#This Row],[Fecha de Inicio]]</f>
        <v>355</v>
      </c>
      <c r="Z17" s="58">
        <f>ROUND(Contratos[[#This Row],[dias ejecutados]]/(Contratos[[#This Row],[Fecha Finalizacion Programada]]-Contratos[[#This Row],[Fecha de Inicio]])*100,2)</f>
        <v>100</v>
      </c>
      <c r="AA17" s="56">
        <v>108500000</v>
      </c>
      <c r="AB17" s="56">
        <f>+Contratos[[#This Row],[Vr. Total con Adiciones]]-Contratos[[#This Row],[Recursos totales Ejecutados o pagados]]</f>
        <v>0</v>
      </c>
      <c r="AC17" s="41">
        <v>1</v>
      </c>
      <c r="AD17" s="23">
        <f>VLOOKUP(Contratos[[#This Row],[NÚMERO CONTRATO]],[1]!Contratos[[#All],[NÚMERO CONTRATO]:[ESTADO]],28,FALSE)</f>
        <v>6200000</v>
      </c>
      <c r="AE17" s="23">
        <f>+Contratos[[#This Row],[VALOR TOTAL]]</f>
        <v>108500000</v>
      </c>
      <c r="AF17" s="41">
        <f>+Contratos[[#This Row],[PLAZO TOTAL
(DÍAS)*]]</f>
        <v>351</v>
      </c>
    </row>
    <row r="18" spans="2:32" x14ac:dyDescent="0.35">
      <c r="B18">
        <v>2025</v>
      </c>
      <c r="C18">
        <v>250023</v>
      </c>
      <c r="D18" s="41" t="s">
        <v>43</v>
      </c>
      <c r="E18" s="41" t="s">
        <v>80</v>
      </c>
      <c r="F18" s="41" t="s">
        <v>46</v>
      </c>
      <c r="G18" s="41" t="s">
        <v>47</v>
      </c>
      <c r="H18" s="41" t="s">
        <v>81</v>
      </c>
      <c r="I18" s="41" t="s">
        <v>44</v>
      </c>
      <c r="J18" s="41" t="s">
        <v>82</v>
      </c>
      <c r="K18" s="41" t="s">
        <v>49</v>
      </c>
      <c r="L18" s="1">
        <v>45994</v>
      </c>
      <c r="M18" s="41"/>
      <c r="N18" s="41"/>
      <c r="O18" s="23">
        <v>86350000</v>
      </c>
      <c r="P18" s="56">
        <v>5233333</v>
      </c>
      <c r="Q18" s="23">
        <v>91583333</v>
      </c>
      <c r="R18" s="56">
        <v>20</v>
      </c>
      <c r="S18" s="56">
        <v>350</v>
      </c>
      <c r="T18" s="1">
        <v>45666</v>
      </c>
      <c r="U18" s="1">
        <v>45667</v>
      </c>
      <c r="V18" s="41">
        <v>330</v>
      </c>
      <c r="W18" s="1">
        <v>46022</v>
      </c>
      <c r="X18" s="23">
        <f>+Contratos[[#This Row],[VALOR CONTRATO PRINCIPAL]]</f>
        <v>86350000</v>
      </c>
      <c r="Y18" s="41">
        <f>$D$5-Contratos[[#This Row],[Fecha de Inicio]]</f>
        <v>355</v>
      </c>
      <c r="Z18" s="58">
        <f>ROUND(Contratos[[#This Row],[dias ejecutados]]/(Contratos[[#This Row],[Fecha Finalizacion Programada]]-Contratos[[#This Row],[Fecha de Inicio]])*100,2)</f>
        <v>100</v>
      </c>
      <c r="AA18" s="56">
        <v>91583333</v>
      </c>
      <c r="AB18" s="56">
        <f>+Contratos[[#This Row],[Vr. Total con Adiciones]]-Contratos[[#This Row],[Recursos totales Ejecutados o pagados]]</f>
        <v>0</v>
      </c>
      <c r="AC18" s="41">
        <v>1</v>
      </c>
      <c r="AD18" s="23">
        <f>VLOOKUP(Contratos[[#This Row],[NÚMERO CONTRATO]],[1]!Contratos[[#All],[NÚMERO CONTRATO]:[ESTADO]],28,FALSE)</f>
        <v>5233333</v>
      </c>
      <c r="AE18" s="23">
        <f>+Contratos[[#This Row],[VALOR TOTAL]]</f>
        <v>91583333</v>
      </c>
      <c r="AF18" s="41">
        <f>+Contratos[[#This Row],[PLAZO TOTAL
(DÍAS)*]]</f>
        <v>350</v>
      </c>
    </row>
    <row r="19" spans="2:32" x14ac:dyDescent="0.35">
      <c r="B19">
        <v>2025</v>
      </c>
      <c r="C19">
        <v>250029</v>
      </c>
      <c r="D19" s="41" t="s">
        <v>43</v>
      </c>
      <c r="E19" s="41" t="s">
        <v>83</v>
      </c>
      <c r="F19" s="41" t="s">
        <v>46</v>
      </c>
      <c r="G19" s="41" t="s">
        <v>47</v>
      </c>
      <c r="H19" s="41" t="s">
        <v>77</v>
      </c>
      <c r="I19" s="41" t="s">
        <v>44</v>
      </c>
      <c r="J19" s="41" t="s">
        <v>84</v>
      </c>
      <c r="K19" s="41" t="s">
        <v>49</v>
      </c>
      <c r="L19" s="1">
        <v>45993</v>
      </c>
      <c r="M19" s="41"/>
      <c r="N19" s="41"/>
      <c r="O19" s="23">
        <v>80300000</v>
      </c>
      <c r="P19" s="56">
        <v>4136667</v>
      </c>
      <c r="Q19" s="23">
        <v>84436667</v>
      </c>
      <c r="R19" s="56">
        <v>18</v>
      </c>
      <c r="S19" s="56">
        <v>348</v>
      </c>
      <c r="T19" s="1">
        <v>45666</v>
      </c>
      <c r="U19" s="1">
        <v>45670</v>
      </c>
      <c r="V19" s="41">
        <v>330</v>
      </c>
      <c r="W19" s="1">
        <v>46022</v>
      </c>
      <c r="X19" s="23">
        <f>+Contratos[[#This Row],[VALOR CONTRATO PRINCIPAL]]</f>
        <v>80300000</v>
      </c>
      <c r="Y19" s="41">
        <f>$D$5-Contratos[[#This Row],[Fecha de Inicio]]</f>
        <v>352</v>
      </c>
      <c r="Z19" s="58">
        <f>ROUND(Contratos[[#This Row],[dias ejecutados]]/(Contratos[[#This Row],[Fecha Finalizacion Programada]]-Contratos[[#This Row],[Fecha de Inicio]])*100,2)</f>
        <v>100</v>
      </c>
      <c r="AA19" s="56">
        <v>77380000</v>
      </c>
      <c r="AB19" s="56">
        <f>+Contratos[[#This Row],[Vr. Total con Adiciones]]-Contratos[[#This Row],[Recursos totales Ejecutados o pagados]]</f>
        <v>7056667</v>
      </c>
      <c r="AC19" s="41">
        <v>1</v>
      </c>
      <c r="AD19" s="23">
        <f>VLOOKUP(Contratos[[#This Row],[NÚMERO CONTRATO]],[1]!Contratos[[#All],[NÚMERO CONTRATO]:[ESTADO]],28,FALSE)</f>
        <v>4136667</v>
      </c>
      <c r="AE19" s="23">
        <f>+Contratos[[#This Row],[VALOR TOTAL]]</f>
        <v>84436667</v>
      </c>
      <c r="AF19" s="41">
        <f>+Contratos[[#This Row],[PLAZO TOTAL
(DÍAS)*]]</f>
        <v>348</v>
      </c>
    </row>
    <row r="20" spans="2:32" x14ac:dyDescent="0.35">
      <c r="B20">
        <v>2025</v>
      </c>
      <c r="C20">
        <v>250052</v>
      </c>
      <c r="D20" s="41" t="s">
        <v>43</v>
      </c>
      <c r="E20" s="41" t="s">
        <v>85</v>
      </c>
      <c r="F20" s="41" t="s">
        <v>46</v>
      </c>
      <c r="G20" s="41" t="s">
        <v>47</v>
      </c>
      <c r="H20" s="41" t="s">
        <v>86</v>
      </c>
      <c r="I20" s="41" t="s">
        <v>44</v>
      </c>
      <c r="J20" s="41" t="s">
        <v>87</v>
      </c>
      <c r="K20" s="41" t="s">
        <v>49</v>
      </c>
      <c r="L20" s="1">
        <v>46006</v>
      </c>
      <c r="M20" s="41"/>
      <c r="N20" s="41"/>
      <c r="O20" s="23">
        <v>61380000</v>
      </c>
      <c r="P20" s="56">
        <v>2790000</v>
      </c>
      <c r="Q20" s="23">
        <v>64170000</v>
      </c>
      <c r="R20" s="56">
        <v>15</v>
      </c>
      <c r="S20" s="56">
        <v>345</v>
      </c>
      <c r="T20" s="1">
        <v>45670</v>
      </c>
      <c r="U20" s="1">
        <v>45672</v>
      </c>
      <c r="V20" s="41">
        <v>330</v>
      </c>
      <c r="W20" s="1">
        <v>46021</v>
      </c>
      <c r="X20" s="23">
        <f>+Contratos[[#This Row],[VALOR CONTRATO PRINCIPAL]]</f>
        <v>61380000</v>
      </c>
      <c r="Y20" s="41">
        <f>$D$5-Contratos[[#This Row],[Fecha de Inicio]]</f>
        <v>350</v>
      </c>
      <c r="Z20" s="58">
        <v>100</v>
      </c>
      <c r="AA20" s="56">
        <v>58776000</v>
      </c>
      <c r="AB20" s="56">
        <f>+Contratos[[#This Row],[Vr. Total con Adiciones]]-Contratos[[#This Row],[Recursos totales Ejecutados o pagados]]</f>
        <v>5394000</v>
      </c>
      <c r="AC20" s="41">
        <v>1</v>
      </c>
      <c r="AD20" s="23">
        <f>VLOOKUP(Contratos[[#This Row],[NÚMERO CONTRATO]],[1]!Contratos[[#All],[NÚMERO CONTRATO]:[ESTADO]],28,FALSE)</f>
        <v>0</v>
      </c>
      <c r="AE20" s="23">
        <f>+Contratos[[#This Row],[VALOR TOTAL]]</f>
        <v>64170000</v>
      </c>
      <c r="AF20" s="41">
        <f>+Contratos[[#This Row],[PLAZO TOTAL
(DÍAS)*]]</f>
        <v>345</v>
      </c>
    </row>
    <row r="21" spans="2:32" x14ac:dyDescent="0.35">
      <c r="B21">
        <v>2025</v>
      </c>
      <c r="C21">
        <v>250053</v>
      </c>
      <c r="D21" s="41" t="s">
        <v>43</v>
      </c>
      <c r="E21" s="41" t="s">
        <v>88</v>
      </c>
      <c r="F21" s="41" t="s">
        <v>46</v>
      </c>
      <c r="G21" s="41" t="s">
        <v>47</v>
      </c>
      <c r="H21" s="41" t="s">
        <v>89</v>
      </c>
      <c r="I21" s="41" t="s">
        <v>44</v>
      </c>
      <c r="J21" s="41" t="s">
        <v>90</v>
      </c>
      <c r="K21" s="41" t="s">
        <v>49</v>
      </c>
      <c r="L21" s="1">
        <v>46006</v>
      </c>
      <c r="M21" s="41"/>
      <c r="N21" s="41"/>
      <c r="O21" s="23">
        <v>86350000</v>
      </c>
      <c r="P21" s="56">
        <v>3633333</v>
      </c>
      <c r="Q21" s="23">
        <v>89983333</v>
      </c>
      <c r="R21" s="56">
        <v>14</v>
      </c>
      <c r="S21" s="56">
        <v>344</v>
      </c>
      <c r="T21" s="1">
        <v>45671</v>
      </c>
      <c r="U21" s="1">
        <v>45673</v>
      </c>
      <c r="V21" s="41">
        <v>330</v>
      </c>
      <c r="W21" s="1">
        <v>46021</v>
      </c>
      <c r="X21" s="23">
        <f>+Contratos[[#This Row],[VALOR CONTRATO PRINCIPAL]]</f>
        <v>86350000</v>
      </c>
      <c r="Y21" s="41">
        <f>$D$5-Contratos[[#This Row],[Fecha de Inicio]]</f>
        <v>349</v>
      </c>
      <c r="Z21" s="58">
        <v>100</v>
      </c>
      <c r="AA21" s="56">
        <v>82425000</v>
      </c>
      <c r="AB21" s="56">
        <f>+Contratos[[#This Row],[Vr. Total con Adiciones]]-Contratos[[#This Row],[Recursos totales Ejecutados o pagados]]</f>
        <v>7558333</v>
      </c>
      <c r="AC21" s="41">
        <v>1</v>
      </c>
      <c r="AD21" s="23">
        <f>VLOOKUP(Contratos[[#This Row],[NÚMERO CONTRATO]],[1]!Contratos[[#All],[NÚMERO CONTRATO]:[ESTADO]],28,FALSE)</f>
        <v>0</v>
      </c>
      <c r="AE21" s="23">
        <f>+Contratos[[#This Row],[VALOR TOTAL]]</f>
        <v>89983333</v>
      </c>
      <c r="AF21" s="41">
        <f>+Contratos[[#This Row],[PLAZO TOTAL
(DÍAS)*]]</f>
        <v>344</v>
      </c>
    </row>
    <row r="22" spans="2:32" x14ac:dyDescent="0.35">
      <c r="B22">
        <v>2025</v>
      </c>
      <c r="C22">
        <v>250054</v>
      </c>
      <c r="D22" s="41" t="s">
        <v>43</v>
      </c>
      <c r="E22" s="41" t="s">
        <v>85</v>
      </c>
      <c r="F22" s="41" t="s">
        <v>46</v>
      </c>
      <c r="G22" s="41" t="s">
        <v>47</v>
      </c>
      <c r="H22" s="41" t="s">
        <v>86</v>
      </c>
      <c r="I22" s="41" t="s">
        <v>44</v>
      </c>
      <c r="J22" s="41" t="s">
        <v>87</v>
      </c>
      <c r="K22" s="41" t="s">
        <v>49</v>
      </c>
      <c r="L22" s="1">
        <v>46006</v>
      </c>
      <c r="M22" s="41"/>
      <c r="N22" s="41"/>
      <c r="O22" s="23">
        <v>61380000</v>
      </c>
      <c r="P22" s="56">
        <v>2604000</v>
      </c>
      <c r="Q22" s="23">
        <v>63984000</v>
      </c>
      <c r="R22" s="56">
        <v>14</v>
      </c>
      <c r="S22" s="56">
        <v>344</v>
      </c>
      <c r="T22" s="1">
        <v>45670</v>
      </c>
      <c r="U22" s="1">
        <v>45673</v>
      </c>
      <c r="V22" s="41">
        <v>330</v>
      </c>
      <c r="W22" s="1">
        <v>46021</v>
      </c>
      <c r="X22" s="23">
        <f>+Contratos[[#This Row],[VALOR CONTRATO PRINCIPAL]]</f>
        <v>61380000</v>
      </c>
      <c r="Y22" s="41">
        <f>$D$5-Contratos[[#This Row],[Fecha de Inicio]]</f>
        <v>349</v>
      </c>
      <c r="Z22" s="58">
        <v>100</v>
      </c>
      <c r="AA22" s="56">
        <v>58590000</v>
      </c>
      <c r="AB22" s="56">
        <f>+Contratos[[#This Row],[Vr. Total con Adiciones]]-Contratos[[#This Row],[Recursos totales Ejecutados o pagados]]</f>
        <v>5394000</v>
      </c>
      <c r="AC22" s="41">
        <v>1</v>
      </c>
      <c r="AD22" s="23">
        <f>VLOOKUP(Contratos[[#This Row],[NÚMERO CONTRATO]],[1]!Contratos[[#All],[NÚMERO CONTRATO]:[ESTADO]],28,FALSE)</f>
        <v>2604000</v>
      </c>
      <c r="AE22" s="23">
        <f>+Contratos[[#This Row],[VALOR TOTAL]]</f>
        <v>63984000</v>
      </c>
      <c r="AF22" s="41">
        <f>+Contratos[[#This Row],[PLAZO TOTAL
(DÍAS)*]]</f>
        <v>344</v>
      </c>
    </row>
    <row r="23" spans="2:32" x14ac:dyDescent="0.35">
      <c r="B23">
        <v>2025</v>
      </c>
      <c r="C23">
        <v>250055</v>
      </c>
      <c r="D23" s="41" t="s">
        <v>43</v>
      </c>
      <c r="E23" s="41" t="s">
        <v>85</v>
      </c>
      <c r="F23" s="41" t="s">
        <v>46</v>
      </c>
      <c r="G23" s="41" t="s">
        <v>47</v>
      </c>
      <c r="H23" s="41" t="s">
        <v>86</v>
      </c>
      <c r="I23" s="41" t="s">
        <v>44</v>
      </c>
      <c r="J23" s="41" t="s">
        <v>87</v>
      </c>
      <c r="K23" s="41" t="s">
        <v>49</v>
      </c>
      <c r="L23" s="1">
        <v>46006</v>
      </c>
      <c r="M23" s="41"/>
      <c r="N23" s="41"/>
      <c r="O23" s="23">
        <v>61380000</v>
      </c>
      <c r="P23" s="56">
        <v>2790000</v>
      </c>
      <c r="Q23" s="23">
        <v>64170000</v>
      </c>
      <c r="R23" s="56">
        <v>15</v>
      </c>
      <c r="S23" s="56">
        <v>345</v>
      </c>
      <c r="T23" s="1">
        <v>45670</v>
      </c>
      <c r="U23" s="1">
        <v>45672</v>
      </c>
      <c r="V23" s="41">
        <v>330</v>
      </c>
      <c r="W23" s="1">
        <v>46021</v>
      </c>
      <c r="X23" s="23">
        <f>+Contratos[[#This Row],[VALOR CONTRATO PRINCIPAL]]</f>
        <v>61380000</v>
      </c>
      <c r="Y23" s="41">
        <f>$D$5-Contratos[[#This Row],[Fecha de Inicio]]</f>
        <v>350</v>
      </c>
      <c r="Z23" s="58">
        <v>100</v>
      </c>
      <c r="AA23" s="56">
        <v>58776000</v>
      </c>
      <c r="AB23" s="56">
        <f>+Contratos[[#This Row],[Vr. Total con Adiciones]]-Contratos[[#This Row],[Recursos totales Ejecutados o pagados]]</f>
        <v>5394000</v>
      </c>
      <c r="AC23" s="41">
        <v>1</v>
      </c>
      <c r="AD23" s="23">
        <f>VLOOKUP(Contratos[[#This Row],[NÚMERO CONTRATO]],[1]!Contratos[[#All],[NÚMERO CONTRATO]:[ESTADO]],28,FALSE)</f>
        <v>0</v>
      </c>
      <c r="AE23" s="23">
        <f>+Contratos[[#This Row],[VALOR TOTAL]]</f>
        <v>64170000</v>
      </c>
      <c r="AF23" s="41">
        <f>+Contratos[[#This Row],[PLAZO TOTAL
(DÍAS)*]]</f>
        <v>345</v>
      </c>
    </row>
    <row r="24" spans="2:32" x14ac:dyDescent="0.35">
      <c r="B24">
        <v>2025</v>
      </c>
      <c r="C24">
        <v>250056</v>
      </c>
      <c r="D24" s="41" t="s">
        <v>43</v>
      </c>
      <c r="E24" s="41" t="s">
        <v>85</v>
      </c>
      <c r="F24" s="41" t="s">
        <v>46</v>
      </c>
      <c r="G24" s="41" t="s">
        <v>47</v>
      </c>
      <c r="H24" s="41" t="s">
        <v>86</v>
      </c>
      <c r="I24" s="41" t="s">
        <v>44</v>
      </c>
      <c r="J24" s="41" t="s">
        <v>87</v>
      </c>
      <c r="K24" s="41" t="s">
        <v>49</v>
      </c>
      <c r="L24" s="1">
        <v>46006</v>
      </c>
      <c r="M24" s="41"/>
      <c r="N24" s="41"/>
      <c r="O24" s="23">
        <v>61380000</v>
      </c>
      <c r="P24" s="56">
        <v>2790000</v>
      </c>
      <c r="Q24" s="23">
        <v>64170000</v>
      </c>
      <c r="R24" s="56">
        <v>15</v>
      </c>
      <c r="S24" s="56">
        <v>345</v>
      </c>
      <c r="T24" s="1">
        <v>45670</v>
      </c>
      <c r="U24" s="1">
        <v>45672</v>
      </c>
      <c r="V24" s="41">
        <v>330</v>
      </c>
      <c r="W24" s="1">
        <v>46021</v>
      </c>
      <c r="X24" s="23">
        <f>+Contratos[[#This Row],[VALOR CONTRATO PRINCIPAL]]</f>
        <v>61380000</v>
      </c>
      <c r="Y24" s="41">
        <f>$D$5-Contratos[[#This Row],[Fecha de Inicio]]</f>
        <v>350</v>
      </c>
      <c r="Z24" s="58">
        <v>100</v>
      </c>
      <c r="AA24" s="56">
        <v>58776000</v>
      </c>
      <c r="AB24" s="56">
        <f>+Contratos[[#This Row],[Vr. Total con Adiciones]]-Contratos[[#This Row],[Recursos totales Ejecutados o pagados]]</f>
        <v>5394000</v>
      </c>
      <c r="AC24" s="41">
        <v>1</v>
      </c>
      <c r="AD24" s="23">
        <f>VLOOKUP(Contratos[[#This Row],[NÚMERO CONTRATO]],[1]!Contratos[[#All],[NÚMERO CONTRATO]:[ESTADO]],28,FALSE)</f>
        <v>2790000</v>
      </c>
      <c r="AE24" s="23">
        <f>+Contratos[[#This Row],[VALOR TOTAL]]</f>
        <v>64170000</v>
      </c>
      <c r="AF24" s="41">
        <f>+Contratos[[#This Row],[PLAZO TOTAL
(DÍAS)*]]</f>
        <v>345</v>
      </c>
    </row>
    <row r="25" spans="2:32" x14ac:dyDescent="0.35">
      <c r="B25">
        <v>2025</v>
      </c>
      <c r="C25">
        <v>250057</v>
      </c>
      <c r="D25" s="41" t="s">
        <v>43</v>
      </c>
      <c r="E25" s="41" t="s">
        <v>91</v>
      </c>
      <c r="F25" s="41" t="s">
        <v>46</v>
      </c>
      <c r="G25" s="41" t="s">
        <v>50</v>
      </c>
      <c r="H25" s="41" t="s">
        <v>92</v>
      </c>
      <c r="I25" s="41" t="s">
        <v>44</v>
      </c>
      <c r="J25" s="41" t="s">
        <v>93</v>
      </c>
      <c r="K25" s="41" t="s">
        <v>49</v>
      </c>
      <c r="L25" s="1">
        <v>46003</v>
      </c>
      <c r="M25" s="41"/>
      <c r="N25" s="41"/>
      <c r="O25" s="23">
        <v>29590000</v>
      </c>
      <c r="P25" s="56">
        <v>1434667</v>
      </c>
      <c r="Q25" s="23">
        <v>31024667</v>
      </c>
      <c r="R25" s="56">
        <v>17</v>
      </c>
      <c r="S25" s="56">
        <v>347</v>
      </c>
      <c r="T25" s="1">
        <v>45670</v>
      </c>
      <c r="U25" s="1">
        <v>45671</v>
      </c>
      <c r="V25" s="41">
        <v>330</v>
      </c>
      <c r="W25" s="1">
        <v>46022</v>
      </c>
      <c r="X25" s="23">
        <f>+Contratos[[#This Row],[VALOR CONTRATO PRINCIPAL]]</f>
        <v>29590000</v>
      </c>
      <c r="Y25" s="41">
        <f>$D$5-Contratos[[#This Row],[Fecha de Inicio]]</f>
        <v>351</v>
      </c>
      <c r="Z25" s="58">
        <f>ROUND(Contratos[[#This Row],[dias ejecutados]]/(Contratos[[#This Row],[Fecha Finalizacion Programada]]-Contratos[[#This Row],[Fecha de Inicio]])*100,2)</f>
        <v>100</v>
      </c>
      <c r="AA25" s="56">
        <v>28334667</v>
      </c>
      <c r="AB25" s="56">
        <f>+Contratos[[#This Row],[Vr. Total con Adiciones]]-Contratos[[#This Row],[Recursos totales Ejecutados o pagados]]</f>
        <v>2690000</v>
      </c>
      <c r="AC25" s="41">
        <v>1</v>
      </c>
      <c r="AD25" s="23">
        <f>VLOOKUP(Contratos[[#This Row],[NÚMERO CONTRATO]],[1]!Contratos[[#All],[NÚMERO CONTRATO]:[ESTADO]],28,FALSE)</f>
        <v>1434667</v>
      </c>
      <c r="AE25" s="23">
        <f>+Contratos[[#This Row],[VALOR TOTAL]]</f>
        <v>31024667</v>
      </c>
      <c r="AF25" s="41">
        <f>+Contratos[[#This Row],[PLAZO TOTAL
(DÍAS)*]]</f>
        <v>347</v>
      </c>
    </row>
    <row r="26" spans="2:32" x14ac:dyDescent="0.35">
      <c r="B26">
        <v>2025</v>
      </c>
      <c r="C26">
        <v>250058</v>
      </c>
      <c r="D26" s="41" t="s">
        <v>43</v>
      </c>
      <c r="E26" s="41" t="s">
        <v>91</v>
      </c>
      <c r="F26" s="41" t="s">
        <v>46</v>
      </c>
      <c r="G26" s="41" t="s">
        <v>50</v>
      </c>
      <c r="H26" s="41" t="s">
        <v>92</v>
      </c>
      <c r="I26" s="41" t="s">
        <v>44</v>
      </c>
      <c r="J26" s="41" t="s">
        <v>93</v>
      </c>
      <c r="K26" s="41" t="s">
        <v>49</v>
      </c>
      <c r="L26" s="1">
        <v>46006</v>
      </c>
      <c r="M26" s="41"/>
      <c r="N26" s="41"/>
      <c r="O26" s="23">
        <v>29590000</v>
      </c>
      <c r="P26" s="56">
        <v>1345000</v>
      </c>
      <c r="Q26" s="23">
        <v>30935000</v>
      </c>
      <c r="R26" s="56">
        <v>15</v>
      </c>
      <c r="S26" s="56">
        <v>345</v>
      </c>
      <c r="T26" s="1">
        <v>45670</v>
      </c>
      <c r="U26" s="1">
        <v>45672</v>
      </c>
      <c r="V26" s="41">
        <v>330</v>
      </c>
      <c r="W26" s="1">
        <v>46021</v>
      </c>
      <c r="X26" s="23">
        <f>+Contratos[[#This Row],[VALOR CONTRATO PRINCIPAL]]</f>
        <v>29590000</v>
      </c>
      <c r="Y26" s="41">
        <f>$D$5-Contratos[[#This Row],[Fecha de Inicio]]</f>
        <v>350</v>
      </c>
      <c r="Z26" s="58">
        <v>100</v>
      </c>
      <c r="AA26" s="56">
        <v>26182667</v>
      </c>
      <c r="AB26" s="56">
        <f>+Contratos[[#This Row],[Vr. Total con Adiciones]]-Contratos[[#This Row],[Recursos totales Ejecutados o pagados]]</f>
        <v>4752333</v>
      </c>
      <c r="AC26" s="41">
        <v>1</v>
      </c>
      <c r="AD26" s="23">
        <f>VLOOKUP(Contratos[[#This Row],[NÚMERO CONTRATO]],[1]!Contratos[[#All],[NÚMERO CONTRATO]:[ESTADO]],28,FALSE)</f>
        <v>1345000</v>
      </c>
      <c r="AE26" s="23">
        <f>+Contratos[[#This Row],[VALOR TOTAL]]</f>
        <v>30935000</v>
      </c>
      <c r="AF26" s="41">
        <f>+Contratos[[#This Row],[PLAZO TOTAL
(DÍAS)*]]</f>
        <v>345</v>
      </c>
    </row>
    <row r="27" spans="2:32" x14ac:dyDescent="0.35">
      <c r="B27">
        <v>2025</v>
      </c>
      <c r="C27">
        <v>250088</v>
      </c>
      <c r="D27" s="41" t="s">
        <v>43</v>
      </c>
      <c r="E27" s="41" t="s">
        <v>94</v>
      </c>
      <c r="F27" s="41" t="s">
        <v>46</v>
      </c>
      <c r="G27" s="41" t="s">
        <v>47</v>
      </c>
      <c r="H27" s="41" t="s">
        <v>86</v>
      </c>
      <c r="I27" s="41" t="s">
        <v>44</v>
      </c>
      <c r="J27" s="41" t="s">
        <v>95</v>
      </c>
      <c r="K27" s="41" t="s">
        <v>49</v>
      </c>
      <c r="L27" s="1">
        <v>46009</v>
      </c>
      <c r="M27" s="41"/>
      <c r="N27" s="41"/>
      <c r="O27" s="23">
        <v>106810000</v>
      </c>
      <c r="P27" s="56">
        <v>3236667</v>
      </c>
      <c r="Q27" s="23">
        <v>110046667</v>
      </c>
      <c r="R27" s="56">
        <v>10</v>
      </c>
      <c r="S27" s="56">
        <v>340</v>
      </c>
      <c r="T27" s="1">
        <v>45673</v>
      </c>
      <c r="U27" s="1">
        <v>45677</v>
      </c>
      <c r="V27" s="41">
        <v>330</v>
      </c>
      <c r="W27" s="1">
        <v>46021</v>
      </c>
      <c r="X27" s="23">
        <f>+Contratos[[#This Row],[VALOR CONTRATO PRINCIPAL]]</f>
        <v>106810000</v>
      </c>
      <c r="Y27" s="41">
        <f>$D$5-Contratos[[#This Row],[Fecha de Inicio]]</f>
        <v>345</v>
      </c>
      <c r="Z27" s="58">
        <v>100</v>
      </c>
      <c r="AA27" s="56">
        <v>100660333</v>
      </c>
      <c r="AB27" s="56">
        <f>+Contratos[[#This Row],[Vr. Total con Adiciones]]-Contratos[[#This Row],[Recursos totales Ejecutados o pagados]]</f>
        <v>9386334</v>
      </c>
      <c r="AC27" s="41">
        <v>1</v>
      </c>
      <c r="AD27" s="23">
        <f>VLOOKUP(Contratos[[#This Row],[NÚMERO CONTRATO]],[1]!Contratos[[#All],[NÚMERO CONTRATO]:[ESTADO]],28,FALSE)</f>
        <v>3236667</v>
      </c>
      <c r="AE27" s="23">
        <f>+Contratos[[#This Row],[VALOR TOTAL]]</f>
        <v>110046667</v>
      </c>
      <c r="AF27" s="41">
        <f>+Contratos[[#This Row],[PLAZO TOTAL
(DÍAS)*]]</f>
        <v>340</v>
      </c>
    </row>
    <row r="28" spans="2:32" x14ac:dyDescent="0.35">
      <c r="B28">
        <v>2025</v>
      </c>
      <c r="C28">
        <v>250090</v>
      </c>
      <c r="D28" s="41" t="s">
        <v>43</v>
      </c>
      <c r="E28" s="41" t="s">
        <v>96</v>
      </c>
      <c r="F28" s="41" t="s">
        <v>46</v>
      </c>
      <c r="G28" s="41" t="s">
        <v>47</v>
      </c>
      <c r="H28" s="41" t="s">
        <v>92</v>
      </c>
      <c r="I28" s="41" t="s">
        <v>44</v>
      </c>
      <c r="J28" s="41" t="s">
        <v>97</v>
      </c>
      <c r="K28" s="41" t="s">
        <v>49</v>
      </c>
      <c r="L28" s="1">
        <v>46007</v>
      </c>
      <c r="M28" s="41"/>
      <c r="N28" s="41"/>
      <c r="O28" s="23">
        <v>86350000</v>
      </c>
      <c r="P28" s="56">
        <v>2616667</v>
      </c>
      <c r="Q28" s="23">
        <v>88966667</v>
      </c>
      <c r="R28" s="56">
        <v>10</v>
      </c>
      <c r="S28" s="56">
        <v>340</v>
      </c>
      <c r="T28" s="1">
        <v>45673</v>
      </c>
      <c r="U28" s="1">
        <v>45677</v>
      </c>
      <c r="V28" s="41">
        <v>330</v>
      </c>
      <c r="W28" s="1">
        <v>46021</v>
      </c>
      <c r="X28" s="23">
        <f>+Contratos[[#This Row],[VALOR CONTRATO PRINCIPAL]]</f>
        <v>86350000</v>
      </c>
      <c r="Y28" s="41">
        <f>$D$5-Contratos[[#This Row],[Fecha de Inicio]]</f>
        <v>345</v>
      </c>
      <c r="Z28" s="58">
        <v>100</v>
      </c>
      <c r="AA28" s="56">
        <v>81116667</v>
      </c>
      <c r="AB28" s="56">
        <f>+Contratos[[#This Row],[Vr. Total con Adiciones]]-Contratos[[#This Row],[Recursos totales Ejecutados o pagados]]</f>
        <v>7850000</v>
      </c>
      <c r="AC28" s="41">
        <v>1</v>
      </c>
      <c r="AD28" s="23">
        <f>VLOOKUP(Contratos[[#This Row],[NÚMERO CONTRATO]],[1]!Contratos[[#All],[NÚMERO CONTRATO]:[ESTADO]],28,FALSE)</f>
        <v>2616667</v>
      </c>
      <c r="AE28" s="23">
        <f>+Contratos[[#This Row],[VALOR TOTAL]]</f>
        <v>88966667</v>
      </c>
      <c r="AF28" s="41">
        <f>+Contratos[[#This Row],[PLAZO TOTAL
(DÍAS)*]]</f>
        <v>340</v>
      </c>
    </row>
    <row r="29" spans="2:32" x14ac:dyDescent="0.35">
      <c r="B29">
        <v>2025</v>
      </c>
      <c r="C29">
        <v>250096</v>
      </c>
      <c r="D29" s="41" t="s">
        <v>43</v>
      </c>
      <c r="E29" s="41" t="s">
        <v>98</v>
      </c>
      <c r="F29" s="41" t="s">
        <v>46</v>
      </c>
      <c r="G29" s="41" t="s">
        <v>47</v>
      </c>
      <c r="H29" s="41" t="s">
        <v>92</v>
      </c>
      <c r="I29" s="41" t="s">
        <v>44</v>
      </c>
      <c r="J29" s="41" t="s">
        <v>99</v>
      </c>
      <c r="K29" s="41" t="s">
        <v>49</v>
      </c>
      <c r="L29" s="1">
        <v>46007</v>
      </c>
      <c r="M29" s="41"/>
      <c r="N29" s="41"/>
      <c r="O29" s="23">
        <v>86350000</v>
      </c>
      <c r="P29" s="56">
        <v>2616667</v>
      </c>
      <c r="Q29" s="23">
        <v>88966667</v>
      </c>
      <c r="R29" s="56">
        <v>10</v>
      </c>
      <c r="S29" s="56">
        <v>340</v>
      </c>
      <c r="T29" s="1">
        <v>45673</v>
      </c>
      <c r="U29" s="1">
        <v>45677</v>
      </c>
      <c r="V29" s="41">
        <v>330</v>
      </c>
      <c r="W29" s="1">
        <v>46021</v>
      </c>
      <c r="X29" s="23">
        <f>+Contratos[[#This Row],[VALOR CONTRATO PRINCIPAL]]</f>
        <v>86350000</v>
      </c>
      <c r="Y29" s="41">
        <f>$D$5-Contratos[[#This Row],[Fecha de Inicio]]</f>
        <v>345</v>
      </c>
      <c r="Z29" s="58">
        <v>100</v>
      </c>
      <c r="AA29" s="56">
        <v>81116667</v>
      </c>
      <c r="AB29" s="56">
        <f>+Contratos[[#This Row],[Vr. Total con Adiciones]]-Contratos[[#This Row],[Recursos totales Ejecutados o pagados]]</f>
        <v>7850000</v>
      </c>
      <c r="AC29" s="41">
        <v>1</v>
      </c>
      <c r="AD29" s="23">
        <f>VLOOKUP(Contratos[[#This Row],[NÚMERO CONTRATO]],[1]!Contratos[[#All],[NÚMERO CONTRATO]:[ESTADO]],28,FALSE)</f>
        <v>2616667</v>
      </c>
      <c r="AE29" s="23">
        <f>+Contratos[[#This Row],[VALOR TOTAL]]</f>
        <v>88966667</v>
      </c>
      <c r="AF29" s="41">
        <f>+Contratos[[#This Row],[PLAZO TOTAL
(DÍAS)*]]</f>
        <v>340</v>
      </c>
    </row>
    <row r="30" spans="2:32" x14ac:dyDescent="0.35">
      <c r="B30">
        <v>2025</v>
      </c>
      <c r="C30">
        <v>250111</v>
      </c>
      <c r="D30" s="41" t="s">
        <v>43</v>
      </c>
      <c r="E30" s="41" t="s">
        <v>79</v>
      </c>
      <c r="F30" s="41" t="s">
        <v>46</v>
      </c>
      <c r="G30" s="41" t="s">
        <v>47</v>
      </c>
      <c r="H30" s="41" t="s">
        <v>77</v>
      </c>
      <c r="I30" s="41" t="s">
        <v>44</v>
      </c>
      <c r="J30" s="41" t="s">
        <v>78</v>
      </c>
      <c r="K30" s="41" t="s">
        <v>49</v>
      </c>
      <c r="L30" s="1">
        <v>46002</v>
      </c>
      <c r="M30" s="41"/>
      <c r="N30" s="41"/>
      <c r="O30" s="23">
        <v>102300000</v>
      </c>
      <c r="P30" s="56">
        <v>3100000</v>
      </c>
      <c r="Q30" s="23">
        <v>105400000</v>
      </c>
      <c r="R30" s="56">
        <v>11</v>
      </c>
      <c r="S30" s="56">
        <v>341</v>
      </c>
      <c r="T30" s="1">
        <v>45674</v>
      </c>
      <c r="U30" s="1">
        <v>45677</v>
      </c>
      <c r="V30" s="41">
        <v>330</v>
      </c>
      <c r="W30" s="1">
        <v>46022</v>
      </c>
      <c r="X30" s="23">
        <f>+Contratos[[#This Row],[VALOR CONTRATO PRINCIPAL]]</f>
        <v>102300000</v>
      </c>
      <c r="Y30" s="41">
        <f>$D$5-Contratos[[#This Row],[Fecha de Inicio]]</f>
        <v>345</v>
      </c>
      <c r="Z30" s="58">
        <f>ROUND(Contratos[[#This Row],[dias ejecutados]]/(Contratos[[#This Row],[Fecha Finalizacion Programada]]-Contratos[[#This Row],[Fecha de Inicio]])*100,2)</f>
        <v>100</v>
      </c>
      <c r="AA30" s="56">
        <v>49910000</v>
      </c>
      <c r="AB30" s="56">
        <f>+Contratos[[#This Row],[Vr. Total con Adiciones]]-Contratos[[#This Row],[Recursos totales Ejecutados o pagados]]</f>
        <v>55490000</v>
      </c>
      <c r="AC30" s="41">
        <v>1</v>
      </c>
      <c r="AD30" s="23">
        <f>VLOOKUP(Contratos[[#This Row],[NÚMERO CONTRATO]],[1]!Contratos[[#All],[NÚMERO CONTRATO]:[ESTADO]],28,FALSE)</f>
        <v>3100000</v>
      </c>
      <c r="AE30" s="23">
        <f>+Contratos[[#This Row],[VALOR TOTAL]]</f>
        <v>105400000</v>
      </c>
      <c r="AF30" s="41">
        <f>+Contratos[[#This Row],[PLAZO TOTAL
(DÍAS)*]]</f>
        <v>341</v>
      </c>
    </row>
    <row r="31" spans="2:32" x14ac:dyDescent="0.35">
      <c r="B31">
        <v>2025</v>
      </c>
      <c r="C31">
        <v>250129</v>
      </c>
      <c r="D31" s="41" t="s">
        <v>43</v>
      </c>
      <c r="E31" s="41" t="s">
        <v>100</v>
      </c>
      <c r="F31" s="41" t="s">
        <v>46</v>
      </c>
      <c r="G31" s="41" t="s">
        <v>47</v>
      </c>
      <c r="H31" s="41" t="s">
        <v>86</v>
      </c>
      <c r="I31" s="41" t="s">
        <v>44</v>
      </c>
      <c r="J31" s="41" t="s">
        <v>101</v>
      </c>
      <c r="K31" s="41" t="s">
        <v>49</v>
      </c>
      <c r="L31" s="1">
        <v>46009</v>
      </c>
      <c r="M31" s="41"/>
      <c r="N31" s="41"/>
      <c r="O31" s="23">
        <v>93170000</v>
      </c>
      <c r="P31" s="56">
        <v>1694000</v>
      </c>
      <c r="Q31" s="23">
        <v>94864000</v>
      </c>
      <c r="R31" s="56">
        <v>6</v>
      </c>
      <c r="S31" s="56">
        <v>336</v>
      </c>
      <c r="T31" s="1">
        <v>45678</v>
      </c>
      <c r="U31" s="1">
        <v>45681</v>
      </c>
      <c r="V31" s="41">
        <v>330</v>
      </c>
      <c r="W31" s="1">
        <v>46021</v>
      </c>
      <c r="X31" s="23">
        <f>+Contratos[[#This Row],[VALOR CONTRATO PRINCIPAL]]</f>
        <v>93170000</v>
      </c>
      <c r="Y31" s="41">
        <f>$D$5-Contratos[[#This Row],[Fecha de Inicio]]</f>
        <v>341</v>
      </c>
      <c r="Z31" s="58">
        <v>100</v>
      </c>
      <c r="AA31" s="56">
        <v>86676333</v>
      </c>
      <c r="AB31" s="56">
        <f>+Contratos[[#This Row],[Vr. Total con Adiciones]]-Contratos[[#This Row],[Recursos totales Ejecutados o pagados]]</f>
        <v>8187667</v>
      </c>
      <c r="AC31" s="41">
        <v>1</v>
      </c>
      <c r="AD31" s="23">
        <f>VLOOKUP(Contratos[[#This Row],[NÚMERO CONTRATO]],[1]!Contratos[[#All],[NÚMERO CONTRATO]:[ESTADO]],28,FALSE)</f>
        <v>1694000</v>
      </c>
      <c r="AE31" s="23">
        <f>+Contratos[[#This Row],[VALOR TOTAL]]</f>
        <v>94864000</v>
      </c>
      <c r="AF31" s="41">
        <f>+Contratos[[#This Row],[PLAZO TOTAL
(DÍAS)*]]</f>
        <v>336</v>
      </c>
    </row>
    <row r="32" spans="2:32" x14ac:dyDescent="0.35">
      <c r="B32">
        <v>2025</v>
      </c>
      <c r="C32">
        <v>250155</v>
      </c>
      <c r="D32" s="41" t="s">
        <v>43</v>
      </c>
      <c r="E32" s="41" t="s">
        <v>102</v>
      </c>
      <c r="F32" s="41" t="s">
        <v>46</v>
      </c>
      <c r="G32" s="41" t="s">
        <v>47</v>
      </c>
      <c r="H32" s="41" t="s">
        <v>103</v>
      </c>
      <c r="I32" s="41" t="s">
        <v>44</v>
      </c>
      <c r="J32" s="41" t="s">
        <v>104</v>
      </c>
      <c r="K32" s="41" t="s">
        <v>49</v>
      </c>
      <c r="L32" s="1">
        <v>46006</v>
      </c>
      <c r="M32" s="41"/>
      <c r="N32" s="41"/>
      <c r="O32" s="23">
        <v>78430000</v>
      </c>
      <c r="P32" s="56">
        <v>1663667</v>
      </c>
      <c r="Q32" s="23">
        <v>80093667</v>
      </c>
      <c r="R32" s="56">
        <v>6</v>
      </c>
      <c r="S32" s="56">
        <v>338</v>
      </c>
      <c r="T32" s="1">
        <v>45678</v>
      </c>
      <c r="U32" s="1">
        <v>45680</v>
      </c>
      <c r="V32" s="41">
        <v>330</v>
      </c>
      <c r="W32" s="1">
        <v>46022</v>
      </c>
      <c r="X32" s="23">
        <f>+Contratos[[#This Row],[VALOR CONTRATO PRINCIPAL]]</f>
        <v>78430000</v>
      </c>
      <c r="Y32" s="41">
        <f>$D$5-Contratos[[#This Row],[Fecha de Inicio]]</f>
        <v>342</v>
      </c>
      <c r="Z32" s="58">
        <f>ROUND(Contratos[[#This Row],[dias ejecutados]]/(Contratos[[#This Row],[Fecha Finalizacion Programada]]-Contratos[[#This Row],[Fecha de Inicio]])*100,2)</f>
        <v>100</v>
      </c>
      <c r="AA32" s="56">
        <v>73201333</v>
      </c>
      <c r="AB32" s="56">
        <f>+Contratos[[#This Row],[Vr. Total con Adiciones]]-Contratos[[#This Row],[Recursos totales Ejecutados o pagados]]</f>
        <v>6892334</v>
      </c>
      <c r="AC32" s="41">
        <v>1</v>
      </c>
      <c r="AD32" s="23">
        <f>VLOOKUP(Contratos[[#This Row],[NÚMERO CONTRATO]],[1]!Contratos[[#All],[NÚMERO CONTRATO]:[ESTADO]],28,FALSE)</f>
        <v>1663667</v>
      </c>
      <c r="AE32" s="23">
        <f>+Contratos[[#This Row],[VALOR TOTAL]]</f>
        <v>80093667</v>
      </c>
      <c r="AF32" s="41">
        <f>+Contratos[[#This Row],[PLAZO TOTAL
(DÍAS)*]]</f>
        <v>338</v>
      </c>
    </row>
    <row r="33" spans="2:32" x14ac:dyDescent="0.35">
      <c r="B33">
        <v>2025</v>
      </c>
      <c r="C33">
        <v>250157</v>
      </c>
      <c r="D33" s="41" t="s">
        <v>43</v>
      </c>
      <c r="E33" s="41" t="s">
        <v>105</v>
      </c>
      <c r="F33" s="41" t="s">
        <v>46</v>
      </c>
      <c r="G33" s="41" t="s">
        <v>47</v>
      </c>
      <c r="H33" s="41" t="s">
        <v>103</v>
      </c>
      <c r="I33" s="41" t="s">
        <v>44</v>
      </c>
      <c r="J33" s="41" t="s">
        <v>106</v>
      </c>
      <c r="K33" s="41" t="s">
        <v>49</v>
      </c>
      <c r="L33" s="1">
        <v>46008</v>
      </c>
      <c r="M33" s="41"/>
      <c r="N33" s="41"/>
      <c r="O33" s="23">
        <v>50050000</v>
      </c>
      <c r="P33" s="56">
        <v>1061667</v>
      </c>
      <c r="Q33" s="23">
        <v>51111667</v>
      </c>
      <c r="R33" s="56">
        <v>8</v>
      </c>
      <c r="S33" s="56">
        <v>338</v>
      </c>
      <c r="T33" s="1">
        <v>45678</v>
      </c>
      <c r="U33" s="1">
        <v>45680</v>
      </c>
      <c r="V33" s="41">
        <v>330</v>
      </c>
      <c r="W33" s="1">
        <v>46022</v>
      </c>
      <c r="X33" s="23">
        <f>+Contratos[[#This Row],[VALOR CONTRATO PRINCIPAL]]</f>
        <v>50050000</v>
      </c>
      <c r="Y33" s="41">
        <f>$D$5-Contratos[[#This Row],[Fecha de Inicio]]</f>
        <v>342</v>
      </c>
      <c r="Z33" s="58">
        <f>ROUND(Contratos[[#This Row],[dias ejecutados]]/(Contratos[[#This Row],[Fecha Finalizacion Programada]]-Contratos[[#This Row],[Fecha de Inicio]])*100,2)</f>
        <v>100</v>
      </c>
      <c r="AA33" s="56">
        <v>46713333</v>
      </c>
      <c r="AB33" s="56">
        <f>+Contratos[[#This Row],[Vr. Total con Adiciones]]-Contratos[[#This Row],[Recursos totales Ejecutados o pagados]]</f>
        <v>4398334</v>
      </c>
      <c r="AC33" s="41">
        <v>1</v>
      </c>
      <c r="AD33" s="23">
        <f>VLOOKUP(Contratos[[#This Row],[NÚMERO CONTRATO]],[1]!Contratos[[#All],[NÚMERO CONTRATO]:[ESTADO]],28,FALSE)</f>
        <v>1061667</v>
      </c>
      <c r="AE33" s="23">
        <f>+Contratos[[#This Row],[VALOR TOTAL]]</f>
        <v>51111667</v>
      </c>
      <c r="AF33" s="41">
        <f>+Contratos[[#This Row],[PLAZO TOTAL
(DÍAS)*]]</f>
        <v>338</v>
      </c>
    </row>
    <row r="34" spans="2:32" x14ac:dyDescent="0.35">
      <c r="B34">
        <v>2025</v>
      </c>
      <c r="C34">
        <v>250163</v>
      </c>
      <c r="D34" s="41" t="s">
        <v>43</v>
      </c>
      <c r="E34" s="41" t="s">
        <v>107</v>
      </c>
      <c r="F34" s="41" t="s">
        <v>46</v>
      </c>
      <c r="G34" s="41" t="s">
        <v>47</v>
      </c>
      <c r="H34" s="41" t="s">
        <v>103</v>
      </c>
      <c r="I34" s="41" t="s">
        <v>44</v>
      </c>
      <c r="J34" s="41" t="s">
        <v>108</v>
      </c>
      <c r="K34" s="41" t="s">
        <v>49</v>
      </c>
      <c r="L34" s="1">
        <v>46008</v>
      </c>
      <c r="M34" s="41"/>
      <c r="N34" s="41"/>
      <c r="O34" s="23">
        <v>79530000</v>
      </c>
      <c r="P34" s="56">
        <v>723000</v>
      </c>
      <c r="Q34" s="23">
        <v>80253000</v>
      </c>
      <c r="R34" s="56">
        <v>4</v>
      </c>
      <c r="S34" s="56">
        <v>333</v>
      </c>
      <c r="T34" s="1">
        <v>45679</v>
      </c>
      <c r="U34" s="1">
        <v>45684</v>
      </c>
      <c r="V34" s="41">
        <v>330</v>
      </c>
      <c r="W34" s="1">
        <v>46021</v>
      </c>
      <c r="X34" s="23">
        <f>+Contratos[[#This Row],[VALOR CONTRATO PRINCIPAL]]</f>
        <v>79530000</v>
      </c>
      <c r="Y34" s="41">
        <f>$D$5-Contratos[[#This Row],[Fecha de Inicio]]</f>
        <v>338</v>
      </c>
      <c r="Z34" s="58">
        <v>100</v>
      </c>
      <c r="AA34" s="56">
        <v>73264000</v>
      </c>
      <c r="AB34" s="56">
        <f>+Contratos[[#This Row],[Vr. Total con Adiciones]]-Contratos[[#This Row],[Recursos totales Ejecutados o pagados]]</f>
        <v>6989000</v>
      </c>
      <c r="AC34" s="41">
        <v>1</v>
      </c>
      <c r="AD34" s="23">
        <f>VLOOKUP(Contratos[[#This Row],[NÚMERO CONTRATO]],[1]!Contratos[[#All],[NÚMERO CONTRATO]:[ESTADO]],28,FALSE)</f>
        <v>723000</v>
      </c>
      <c r="AE34" s="23">
        <f>+Contratos[[#This Row],[VALOR TOTAL]]</f>
        <v>80253000</v>
      </c>
      <c r="AF34" s="41">
        <f>+Contratos[[#This Row],[PLAZO TOTAL
(DÍAS)*]]</f>
        <v>333</v>
      </c>
    </row>
    <row r="35" spans="2:32" x14ac:dyDescent="0.35">
      <c r="B35">
        <v>2025</v>
      </c>
      <c r="C35">
        <v>250169</v>
      </c>
      <c r="D35" s="41" t="s">
        <v>43</v>
      </c>
      <c r="E35" s="41" t="s">
        <v>109</v>
      </c>
      <c r="F35" s="41" t="s">
        <v>46</v>
      </c>
      <c r="G35" s="41" t="s">
        <v>47</v>
      </c>
      <c r="H35" s="41" t="s">
        <v>103</v>
      </c>
      <c r="I35" s="41" t="s">
        <v>44</v>
      </c>
      <c r="J35" s="41" t="s">
        <v>110</v>
      </c>
      <c r="K35" s="41" t="s">
        <v>49</v>
      </c>
      <c r="L35" s="1">
        <v>46008</v>
      </c>
      <c r="M35" s="41"/>
      <c r="N35" s="41"/>
      <c r="O35" s="23">
        <v>67100000</v>
      </c>
      <c r="P35" s="56">
        <v>1220000</v>
      </c>
      <c r="Q35" s="23">
        <v>68320000</v>
      </c>
      <c r="R35" s="56">
        <v>7</v>
      </c>
      <c r="S35" s="56">
        <v>337</v>
      </c>
      <c r="T35" s="1">
        <v>45679</v>
      </c>
      <c r="U35" s="1">
        <v>45681</v>
      </c>
      <c r="V35" s="41">
        <v>330</v>
      </c>
      <c r="W35" s="1">
        <v>46022</v>
      </c>
      <c r="X35" s="23">
        <f>+Contratos[[#This Row],[VALOR CONTRATO PRINCIPAL]]</f>
        <v>67100000</v>
      </c>
      <c r="Y35" s="41">
        <f>$D$5-Contratos[[#This Row],[Fecha de Inicio]]</f>
        <v>341</v>
      </c>
      <c r="Z35" s="58">
        <f>ROUND(Contratos[[#This Row],[dias ejecutados]]/(Contratos[[#This Row],[Fecha Finalizacion Programada]]-Contratos[[#This Row],[Fecha de Inicio]])*100,2)</f>
        <v>100</v>
      </c>
      <c r="AA35" s="56">
        <v>62423333</v>
      </c>
      <c r="AB35" s="56">
        <f>+Contratos[[#This Row],[Vr. Total con Adiciones]]-Contratos[[#This Row],[Recursos totales Ejecutados o pagados]]</f>
        <v>5896667</v>
      </c>
      <c r="AC35" s="41">
        <v>1</v>
      </c>
      <c r="AD35" s="23">
        <f>VLOOKUP(Contratos[[#This Row],[NÚMERO CONTRATO]],[1]!Contratos[[#All],[NÚMERO CONTRATO]:[ESTADO]],28,FALSE)</f>
        <v>1220000</v>
      </c>
      <c r="AE35" s="23">
        <f>+Contratos[[#This Row],[VALOR TOTAL]]</f>
        <v>68320000</v>
      </c>
      <c r="AF35" s="41">
        <f>+Contratos[[#This Row],[PLAZO TOTAL
(DÍAS)*]]</f>
        <v>337</v>
      </c>
    </row>
    <row r="36" spans="2:32" x14ac:dyDescent="0.35">
      <c r="B36">
        <v>2025</v>
      </c>
      <c r="C36">
        <v>250171</v>
      </c>
      <c r="D36" s="41" t="s">
        <v>43</v>
      </c>
      <c r="E36" s="41" t="s">
        <v>111</v>
      </c>
      <c r="F36" s="41" t="s">
        <v>46</v>
      </c>
      <c r="G36" s="41" t="s">
        <v>47</v>
      </c>
      <c r="H36" s="41" t="s">
        <v>103</v>
      </c>
      <c r="I36" s="41" t="s">
        <v>44</v>
      </c>
      <c r="J36" s="41" t="s">
        <v>112</v>
      </c>
      <c r="K36" s="41" t="s">
        <v>49</v>
      </c>
      <c r="L36" s="1">
        <v>46007</v>
      </c>
      <c r="M36" s="41"/>
      <c r="N36" s="41"/>
      <c r="O36" s="23">
        <v>72710000</v>
      </c>
      <c r="P36" s="56">
        <v>661000</v>
      </c>
      <c r="Q36" s="23">
        <v>73371000</v>
      </c>
      <c r="R36" s="56">
        <v>4</v>
      </c>
      <c r="S36" s="56">
        <v>334</v>
      </c>
      <c r="T36" s="1">
        <v>45679</v>
      </c>
      <c r="U36" s="1">
        <v>45684</v>
      </c>
      <c r="V36" s="41">
        <v>330</v>
      </c>
      <c r="W36" s="1">
        <v>46022</v>
      </c>
      <c r="X36" s="23">
        <f>+Contratos[[#This Row],[VALOR CONTRATO PRINCIPAL]]</f>
        <v>72710000</v>
      </c>
      <c r="Y36" s="41">
        <f>$D$5-Contratos[[#This Row],[Fecha de Inicio]]</f>
        <v>338</v>
      </c>
      <c r="Z36" s="58">
        <f>ROUND(Contratos[[#This Row],[dias ejecutados]]/(Contratos[[#This Row],[Fecha Finalizacion Programada]]-Contratos[[#This Row],[Fecha de Inicio]])*100,2)</f>
        <v>100</v>
      </c>
      <c r="AA36" s="56">
        <v>66981333</v>
      </c>
      <c r="AB36" s="56">
        <f>+Contratos[[#This Row],[Vr. Total con Adiciones]]-Contratos[[#This Row],[Recursos totales Ejecutados o pagados]]</f>
        <v>6389667</v>
      </c>
      <c r="AC36" s="41">
        <v>1</v>
      </c>
      <c r="AD36" s="23">
        <f>VLOOKUP(Contratos[[#This Row],[NÚMERO CONTRATO]],[1]!Contratos[[#All],[NÚMERO CONTRATO]:[ESTADO]],28,FALSE)</f>
        <v>661000</v>
      </c>
      <c r="AE36" s="23">
        <f>+Contratos[[#This Row],[VALOR TOTAL]]</f>
        <v>73371000</v>
      </c>
      <c r="AF36" s="41">
        <f>+Contratos[[#This Row],[PLAZO TOTAL
(DÍAS)*]]</f>
        <v>334</v>
      </c>
    </row>
    <row r="37" spans="2:32" x14ac:dyDescent="0.35">
      <c r="B37">
        <v>2025</v>
      </c>
      <c r="C37">
        <v>250262</v>
      </c>
      <c r="D37" s="41" t="s">
        <v>113</v>
      </c>
      <c r="E37" s="41" t="s">
        <v>114</v>
      </c>
      <c r="F37" s="41" t="s">
        <v>45</v>
      </c>
      <c r="G37" s="41" t="s">
        <v>64</v>
      </c>
      <c r="H37" s="41" t="s">
        <v>115</v>
      </c>
      <c r="I37" s="41" t="s">
        <v>44</v>
      </c>
      <c r="J37" s="41" t="s">
        <v>116</v>
      </c>
      <c r="K37" s="41" t="s">
        <v>51</v>
      </c>
      <c r="L37" s="1">
        <v>45975</v>
      </c>
      <c r="M37" s="41"/>
      <c r="N37" s="41"/>
      <c r="O37" s="23">
        <v>160999900</v>
      </c>
      <c r="P37" s="56">
        <v>8659347</v>
      </c>
      <c r="Q37" s="23">
        <v>169659247</v>
      </c>
      <c r="R37" s="56"/>
      <c r="S37" s="56">
        <v>360</v>
      </c>
      <c r="T37" s="1">
        <v>45685</v>
      </c>
      <c r="U37" s="1">
        <v>45693</v>
      </c>
      <c r="V37" s="41">
        <v>360</v>
      </c>
      <c r="W37" s="1">
        <v>46058</v>
      </c>
      <c r="X37" s="23">
        <f>+Contratos[[#This Row],[VALOR CONTRATO PRINCIPAL]]</f>
        <v>160999900</v>
      </c>
      <c r="Y37" s="41">
        <f>$D$5-Contratos[[#This Row],[Fecha de Inicio]]</f>
        <v>329</v>
      </c>
      <c r="Z37" s="58">
        <f>ROUND(Contratos[[#This Row],[dias ejecutados]]/(Contratos[[#This Row],[Fecha Finalizacion Programada]]-Contratos[[#This Row],[Fecha de Inicio]])*100,2)</f>
        <v>90.14</v>
      </c>
      <c r="AA37" s="56">
        <v>160849077</v>
      </c>
      <c r="AB37" s="56">
        <f>+Contratos[[#This Row],[Vr. Total con Adiciones]]-Contratos[[#This Row],[Recursos totales Ejecutados o pagados]]</f>
        <v>8810170</v>
      </c>
      <c r="AC37" s="41">
        <v>1</v>
      </c>
      <c r="AD37" s="23">
        <f>VLOOKUP(Contratos[[#This Row],[NÚMERO CONTRATO]],[1]!Contratos[[#All],[NÚMERO CONTRATO]:[ESTADO]],28,FALSE)</f>
        <v>0</v>
      </c>
      <c r="AE37" s="23">
        <f>+Contratos[[#This Row],[VALOR TOTAL]]</f>
        <v>169659247</v>
      </c>
      <c r="AF37" s="41">
        <f>+Contratos[[#This Row],[PLAZO TOTAL
(DÍAS)*]]</f>
        <v>360</v>
      </c>
    </row>
    <row r="38" spans="2:32" x14ac:dyDescent="0.35">
      <c r="B38">
        <v>2025</v>
      </c>
      <c r="C38">
        <v>250313</v>
      </c>
      <c r="D38" s="41" t="s">
        <v>43</v>
      </c>
      <c r="E38" s="41" t="s">
        <v>117</v>
      </c>
      <c r="F38" s="41" t="s">
        <v>46</v>
      </c>
      <c r="G38" s="41" t="s">
        <v>47</v>
      </c>
      <c r="H38" s="41" t="s">
        <v>118</v>
      </c>
      <c r="I38" s="41" t="s">
        <v>44</v>
      </c>
      <c r="J38" s="41" t="s">
        <v>119</v>
      </c>
      <c r="K38" s="41" t="s">
        <v>49</v>
      </c>
      <c r="L38" s="1">
        <v>45992</v>
      </c>
      <c r="M38" s="41"/>
      <c r="N38" s="41"/>
      <c r="O38" s="23">
        <v>61455000</v>
      </c>
      <c r="P38" s="56">
        <v>5784000</v>
      </c>
      <c r="Q38" s="23">
        <v>71095000</v>
      </c>
      <c r="R38" s="56">
        <v>24</v>
      </c>
      <c r="S38" s="56">
        <v>295</v>
      </c>
      <c r="T38" s="1">
        <v>45716</v>
      </c>
      <c r="U38" s="1">
        <v>45719</v>
      </c>
      <c r="V38" s="41">
        <v>255</v>
      </c>
      <c r="W38" s="1">
        <v>46019</v>
      </c>
      <c r="X38" s="23">
        <f>+Contratos[[#This Row],[VALOR CONTRATO PRINCIPAL]]</f>
        <v>61455000</v>
      </c>
      <c r="Y38" s="41">
        <f>$D$5-Contratos[[#This Row],[Fecha de Inicio]]</f>
        <v>303</v>
      </c>
      <c r="Z38" s="58">
        <v>100</v>
      </c>
      <c r="AA38" s="56">
        <v>64588000</v>
      </c>
      <c r="AB38" s="56">
        <f>+Contratos[[#This Row],[Vr. Total con Adiciones]]-Contratos[[#This Row],[Recursos totales Ejecutados o pagados]]</f>
        <v>6507000</v>
      </c>
      <c r="AC38" s="41">
        <v>1</v>
      </c>
      <c r="AD38" s="23">
        <f>VLOOKUP(Contratos[[#This Row],[NÚMERO CONTRATO]],[1]!Contratos[[#All],[NÚMERO CONTRATO]:[ESTADO]],28,FALSE)</f>
        <v>3856000</v>
      </c>
      <c r="AE38" s="23">
        <f>+Contratos[[#This Row],[VALOR TOTAL]]</f>
        <v>71095000</v>
      </c>
      <c r="AF38" s="41">
        <f>+Contratos[[#This Row],[PLAZO TOTAL
(DÍAS)*]]</f>
        <v>295</v>
      </c>
    </row>
    <row r="39" spans="2:32" x14ac:dyDescent="0.35">
      <c r="B39">
        <v>2025</v>
      </c>
      <c r="C39">
        <v>250318</v>
      </c>
      <c r="D39" s="41" t="s">
        <v>43</v>
      </c>
      <c r="E39" s="41" t="s">
        <v>120</v>
      </c>
      <c r="F39" s="41" t="s">
        <v>46</v>
      </c>
      <c r="G39" s="41" t="s">
        <v>47</v>
      </c>
      <c r="H39" s="41" t="s">
        <v>121</v>
      </c>
      <c r="I39" s="41" t="s">
        <v>44</v>
      </c>
      <c r="J39" s="41" t="s">
        <v>122</v>
      </c>
      <c r="K39" s="41" t="s">
        <v>51</v>
      </c>
      <c r="L39" s="1">
        <v>45994</v>
      </c>
      <c r="M39" s="41"/>
      <c r="N39" s="41"/>
      <c r="O39" s="23">
        <v>260000000</v>
      </c>
      <c r="P39" s="56">
        <v>23800000</v>
      </c>
      <c r="Q39" s="23">
        <v>283800000</v>
      </c>
      <c r="R39" s="56"/>
      <c r="S39" s="56">
        <v>360</v>
      </c>
      <c r="T39" s="1">
        <v>45720</v>
      </c>
      <c r="U39" s="1">
        <v>45721</v>
      </c>
      <c r="V39" s="41">
        <v>360</v>
      </c>
      <c r="W39" s="1">
        <v>46022</v>
      </c>
      <c r="X39" s="23">
        <f>+Contratos[[#This Row],[VALOR CONTRATO PRINCIPAL]]</f>
        <v>260000000</v>
      </c>
      <c r="Y39" s="41">
        <f>$D$5-Contratos[[#This Row],[Fecha de Inicio]]</f>
        <v>301</v>
      </c>
      <c r="Z39" s="58">
        <f>ROUND(Contratos[[#This Row],[dias ejecutados]]/(Contratos[[#This Row],[Fecha Finalizacion Programada]]-Contratos[[#This Row],[Fecha de Inicio]])*100,2)</f>
        <v>100</v>
      </c>
      <c r="AA39" s="56">
        <v>60000000</v>
      </c>
      <c r="AB39" s="56">
        <f>+Contratos[[#This Row],[Vr. Total con Adiciones]]-Contratos[[#This Row],[Recursos totales Ejecutados o pagados]]</f>
        <v>223800000</v>
      </c>
      <c r="AC39" s="41">
        <v>1</v>
      </c>
      <c r="AD39" s="23">
        <f>VLOOKUP(Contratos[[#This Row],[NÚMERO CONTRATO]],[1]!Contratos[[#All],[NÚMERO CONTRATO]:[ESTADO]],28,FALSE)</f>
        <v>23800000</v>
      </c>
      <c r="AE39" s="23">
        <f>+Contratos[[#This Row],[VALOR TOTAL]]</f>
        <v>283800000</v>
      </c>
      <c r="AF39" s="41">
        <f>+Contratos[[#This Row],[PLAZO TOTAL
(DÍAS)*]]</f>
        <v>360</v>
      </c>
    </row>
    <row r="40" spans="2:32" x14ac:dyDescent="0.35">
      <c r="B40">
        <v>2025</v>
      </c>
      <c r="C40">
        <v>250318</v>
      </c>
      <c r="D40" s="41" t="s">
        <v>43</v>
      </c>
      <c r="E40" s="41" t="s">
        <v>120</v>
      </c>
      <c r="F40" s="41" t="s">
        <v>46</v>
      </c>
      <c r="G40" s="41" t="s">
        <v>47</v>
      </c>
      <c r="H40" s="41" t="s">
        <v>121</v>
      </c>
      <c r="I40" s="41" t="s">
        <v>44</v>
      </c>
      <c r="J40" s="41" t="s">
        <v>122</v>
      </c>
      <c r="K40" s="41" t="s">
        <v>57</v>
      </c>
      <c r="L40" s="1">
        <v>45972</v>
      </c>
      <c r="M40" s="41"/>
      <c r="N40" s="41"/>
      <c r="O40" s="23">
        <v>260000000</v>
      </c>
      <c r="P40" s="56">
        <v>140000000</v>
      </c>
      <c r="Q40" s="23">
        <v>140000000</v>
      </c>
      <c r="R40" s="56"/>
      <c r="S40" s="56">
        <v>360</v>
      </c>
      <c r="T40" s="1">
        <v>45720</v>
      </c>
      <c r="U40" s="1">
        <v>45721</v>
      </c>
      <c r="V40" s="41">
        <v>360</v>
      </c>
      <c r="W40" s="1">
        <v>46022</v>
      </c>
      <c r="X40" s="23">
        <f>+Contratos[[#This Row],[VALOR CONTRATO PRINCIPAL]]</f>
        <v>260000000</v>
      </c>
      <c r="Y40" s="41">
        <f>$D$5-Contratos[[#This Row],[Fecha de Inicio]]</f>
        <v>301</v>
      </c>
      <c r="Z40" s="58">
        <f>ROUND(Contratos[[#This Row],[dias ejecutados]]/(Contratos[[#This Row],[Fecha Finalizacion Programada]]-Contratos[[#This Row],[Fecha de Inicio]])*100,2)</f>
        <v>100</v>
      </c>
      <c r="AA40" s="56">
        <v>60000000</v>
      </c>
      <c r="AB40" s="56">
        <f>+Contratos[[#This Row],[Vr. Total con Adiciones]]-Contratos[[#This Row],[Recursos totales Ejecutados o pagados]]</f>
        <v>80000000</v>
      </c>
      <c r="AC40" s="41">
        <v>1</v>
      </c>
      <c r="AD40" s="23">
        <f>VLOOKUP(Contratos[[#This Row],[NÚMERO CONTRATO]],[1]!Contratos[[#All],[NÚMERO CONTRATO]:[ESTADO]],28,FALSE)</f>
        <v>23800000</v>
      </c>
      <c r="AE40" s="23">
        <f>+Contratos[[#This Row],[VALOR TOTAL]]</f>
        <v>140000000</v>
      </c>
      <c r="AF40" s="41">
        <f>+Contratos[[#This Row],[PLAZO TOTAL
(DÍAS)*]]</f>
        <v>360</v>
      </c>
    </row>
    <row r="41" spans="2:32" x14ac:dyDescent="0.35">
      <c r="B41">
        <v>2025</v>
      </c>
      <c r="C41">
        <v>250321</v>
      </c>
      <c r="D41" s="41" t="s">
        <v>113</v>
      </c>
      <c r="E41" s="41" t="s">
        <v>123</v>
      </c>
      <c r="F41" s="41" t="s">
        <v>55</v>
      </c>
      <c r="G41" s="41" t="s">
        <v>64</v>
      </c>
      <c r="H41" s="41" t="s">
        <v>124</v>
      </c>
      <c r="I41" s="41" t="s">
        <v>44</v>
      </c>
      <c r="J41" s="41" t="s">
        <v>125</v>
      </c>
      <c r="K41" s="41" t="s">
        <v>51</v>
      </c>
      <c r="L41" s="1">
        <v>46006</v>
      </c>
      <c r="M41" s="41"/>
      <c r="N41" s="41"/>
      <c r="O41" s="23">
        <v>27328775680</v>
      </c>
      <c r="P41" s="56">
        <v>4499873423</v>
      </c>
      <c r="Q41" s="23">
        <v>33237999841</v>
      </c>
      <c r="R41" s="56"/>
      <c r="S41" s="56">
        <v>300</v>
      </c>
      <c r="T41" s="1">
        <v>45721</v>
      </c>
      <c r="U41" s="1">
        <v>45723</v>
      </c>
      <c r="V41" s="41">
        <v>300</v>
      </c>
      <c r="W41" s="1">
        <v>46090</v>
      </c>
      <c r="X41" s="23">
        <f>+Contratos[[#This Row],[VALOR CONTRATO PRINCIPAL]]</f>
        <v>27328775680</v>
      </c>
      <c r="Y41" s="41">
        <f>$D$5-Contratos[[#This Row],[Fecha de Inicio]]</f>
        <v>299</v>
      </c>
      <c r="Z41" s="58">
        <f>ROUND(Contratos[[#This Row],[dias ejecutados]]/(Contratos[[#This Row],[Fecha Finalizacion Programada]]-Contratos[[#This Row],[Fecha de Inicio]])*100,2)</f>
        <v>81.47</v>
      </c>
      <c r="AA41" s="56">
        <v>33237999840</v>
      </c>
      <c r="AB41" s="56">
        <f>+Contratos[[#This Row],[Vr. Total con Adiciones]]-Contratos[[#This Row],[Recursos totales Ejecutados o pagados]]</f>
        <v>1</v>
      </c>
      <c r="AC41" s="41">
        <v>1</v>
      </c>
      <c r="AD41" s="23">
        <f>VLOOKUP(Contratos[[#This Row],[NÚMERO CONTRATO]],[1]!Contratos[[#All],[NÚMERO CONTRATO]:[ESTADO]],28,FALSE)</f>
        <v>1409350739</v>
      </c>
      <c r="AE41" s="23">
        <f>+Contratos[[#This Row],[VALOR TOTAL]]</f>
        <v>33237999841</v>
      </c>
      <c r="AF41" s="41">
        <f>+Contratos[[#This Row],[PLAZO TOTAL
(DÍAS)*]]</f>
        <v>300</v>
      </c>
    </row>
    <row r="42" spans="2:32" x14ac:dyDescent="0.35">
      <c r="B42">
        <v>2025</v>
      </c>
      <c r="C42">
        <v>250334</v>
      </c>
      <c r="D42" s="41" t="s">
        <v>43</v>
      </c>
      <c r="E42" s="41" t="s">
        <v>126</v>
      </c>
      <c r="F42" s="41" t="s">
        <v>46</v>
      </c>
      <c r="G42" s="41" t="s">
        <v>50</v>
      </c>
      <c r="H42" s="41" t="s">
        <v>60</v>
      </c>
      <c r="I42" s="41" t="s">
        <v>61</v>
      </c>
      <c r="J42" s="41" t="s">
        <v>127</v>
      </c>
      <c r="K42" s="41" t="s">
        <v>51</v>
      </c>
      <c r="L42" s="1">
        <v>46013</v>
      </c>
      <c r="M42" s="41"/>
      <c r="N42" s="41"/>
      <c r="O42" s="23">
        <v>1540000000</v>
      </c>
      <c r="P42" s="56">
        <v>380000000</v>
      </c>
      <c r="Q42" s="23">
        <v>2074000000</v>
      </c>
      <c r="R42" s="56"/>
      <c r="S42" s="56">
        <v>300</v>
      </c>
      <c r="T42" s="1">
        <v>45733</v>
      </c>
      <c r="U42" s="1">
        <v>45735</v>
      </c>
      <c r="V42" s="41">
        <v>300</v>
      </c>
      <c r="W42" s="1">
        <v>46022</v>
      </c>
      <c r="X42" s="23">
        <f>+Contratos[[#This Row],[VALOR CONTRATO PRINCIPAL]]</f>
        <v>1540000000</v>
      </c>
      <c r="Y42" s="41">
        <f>$D$5-Contratos[[#This Row],[Fecha de Inicio]]</f>
        <v>287</v>
      </c>
      <c r="Z42" s="58">
        <f>ROUND(Contratos[[#This Row],[dias ejecutados]]/(Contratos[[#This Row],[Fecha Finalizacion Programada]]-Contratos[[#This Row],[Fecha de Inicio]])*100,2)</f>
        <v>100</v>
      </c>
      <c r="AA42" s="56">
        <v>992539443</v>
      </c>
      <c r="AB42" s="56">
        <f>+Contratos[[#This Row],[Vr. Total con Adiciones]]-Contratos[[#This Row],[Recursos totales Ejecutados o pagados]]</f>
        <v>1081460557</v>
      </c>
      <c r="AC42" s="41">
        <v>1</v>
      </c>
      <c r="AD42" s="23">
        <f>VLOOKUP(Contratos[[#This Row],[NÚMERO CONTRATO]],[1]!Contratos[[#All],[NÚMERO CONTRATO]:[ESTADO]],28,FALSE)</f>
        <v>154000000</v>
      </c>
      <c r="AE42" s="23">
        <f>+Contratos[[#This Row],[VALOR TOTAL]]</f>
        <v>2074000000</v>
      </c>
      <c r="AF42" s="41">
        <f>+Contratos[[#This Row],[PLAZO TOTAL
(DÍAS)*]]</f>
        <v>300</v>
      </c>
    </row>
    <row r="43" spans="2:32" x14ac:dyDescent="0.35">
      <c r="B43">
        <v>2025</v>
      </c>
      <c r="C43">
        <v>250335</v>
      </c>
      <c r="D43" s="41" t="s">
        <v>43</v>
      </c>
      <c r="E43" s="41" t="s">
        <v>128</v>
      </c>
      <c r="F43" s="41" t="s">
        <v>46</v>
      </c>
      <c r="G43" s="41" t="s">
        <v>47</v>
      </c>
      <c r="H43" s="41" t="s">
        <v>129</v>
      </c>
      <c r="I43" s="41" t="s">
        <v>44</v>
      </c>
      <c r="J43" s="41" t="s">
        <v>130</v>
      </c>
      <c r="K43" s="41" t="s">
        <v>49</v>
      </c>
      <c r="L43" s="1">
        <v>46009</v>
      </c>
      <c r="M43" s="41"/>
      <c r="N43" s="41"/>
      <c r="O43" s="23">
        <v>76230000</v>
      </c>
      <c r="P43" s="56">
        <v>3388000</v>
      </c>
      <c r="Q43" s="23">
        <v>79618000</v>
      </c>
      <c r="R43" s="56">
        <v>12</v>
      </c>
      <c r="S43" s="56">
        <v>282</v>
      </c>
      <c r="T43" s="1">
        <v>45728</v>
      </c>
      <c r="U43" s="1">
        <v>45734</v>
      </c>
      <c r="V43" s="41">
        <v>270</v>
      </c>
      <c r="W43" s="1">
        <v>46021</v>
      </c>
      <c r="X43" s="23">
        <f>+Contratos[[#This Row],[VALOR CONTRATO PRINCIPAL]]</f>
        <v>76230000</v>
      </c>
      <c r="Y43" s="41">
        <f>$D$5-Contratos[[#This Row],[Fecha de Inicio]]</f>
        <v>288</v>
      </c>
      <c r="Z43" s="58">
        <v>100</v>
      </c>
      <c r="AA43" s="56">
        <v>70301067</v>
      </c>
      <c r="AB43" s="56">
        <f>+Contratos[[#This Row],[Vr. Total con Adiciones]]-Contratos[[#This Row],[Recursos totales Ejecutados o pagados]]</f>
        <v>9316933</v>
      </c>
      <c r="AC43" s="41">
        <v>1</v>
      </c>
      <c r="AD43" s="23">
        <f>VLOOKUP(Contratos[[#This Row],[NÚMERO CONTRATO]],[1]!Contratos[[#All],[NÚMERO CONTRATO]:[ESTADO]],28,FALSE)</f>
        <v>0</v>
      </c>
      <c r="AE43" s="23">
        <f>+Contratos[[#This Row],[VALOR TOTAL]]</f>
        <v>79618000</v>
      </c>
      <c r="AF43" s="41">
        <f>+Contratos[[#This Row],[PLAZO TOTAL
(DÍAS)*]]</f>
        <v>282</v>
      </c>
    </row>
    <row r="44" spans="2:32" x14ac:dyDescent="0.35">
      <c r="B44">
        <v>2025</v>
      </c>
      <c r="C44">
        <v>250356</v>
      </c>
      <c r="D44" s="41" t="s">
        <v>43</v>
      </c>
      <c r="E44" s="41" t="s">
        <v>131</v>
      </c>
      <c r="F44" s="41" t="s">
        <v>52</v>
      </c>
      <c r="G44" s="41" t="s">
        <v>64</v>
      </c>
      <c r="H44" s="41" t="s">
        <v>132</v>
      </c>
      <c r="I44" s="41" t="s">
        <v>44</v>
      </c>
      <c r="J44" s="41" t="s">
        <v>133</v>
      </c>
      <c r="K44" s="41" t="s">
        <v>49</v>
      </c>
      <c r="L44" s="1">
        <v>46001</v>
      </c>
      <c r="M44" s="41"/>
      <c r="N44" s="41"/>
      <c r="O44" s="23">
        <v>19059692</v>
      </c>
      <c r="P44" s="56">
        <v>2668357</v>
      </c>
      <c r="Q44" s="23">
        <v>21728049</v>
      </c>
      <c r="R44" s="56">
        <v>35</v>
      </c>
      <c r="S44" s="56">
        <v>285</v>
      </c>
      <c r="T44" s="1">
        <v>45741</v>
      </c>
      <c r="U44" s="1">
        <v>45747</v>
      </c>
      <c r="V44" s="41">
        <v>250</v>
      </c>
      <c r="W44" s="1">
        <v>46096</v>
      </c>
      <c r="X44" s="23">
        <f>+Contratos[[#This Row],[VALOR CONTRATO PRINCIPAL]]</f>
        <v>19059692</v>
      </c>
      <c r="Y44" s="41">
        <f>$D$5-Contratos[[#This Row],[Fecha de Inicio]]</f>
        <v>275</v>
      </c>
      <c r="Z44" s="58">
        <f>ROUND(Contratos[[#This Row],[dias ejecutados]]/(Contratos[[#This Row],[Fecha Finalizacion Programada]]-Contratos[[#This Row],[Fecha de Inicio]])*100,2)</f>
        <v>78.8</v>
      </c>
      <c r="AA44" s="56">
        <v>18297304</v>
      </c>
      <c r="AB44" s="56">
        <f>+Contratos[[#This Row],[Vr. Total con Adiciones]]-Contratos[[#This Row],[Recursos totales Ejecutados o pagados]]</f>
        <v>3430745</v>
      </c>
      <c r="AC44" s="41">
        <v>1</v>
      </c>
      <c r="AD44" s="23">
        <f>VLOOKUP(Contratos[[#This Row],[NÚMERO CONTRATO]],[1]!Contratos[[#All],[NÚMERO CONTRATO]:[ESTADO]],28,FALSE)</f>
        <v>4574326</v>
      </c>
      <c r="AE44" s="23">
        <f>+Contratos[[#This Row],[VALOR TOTAL]]</f>
        <v>21728049</v>
      </c>
      <c r="AF44" s="41">
        <f>+Contratos[[#This Row],[PLAZO TOTAL
(DÍAS)*]]</f>
        <v>285</v>
      </c>
    </row>
    <row r="45" spans="2:32" x14ac:dyDescent="0.35">
      <c r="B45">
        <v>2025</v>
      </c>
      <c r="C45">
        <v>250372</v>
      </c>
      <c r="D45" s="41" t="s">
        <v>43</v>
      </c>
      <c r="E45" s="41" t="s">
        <v>134</v>
      </c>
      <c r="F45" s="41" t="s">
        <v>52</v>
      </c>
      <c r="G45" s="41" t="s">
        <v>64</v>
      </c>
      <c r="H45" s="41" t="s">
        <v>103</v>
      </c>
      <c r="I45" s="41" t="s">
        <v>44</v>
      </c>
      <c r="J45" s="41" t="s">
        <v>135</v>
      </c>
      <c r="K45" s="41" t="s">
        <v>49</v>
      </c>
      <c r="L45" s="1">
        <v>45988</v>
      </c>
      <c r="M45" s="41"/>
      <c r="N45" s="41"/>
      <c r="O45" s="23">
        <v>16412480</v>
      </c>
      <c r="P45" s="56">
        <v>1846404</v>
      </c>
      <c r="Q45" s="23">
        <v>18258884</v>
      </c>
      <c r="R45" s="56">
        <v>27</v>
      </c>
      <c r="S45" s="56">
        <v>35</v>
      </c>
      <c r="T45" s="1">
        <v>45749</v>
      </c>
      <c r="U45" s="1">
        <v>45751</v>
      </c>
      <c r="V45" s="41">
        <v>240</v>
      </c>
      <c r="W45" s="1">
        <v>46022</v>
      </c>
      <c r="X45" s="23">
        <f>+Contratos[[#This Row],[VALOR CONTRATO PRINCIPAL]]</f>
        <v>16412480</v>
      </c>
      <c r="Y45" s="41">
        <f>$D$5-Contratos[[#This Row],[Fecha de Inicio]]</f>
        <v>271</v>
      </c>
      <c r="Z45" s="58">
        <f>ROUND(Contratos[[#This Row],[dias ejecutados]]/(Contratos[[#This Row],[Fecha Finalizacion Programada]]-Contratos[[#This Row],[Fecha de Inicio]])*100,2)</f>
        <v>100</v>
      </c>
      <c r="AA45" s="56">
        <v>16207324</v>
      </c>
      <c r="AB45" s="56">
        <f>+Contratos[[#This Row],[Vr. Total con Adiciones]]-Contratos[[#This Row],[Recursos totales Ejecutados o pagados]]</f>
        <v>2051560</v>
      </c>
      <c r="AC45" s="41">
        <v>1</v>
      </c>
      <c r="AD45" s="23">
        <f>VLOOKUP(Contratos[[#This Row],[NÚMERO CONTRATO]],[1]!Contratos[[#All],[NÚMERO CONTRATO]:[ESTADO]],28,FALSE)</f>
        <v>0</v>
      </c>
      <c r="AE45" s="23">
        <f>+Contratos[[#This Row],[VALOR TOTAL]]</f>
        <v>18258884</v>
      </c>
      <c r="AF45" s="41">
        <f>+Contratos[[#This Row],[PLAZO TOTAL
(DÍAS)*]]</f>
        <v>35</v>
      </c>
    </row>
    <row r="46" spans="2:32" x14ac:dyDescent="0.35">
      <c r="B46">
        <v>2025</v>
      </c>
      <c r="C46">
        <v>250416</v>
      </c>
      <c r="D46" s="41" t="s">
        <v>43</v>
      </c>
      <c r="E46" s="41" t="s">
        <v>136</v>
      </c>
      <c r="F46" s="41" t="s">
        <v>46</v>
      </c>
      <c r="G46" s="41" t="s">
        <v>47</v>
      </c>
      <c r="H46" s="41" t="s">
        <v>137</v>
      </c>
      <c r="I46" s="41" t="s">
        <v>44</v>
      </c>
      <c r="J46" s="41" t="s">
        <v>138</v>
      </c>
      <c r="K46" s="41" t="s">
        <v>49</v>
      </c>
      <c r="L46" s="1">
        <v>45996</v>
      </c>
      <c r="M46" s="41"/>
      <c r="N46" s="41"/>
      <c r="O46" s="23">
        <v>40480000</v>
      </c>
      <c r="P46" s="56">
        <v>1012000</v>
      </c>
      <c r="Q46" s="23">
        <v>41492000</v>
      </c>
      <c r="R46" s="56">
        <v>6</v>
      </c>
      <c r="S46" s="56">
        <v>246</v>
      </c>
      <c r="T46" s="1">
        <v>45770</v>
      </c>
      <c r="U46" s="1">
        <v>45772</v>
      </c>
      <c r="V46" s="41">
        <v>240</v>
      </c>
      <c r="W46" s="1">
        <v>46022</v>
      </c>
      <c r="X46" s="23">
        <f>+Contratos[[#This Row],[VALOR CONTRATO PRINCIPAL]]</f>
        <v>40480000</v>
      </c>
      <c r="Y46" s="41">
        <f>$D$5-Contratos[[#This Row],[Fecha de Inicio]]</f>
        <v>250</v>
      </c>
      <c r="Z46" s="58">
        <f>ROUND(Contratos[[#This Row],[dias ejecutados]]/(Contratos[[#This Row],[Fecha Finalizacion Programada]]-Contratos[[#This Row],[Fecha de Inicio]])*100,2)</f>
        <v>100</v>
      </c>
      <c r="AA46" s="56">
        <v>36432000</v>
      </c>
      <c r="AB46" s="56">
        <f>+Contratos[[#This Row],[Vr. Total con Adiciones]]-Contratos[[#This Row],[Recursos totales Ejecutados o pagados]]</f>
        <v>5060000</v>
      </c>
      <c r="AC46" s="41">
        <v>1</v>
      </c>
      <c r="AD46" s="23">
        <f>VLOOKUP(Contratos[[#This Row],[NÚMERO CONTRATO]],[1]!Contratos[[#All],[NÚMERO CONTRATO]:[ESTADO]],28,FALSE)</f>
        <v>1012000</v>
      </c>
      <c r="AE46" s="23">
        <f>+Contratos[[#This Row],[VALOR TOTAL]]</f>
        <v>41492000</v>
      </c>
      <c r="AF46" s="41">
        <f>+Contratos[[#This Row],[PLAZO TOTAL
(DÍAS)*]]</f>
        <v>246</v>
      </c>
    </row>
    <row r="47" spans="2:32" x14ac:dyDescent="0.35">
      <c r="B47">
        <v>2025</v>
      </c>
      <c r="C47">
        <v>250420</v>
      </c>
      <c r="D47" s="41" t="s">
        <v>43</v>
      </c>
      <c r="E47" s="41" t="s">
        <v>139</v>
      </c>
      <c r="F47" s="41" t="s">
        <v>46</v>
      </c>
      <c r="G47" s="41" t="s">
        <v>47</v>
      </c>
      <c r="H47" s="41" t="s">
        <v>140</v>
      </c>
      <c r="I47" s="41" t="s">
        <v>44</v>
      </c>
      <c r="J47" s="41" t="s">
        <v>141</v>
      </c>
      <c r="K47" s="41" t="s">
        <v>49</v>
      </c>
      <c r="L47" s="1">
        <v>45996</v>
      </c>
      <c r="M47" s="41"/>
      <c r="N47" s="41"/>
      <c r="O47" s="23">
        <v>54950000</v>
      </c>
      <c r="P47" s="56">
        <v>6541667</v>
      </c>
      <c r="Q47" s="23">
        <v>61491667</v>
      </c>
      <c r="R47" s="56">
        <v>25</v>
      </c>
      <c r="S47" s="56">
        <v>240</v>
      </c>
      <c r="T47" s="1">
        <v>45775</v>
      </c>
      <c r="U47" s="1">
        <v>45782</v>
      </c>
      <c r="V47" s="41">
        <v>210</v>
      </c>
      <c r="W47" s="1">
        <v>46021</v>
      </c>
      <c r="X47" s="23">
        <f>+Contratos[[#This Row],[VALOR CONTRATO PRINCIPAL]]</f>
        <v>54950000</v>
      </c>
      <c r="Y47" s="41">
        <f>$D$5-Contratos[[#This Row],[Fecha de Inicio]]</f>
        <v>240</v>
      </c>
      <c r="Z47" s="58">
        <v>100</v>
      </c>
      <c r="AA47" s="56">
        <v>54950000</v>
      </c>
      <c r="AB47" s="56">
        <f>+Contratos[[#This Row],[Vr. Total con Adiciones]]-Contratos[[#This Row],[Recursos totales Ejecutados o pagados]]</f>
        <v>6541667</v>
      </c>
      <c r="AC47" s="41">
        <v>1</v>
      </c>
      <c r="AD47" s="23">
        <f>VLOOKUP(Contratos[[#This Row],[NÚMERO CONTRATO]],[1]!Contratos[[#All],[NÚMERO CONTRATO]:[ESTADO]],28,FALSE)</f>
        <v>0</v>
      </c>
      <c r="AE47" s="23">
        <f>+Contratos[[#This Row],[VALOR TOTAL]]</f>
        <v>61491667</v>
      </c>
      <c r="AF47" s="41">
        <f>+Contratos[[#This Row],[PLAZO TOTAL
(DÍAS)*]]</f>
        <v>240</v>
      </c>
    </row>
    <row r="48" spans="2:32" x14ac:dyDescent="0.35">
      <c r="B48">
        <v>2025</v>
      </c>
      <c r="C48">
        <v>250471</v>
      </c>
      <c r="D48" s="41" t="s">
        <v>43</v>
      </c>
      <c r="E48" s="41" t="s">
        <v>142</v>
      </c>
      <c r="F48" s="41" t="s">
        <v>46</v>
      </c>
      <c r="G48" s="41" t="s">
        <v>47</v>
      </c>
      <c r="H48" s="41" t="s">
        <v>60</v>
      </c>
      <c r="I48" s="41" t="s">
        <v>61</v>
      </c>
      <c r="J48" s="41" t="s">
        <v>143</v>
      </c>
      <c r="K48" s="41" t="s">
        <v>49</v>
      </c>
      <c r="L48" s="1">
        <v>45992</v>
      </c>
      <c r="M48" s="41"/>
      <c r="N48" s="41"/>
      <c r="O48" s="23">
        <v>27300000</v>
      </c>
      <c r="P48" s="56">
        <v>3943333</v>
      </c>
      <c r="Q48" s="23">
        <v>31243333</v>
      </c>
      <c r="R48" s="56">
        <v>26</v>
      </c>
      <c r="S48" s="56">
        <v>206</v>
      </c>
      <c r="T48" s="1">
        <v>45805</v>
      </c>
      <c r="U48" s="1">
        <v>45812</v>
      </c>
      <c r="V48" s="41">
        <v>180</v>
      </c>
      <c r="W48" s="1">
        <v>46021</v>
      </c>
      <c r="X48" s="23">
        <f>+Contratos[[#This Row],[VALOR CONTRATO PRINCIPAL]]</f>
        <v>27300000</v>
      </c>
      <c r="Y48" s="41">
        <f>$D$5-Contratos[[#This Row],[Fecha de Inicio]]</f>
        <v>210</v>
      </c>
      <c r="Z48" s="58">
        <v>100</v>
      </c>
      <c r="AA48" s="56">
        <v>26845000</v>
      </c>
      <c r="AB48" s="56">
        <f>+Contratos[[#This Row],[Vr. Total con Adiciones]]-Contratos[[#This Row],[Recursos totales Ejecutados o pagados]]</f>
        <v>4398333</v>
      </c>
      <c r="AC48" s="41">
        <v>1</v>
      </c>
      <c r="AD48" s="23">
        <f>VLOOKUP(Contratos[[#This Row],[NÚMERO CONTRATO]],[1]!Contratos[[#All],[NÚMERO CONTRATO]:[ESTADO]],28,FALSE)</f>
        <v>0</v>
      </c>
      <c r="AE48" s="23">
        <f>+Contratos[[#This Row],[VALOR TOTAL]]</f>
        <v>31243333</v>
      </c>
      <c r="AF48" s="41">
        <f>+Contratos[[#This Row],[PLAZO TOTAL
(DÍAS)*]]</f>
        <v>206</v>
      </c>
    </row>
    <row r="49" spans="2:32" x14ac:dyDescent="0.35">
      <c r="B49">
        <v>2025</v>
      </c>
      <c r="C49">
        <v>250473</v>
      </c>
      <c r="D49" s="41" t="s">
        <v>43</v>
      </c>
      <c r="E49" s="41" t="s">
        <v>144</v>
      </c>
      <c r="F49" s="41" t="s">
        <v>46</v>
      </c>
      <c r="G49" s="41" t="s">
        <v>47</v>
      </c>
      <c r="H49" s="41" t="s">
        <v>60</v>
      </c>
      <c r="I49" s="41" t="s">
        <v>61</v>
      </c>
      <c r="J49" s="41" t="s">
        <v>145</v>
      </c>
      <c r="K49" s="41" t="s">
        <v>49</v>
      </c>
      <c r="L49" s="1">
        <v>45995</v>
      </c>
      <c r="M49" s="41"/>
      <c r="N49" s="41"/>
      <c r="O49" s="23">
        <v>33480000</v>
      </c>
      <c r="P49" s="56">
        <v>4464000</v>
      </c>
      <c r="Q49" s="23">
        <v>37944000</v>
      </c>
      <c r="R49" s="56">
        <v>24</v>
      </c>
      <c r="S49" s="56">
        <v>204</v>
      </c>
      <c r="T49" s="1">
        <v>45813</v>
      </c>
      <c r="U49" s="1">
        <v>45814</v>
      </c>
      <c r="V49" s="41">
        <v>180</v>
      </c>
      <c r="W49" s="1">
        <v>46021</v>
      </c>
      <c r="X49" s="23">
        <f>+Contratos[[#This Row],[VALOR CONTRATO PRINCIPAL]]</f>
        <v>33480000</v>
      </c>
      <c r="Y49" s="41">
        <f>$D$5-Contratos[[#This Row],[Fecha de Inicio]]</f>
        <v>208</v>
      </c>
      <c r="Z49" s="58">
        <v>100</v>
      </c>
      <c r="AA49" s="56">
        <v>26970000</v>
      </c>
      <c r="AB49" s="56">
        <f>+Contratos[[#This Row],[Vr. Total con Adiciones]]-Contratos[[#This Row],[Recursos totales Ejecutados o pagados]]</f>
        <v>10974000</v>
      </c>
      <c r="AC49" s="41">
        <v>1</v>
      </c>
      <c r="AD49" s="23">
        <f>VLOOKUP(Contratos[[#This Row],[NÚMERO CONTRATO]],[1]!Contratos[[#All],[NÚMERO CONTRATO]:[ESTADO]],28,FALSE)</f>
        <v>0</v>
      </c>
      <c r="AE49" s="23">
        <f>+Contratos[[#This Row],[VALOR TOTAL]]</f>
        <v>37944000</v>
      </c>
      <c r="AF49" s="41">
        <f>+Contratos[[#This Row],[PLAZO TOTAL
(DÍAS)*]]</f>
        <v>204</v>
      </c>
    </row>
    <row r="50" spans="2:32" x14ac:dyDescent="0.35">
      <c r="B50">
        <v>2025</v>
      </c>
      <c r="C50">
        <v>250476</v>
      </c>
      <c r="D50" s="41" t="s">
        <v>43</v>
      </c>
      <c r="E50" s="41" t="s">
        <v>146</v>
      </c>
      <c r="F50" s="41" t="s">
        <v>46</v>
      </c>
      <c r="G50" s="41" t="s">
        <v>47</v>
      </c>
      <c r="H50" s="41" t="s">
        <v>89</v>
      </c>
      <c r="I50" s="41" t="s">
        <v>44</v>
      </c>
      <c r="J50" s="41" t="s">
        <v>147</v>
      </c>
      <c r="K50" s="41" t="s">
        <v>49</v>
      </c>
      <c r="L50" s="1">
        <v>45996</v>
      </c>
      <c r="M50" s="41"/>
      <c r="N50" s="41"/>
      <c r="O50" s="23">
        <v>24180000</v>
      </c>
      <c r="P50" s="56">
        <v>3224000</v>
      </c>
      <c r="Q50" s="23">
        <v>27404000</v>
      </c>
      <c r="R50" s="56">
        <v>24</v>
      </c>
      <c r="S50" s="56">
        <v>210</v>
      </c>
      <c r="T50" s="1">
        <v>45811</v>
      </c>
      <c r="U50" s="1">
        <v>45814</v>
      </c>
      <c r="V50" s="41">
        <v>180</v>
      </c>
      <c r="W50" s="1">
        <v>46021</v>
      </c>
      <c r="X50" s="23">
        <f>+Contratos[[#This Row],[VALOR CONTRATO PRINCIPAL]]</f>
        <v>24180000</v>
      </c>
      <c r="Y50" s="41">
        <f>$D$5-Contratos[[#This Row],[Fecha de Inicio]]</f>
        <v>208</v>
      </c>
      <c r="Z50" s="58">
        <v>100</v>
      </c>
      <c r="AA50" s="56">
        <v>23508333</v>
      </c>
      <c r="AB50" s="56">
        <f>+Contratos[[#This Row],[Vr. Total con Adiciones]]-Contratos[[#This Row],[Recursos totales Ejecutados o pagados]]</f>
        <v>3895667</v>
      </c>
      <c r="AC50" s="41">
        <v>1</v>
      </c>
      <c r="AD50" s="23">
        <f>VLOOKUP(Contratos[[#This Row],[NÚMERO CONTRATO]],[1]!Contratos[[#All],[NÚMERO CONTRATO]:[ESTADO]],28,FALSE)</f>
        <v>0</v>
      </c>
      <c r="AE50" s="23">
        <f>+Contratos[[#This Row],[VALOR TOTAL]]</f>
        <v>27404000</v>
      </c>
      <c r="AF50" s="41">
        <f>+Contratos[[#This Row],[PLAZO TOTAL
(DÍAS)*]]</f>
        <v>210</v>
      </c>
    </row>
    <row r="51" spans="2:32" x14ac:dyDescent="0.35">
      <c r="B51">
        <v>2025</v>
      </c>
      <c r="C51">
        <v>250478</v>
      </c>
      <c r="D51" s="41" t="s">
        <v>43</v>
      </c>
      <c r="E51" s="41" t="s">
        <v>148</v>
      </c>
      <c r="F51" s="41" t="s">
        <v>46</v>
      </c>
      <c r="G51" s="41" t="s">
        <v>47</v>
      </c>
      <c r="H51" s="41" t="s">
        <v>60</v>
      </c>
      <c r="I51" s="41" t="s">
        <v>61</v>
      </c>
      <c r="J51" s="41" t="s">
        <v>149</v>
      </c>
      <c r="K51" s="41" t="s">
        <v>49</v>
      </c>
      <c r="L51" s="1">
        <v>45992</v>
      </c>
      <c r="M51" s="41"/>
      <c r="N51" s="41"/>
      <c r="O51" s="23">
        <v>24180000</v>
      </c>
      <c r="P51" s="56">
        <v>2821000</v>
      </c>
      <c r="Q51" s="23">
        <v>27001000</v>
      </c>
      <c r="R51" s="56">
        <v>21</v>
      </c>
      <c r="S51" s="56">
        <v>201</v>
      </c>
      <c r="T51" s="1">
        <v>45812</v>
      </c>
      <c r="U51" s="1">
        <v>45817</v>
      </c>
      <c r="V51" s="41">
        <v>180</v>
      </c>
      <c r="W51" s="1">
        <v>46021</v>
      </c>
      <c r="X51" s="23">
        <f>+Contratos[[#This Row],[VALOR CONTRATO PRINCIPAL]]</f>
        <v>24180000</v>
      </c>
      <c r="Y51" s="41">
        <f>$D$5-Contratos[[#This Row],[Fecha de Inicio]]</f>
        <v>205</v>
      </c>
      <c r="Z51" s="58">
        <v>100</v>
      </c>
      <c r="AA51" s="56">
        <v>23105333</v>
      </c>
      <c r="AB51" s="56">
        <f>+Contratos[[#This Row],[Vr. Total con Adiciones]]-Contratos[[#This Row],[Recursos totales Ejecutados o pagados]]</f>
        <v>3895667</v>
      </c>
      <c r="AC51" s="41">
        <v>1</v>
      </c>
      <c r="AD51" s="23">
        <f>VLOOKUP(Contratos[[#This Row],[NÚMERO CONTRATO]],[1]!Contratos[[#All],[NÚMERO CONTRATO]:[ESTADO]],28,FALSE)</f>
        <v>2821000</v>
      </c>
      <c r="AE51" s="23">
        <f>+Contratos[[#This Row],[VALOR TOTAL]]</f>
        <v>27001000</v>
      </c>
      <c r="AF51" s="41">
        <f>+Contratos[[#This Row],[PLAZO TOTAL
(DÍAS)*]]</f>
        <v>201</v>
      </c>
    </row>
    <row r="52" spans="2:32" x14ac:dyDescent="0.35">
      <c r="B52">
        <v>2025</v>
      </c>
      <c r="C52">
        <v>250486</v>
      </c>
      <c r="D52" s="41" t="s">
        <v>43</v>
      </c>
      <c r="E52" s="41" t="s">
        <v>150</v>
      </c>
      <c r="F52" s="41" t="s">
        <v>46</v>
      </c>
      <c r="G52" s="41" t="s">
        <v>47</v>
      </c>
      <c r="H52" s="41" t="s">
        <v>60</v>
      </c>
      <c r="I52" s="41" t="s">
        <v>61</v>
      </c>
      <c r="J52" s="41" t="s">
        <v>151</v>
      </c>
      <c r="K52" s="41" t="s">
        <v>49</v>
      </c>
      <c r="L52" s="1">
        <v>46007</v>
      </c>
      <c r="M52" s="41"/>
      <c r="N52" s="41"/>
      <c r="O52" s="23">
        <v>27300000</v>
      </c>
      <c r="P52" s="56">
        <v>2123333</v>
      </c>
      <c r="Q52" s="23">
        <v>29423333</v>
      </c>
      <c r="R52" s="56">
        <v>14</v>
      </c>
      <c r="S52" s="56">
        <v>194</v>
      </c>
      <c r="T52" s="1">
        <v>45820</v>
      </c>
      <c r="U52" s="1">
        <v>45824</v>
      </c>
      <c r="V52" s="41">
        <v>180</v>
      </c>
      <c r="W52" s="1">
        <v>46021</v>
      </c>
      <c r="X52" s="23">
        <f>+Contratos[[#This Row],[VALOR CONTRATO PRINCIPAL]]</f>
        <v>27300000</v>
      </c>
      <c r="Y52" s="41">
        <f>$D$5-Contratos[[#This Row],[Fecha de Inicio]]</f>
        <v>198</v>
      </c>
      <c r="Z52" s="58">
        <v>100</v>
      </c>
      <c r="AA52" s="56">
        <v>25025000</v>
      </c>
      <c r="AB52" s="56">
        <f>+Contratos[[#This Row],[Vr. Total con Adiciones]]-Contratos[[#This Row],[Recursos totales Ejecutados o pagados]]</f>
        <v>4398333</v>
      </c>
      <c r="AC52" s="41">
        <v>1</v>
      </c>
      <c r="AD52" s="23">
        <f>VLOOKUP(Contratos[[#This Row],[NÚMERO CONTRATO]],[1]!Contratos[[#All],[NÚMERO CONTRATO]:[ESTADO]],28,FALSE)</f>
        <v>0</v>
      </c>
      <c r="AE52" s="23">
        <f>+Contratos[[#This Row],[VALOR TOTAL]]</f>
        <v>29423333</v>
      </c>
      <c r="AF52" s="41">
        <f>+Contratos[[#This Row],[PLAZO TOTAL
(DÍAS)*]]</f>
        <v>194</v>
      </c>
    </row>
    <row r="53" spans="2:32" x14ac:dyDescent="0.35">
      <c r="B53">
        <v>2025</v>
      </c>
      <c r="C53">
        <v>250538</v>
      </c>
      <c r="D53" s="41" t="s">
        <v>43</v>
      </c>
      <c r="E53" s="41" t="s">
        <v>152</v>
      </c>
      <c r="F53" s="41" t="s">
        <v>46</v>
      </c>
      <c r="G53" s="41" t="s">
        <v>47</v>
      </c>
      <c r="H53" s="41" t="s">
        <v>60</v>
      </c>
      <c r="I53" s="41" t="s">
        <v>61</v>
      </c>
      <c r="J53" s="41" t="s">
        <v>153</v>
      </c>
      <c r="K53" s="41" t="s">
        <v>49</v>
      </c>
      <c r="L53" s="1">
        <v>45996</v>
      </c>
      <c r="M53" s="41"/>
      <c r="N53" s="41"/>
      <c r="O53" s="23">
        <v>26040000</v>
      </c>
      <c r="P53" s="56">
        <v>3348000</v>
      </c>
      <c r="Q53" s="23">
        <v>29388000</v>
      </c>
      <c r="R53" s="56">
        <v>19</v>
      </c>
      <c r="S53" s="56">
        <v>169</v>
      </c>
      <c r="T53" s="1">
        <v>45854</v>
      </c>
      <c r="U53" s="1">
        <v>45860</v>
      </c>
      <c r="V53" s="41">
        <v>140</v>
      </c>
      <c r="W53" s="1">
        <v>46022</v>
      </c>
      <c r="X53" s="23">
        <f>+Contratos[[#This Row],[VALOR CONTRATO PRINCIPAL]]</f>
        <v>26040000</v>
      </c>
      <c r="Y53" s="41">
        <f>$D$5-Contratos[[#This Row],[Fecha de Inicio]]</f>
        <v>162</v>
      </c>
      <c r="Z53" s="58">
        <f>ROUND(Contratos[[#This Row],[dias ejecutados]]/(Contratos[[#This Row],[Fecha Finalizacion Programada]]-Contratos[[#This Row],[Fecha de Inicio]])*100,2)</f>
        <v>100</v>
      </c>
      <c r="AA53" s="56">
        <v>23994000</v>
      </c>
      <c r="AB53" s="56">
        <f>+Contratos[[#This Row],[Vr. Total con Adiciones]]-Contratos[[#This Row],[Recursos totales Ejecutados o pagados]]</f>
        <v>5394000</v>
      </c>
      <c r="AC53" s="41">
        <v>1</v>
      </c>
      <c r="AD53" s="23">
        <f>VLOOKUP(Contratos[[#This Row],[NÚMERO CONTRATO]],[1]!Contratos[[#All],[NÚMERO CONTRATO]:[ESTADO]],28,FALSE)</f>
        <v>3348000</v>
      </c>
      <c r="AE53" s="23">
        <f>+Contratos[[#This Row],[VALOR TOTAL]]</f>
        <v>29388000</v>
      </c>
      <c r="AF53" s="41">
        <f>+Contratos[[#This Row],[PLAZO TOTAL
(DÍAS)*]]</f>
        <v>169</v>
      </c>
    </row>
    <row r="54" spans="2:32" x14ac:dyDescent="0.35">
      <c r="B54">
        <v>2025</v>
      </c>
      <c r="C54">
        <v>250558</v>
      </c>
      <c r="D54" s="41" t="s">
        <v>43</v>
      </c>
      <c r="E54" s="41" t="s">
        <v>154</v>
      </c>
      <c r="F54" s="41" t="s">
        <v>46</v>
      </c>
      <c r="G54" s="41" t="s">
        <v>50</v>
      </c>
      <c r="H54" s="41" t="s">
        <v>60</v>
      </c>
      <c r="I54" s="41" t="s">
        <v>61</v>
      </c>
      <c r="J54" s="41" t="s">
        <v>155</v>
      </c>
      <c r="K54" s="41" t="s">
        <v>49</v>
      </c>
      <c r="L54" s="1">
        <v>45992</v>
      </c>
      <c r="M54" s="41"/>
      <c r="N54" s="41"/>
      <c r="O54" s="23">
        <v>14466667</v>
      </c>
      <c r="P54" s="56">
        <v>1756667</v>
      </c>
      <c r="Q54" s="23">
        <v>16223334</v>
      </c>
      <c r="R54" s="56">
        <v>17</v>
      </c>
      <c r="S54" s="56">
        <v>157</v>
      </c>
      <c r="T54" s="1">
        <v>45861</v>
      </c>
      <c r="U54" s="1">
        <v>45862</v>
      </c>
      <c r="V54" s="41">
        <v>140</v>
      </c>
      <c r="W54" s="1">
        <v>46022</v>
      </c>
      <c r="X54" s="23">
        <f>+Contratos[[#This Row],[VALOR CONTRATO PRINCIPAL]]</f>
        <v>14466667</v>
      </c>
      <c r="Y54" s="41">
        <f>$D$5-Contratos[[#This Row],[Fecha de Inicio]]</f>
        <v>160</v>
      </c>
      <c r="Z54" s="58">
        <f>ROUND(Contratos[[#This Row],[dias ejecutados]]/(Contratos[[#This Row],[Fecha Finalizacion Programada]]-Contratos[[#This Row],[Fecha de Inicio]])*100,2)</f>
        <v>100</v>
      </c>
      <c r="AA54" s="56">
        <v>6923333</v>
      </c>
      <c r="AB54" s="56">
        <f>+Contratos[[#This Row],[Vr. Total con Adiciones]]-Contratos[[#This Row],[Recursos totales Ejecutados o pagados]]</f>
        <v>9300001</v>
      </c>
      <c r="AC54" s="41">
        <v>1</v>
      </c>
      <c r="AD54" s="23">
        <f>VLOOKUP(Contratos[[#This Row],[NÚMERO CONTRATO]],[1]!Contratos[[#All],[NÚMERO CONTRATO]:[ESTADO]],28,FALSE)</f>
        <v>1756667</v>
      </c>
      <c r="AE54" s="23">
        <f>+Contratos[[#This Row],[VALOR TOTAL]]</f>
        <v>16223334</v>
      </c>
      <c r="AF54" s="41">
        <f>+Contratos[[#This Row],[PLAZO TOTAL
(DÍAS)*]]</f>
        <v>157</v>
      </c>
    </row>
    <row r="55" spans="2:32" x14ac:dyDescent="0.35">
      <c r="B55">
        <v>2025</v>
      </c>
      <c r="C55">
        <v>250610</v>
      </c>
      <c r="D55" s="41" t="s">
        <v>43</v>
      </c>
      <c r="E55" s="41" t="s">
        <v>156</v>
      </c>
      <c r="F55" s="41" t="s">
        <v>52</v>
      </c>
      <c r="G55" s="41" t="s">
        <v>157</v>
      </c>
      <c r="H55" s="41" t="s">
        <v>60</v>
      </c>
      <c r="I55" s="41" t="s">
        <v>61</v>
      </c>
      <c r="J55" s="41" t="s">
        <v>158</v>
      </c>
      <c r="K55" s="41" t="s">
        <v>51</v>
      </c>
      <c r="L55" s="1">
        <v>46001</v>
      </c>
      <c r="M55" s="41"/>
      <c r="N55" s="41"/>
      <c r="O55" s="23">
        <v>38799935</v>
      </c>
      <c r="P55" s="56">
        <v>12113113</v>
      </c>
      <c r="Q55" s="23">
        <v>50913048</v>
      </c>
      <c r="R55" s="56"/>
      <c r="S55" s="56">
        <v>150</v>
      </c>
      <c r="T55" s="1">
        <v>45883</v>
      </c>
      <c r="U55" s="1">
        <v>45894</v>
      </c>
      <c r="V55" s="41">
        <v>150</v>
      </c>
      <c r="W55" s="1">
        <v>46022</v>
      </c>
      <c r="X55" s="23">
        <f>+Contratos[[#This Row],[VALOR CONTRATO PRINCIPAL]]</f>
        <v>38799935</v>
      </c>
      <c r="Y55" s="41">
        <f>$D$5-Contratos[[#This Row],[Fecha de Inicio]]</f>
        <v>128</v>
      </c>
      <c r="Z55" s="58">
        <f>ROUND(Contratos[[#This Row],[dias ejecutados]]/(Contratos[[#This Row],[Fecha Finalizacion Programada]]-Contratos[[#This Row],[Fecha de Inicio]])*100,2)</f>
        <v>100</v>
      </c>
      <c r="AA55" s="56">
        <v>0</v>
      </c>
      <c r="AB55" s="56">
        <f>+Contratos[[#This Row],[Vr. Total con Adiciones]]-Contratos[[#This Row],[Recursos totales Ejecutados o pagados]]</f>
        <v>50913048</v>
      </c>
      <c r="AC55" s="41">
        <v>1</v>
      </c>
      <c r="AD55" s="23">
        <f>VLOOKUP(Contratos[[#This Row],[NÚMERO CONTRATO]],[1]!Contratos[[#All],[NÚMERO CONTRATO]:[ESTADO]],28,FALSE)</f>
        <v>12113113</v>
      </c>
      <c r="AE55" s="23">
        <f>+Contratos[[#This Row],[VALOR TOTAL]]</f>
        <v>50913048</v>
      </c>
      <c r="AF55" s="41">
        <f>+Contratos[[#This Row],[PLAZO TOTAL
(DÍAS)*]]</f>
        <v>150</v>
      </c>
    </row>
    <row r="56" spans="2:32" x14ac:dyDescent="0.35">
      <c r="B56">
        <v>2025</v>
      </c>
      <c r="C56">
        <v>250619</v>
      </c>
      <c r="D56" s="41" t="s">
        <v>43</v>
      </c>
      <c r="E56" s="41" t="s">
        <v>159</v>
      </c>
      <c r="F56" s="41" t="s">
        <v>53</v>
      </c>
      <c r="G56" s="41" t="s">
        <v>64</v>
      </c>
      <c r="H56" s="41" t="s">
        <v>137</v>
      </c>
      <c r="I56" s="41" t="s">
        <v>44</v>
      </c>
      <c r="J56" s="41" t="s">
        <v>160</v>
      </c>
      <c r="K56" s="41" t="s">
        <v>51</v>
      </c>
      <c r="L56" s="1">
        <v>46010</v>
      </c>
      <c r="M56" s="41"/>
      <c r="N56" s="41"/>
      <c r="O56" s="23">
        <v>220517500</v>
      </c>
      <c r="P56" s="56">
        <v>17000000</v>
      </c>
      <c r="Q56" s="23">
        <v>237517500</v>
      </c>
      <c r="R56" s="56"/>
      <c r="S56" s="56">
        <v>870</v>
      </c>
      <c r="T56" s="1">
        <v>45896</v>
      </c>
      <c r="U56" s="1">
        <v>45902</v>
      </c>
      <c r="V56" s="41">
        <v>870</v>
      </c>
      <c r="W56" s="1">
        <v>46752</v>
      </c>
      <c r="X56" s="23">
        <f>+Contratos[[#This Row],[VALOR CONTRATO PRINCIPAL]]</f>
        <v>220517500</v>
      </c>
      <c r="Y56" s="41">
        <f>$D$5-Contratos[[#This Row],[Fecha de Inicio]]</f>
        <v>120</v>
      </c>
      <c r="Z56" s="58">
        <f>ROUND(Contratos[[#This Row],[dias ejecutados]]/(Contratos[[#This Row],[Fecha Finalizacion Programada]]-Contratos[[#This Row],[Fecha de Inicio]])*100,2)</f>
        <v>14.12</v>
      </c>
      <c r="AA56" s="56">
        <v>44206433</v>
      </c>
      <c r="AB56" s="56">
        <f>+Contratos[[#This Row],[Vr. Total con Adiciones]]-Contratos[[#This Row],[Recursos totales Ejecutados o pagados]]</f>
        <v>193311067</v>
      </c>
      <c r="AC56" s="41">
        <v>1</v>
      </c>
      <c r="AD56" s="23">
        <f>VLOOKUP(Contratos[[#This Row],[NÚMERO CONTRATO]],[1]!Contratos[[#All],[NÚMERO CONTRATO]:[ESTADO]],28,FALSE)</f>
        <v>17000000</v>
      </c>
      <c r="AE56" s="23">
        <f>+Contratos[[#This Row],[VALOR TOTAL]]</f>
        <v>237517500</v>
      </c>
      <c r="AF56" s="41">
        <f>+Contratos[[#This Row],[PLAZO TOTAL
(DÍAS)*]]</f>
        <v>870</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M O A A B Q S w M E F A A C A A g A W L u X W z 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W L u X 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i 7 l 1 v V x b Z z X Q s A A G 7 O A A A T A B w A R m 9 y b X V s Y X M v U 2 V j d G l v b j E u b S C i G A A o o B Q A A A A A A A A A A A A A A A A A A A A A A A A A A A D t n c 1 u G z k S g M 8 b I O 9 A e C 4 O 4 N g T 5 2 c G u / D B I 8 m O F 4 m t t T z B A u O F Q H X T C o N W U 0 N 2 C 8 k E c 9 h H 2 e M e A i y Q 2 x 5 X L 7 b F Z k v d a l a 3 p M Q e K 3 b N Z R S x + F N k s V j 8 V E y M C B K p Y t Z z / 3 / y l 4 c P H j 4 w b 7 k W I f t u a / / 7 / a f 9 c z F W O h E s F K z z T g R p I K e f Y 9 Z S c a J 5 k K Q 8 2 m I H L B L J w w c M / j v T c i h i + K Z l J r t t F a Q j E S f b R z I S u 7 Y K / M F s b 7 X / f N l r v 7 z c 7 / / E j T D 9 N k + U u f x J D e E D v 1 y t 0 9 2 L v 1 9 s P d r 5 p S 0 i O Z K J 0 A d b f 9 r a A Y k o H c X m 4 M m z H 3 d Y J w 5 U K O P h w Z P 9 5 / s 7 7 G + p S k Q v + R C J g + L j 7 q m K x T 8 e 7 b j R f 7 c F d f h A / M Z D Z d h Y q 5 G a S P h o V b z g A x D v 2 u 8 S 8 V L w U G i z 7 d T d Y b / k 3 x 9 G U S / g E d f m I N F p u e E L O V Y s 4 K O B h L a L 9 i 4 0 j 8 2 V 0 i M 3 8 o s P Y 2 G 2 a 4 e x 8 / H j 1 h v b Y y A 5 a H s S J y + e 7 d o 6 v + + w j 1 u n 0 I G K D U x X I i e K 9 b q H h 7 7 Q O R R r D e s g o C y B b 1 k i 3 i d Z 0 W s V 8 k i G P L T T b k Q k g m z a P b l M F R D p p Q N o f Y K X B 9 l a J c o r h Z k K R A i L B m P w S 1 s q Z D + f 9 r q 9 l l d 0 O v 3 v S O i s 5 7 F t w / i 1 T / / 3 H 9 Z 5 P 4 b m r Y K s q 0 V Q s t M l 0 q 0 m 0 a L v k m L V + S + E l A 5 h F 2 T S o 7 H m 7 O J N p + V X O B u 8 E 8 g c z O Z 3 y E 3 N D A U w Y O h o K E B A + x K u 9 L i m d P o 5 l M O s g + m / t O D M q E g G M u H O J C p D n P 7 T F 1 l s 7 1 i n Y 1 W o a n B 1 x l q Y d J w K T C O w i K H m I 2 4 b u Z I x t 9 a N W 5 7 V H d Z + u E T s Q k B j 2 e z t y X g C + x S V O l W j g R a u P Y m Y M Q z r A 7 h F x b a 7 n e 4 j f 7 e I h H t f H o I b n d g t 5 L e m D J g j M g g 7 u W C D 6 H Z 2 R W w E b u x K B j X a g l y r 3 f X r O 9 P O P W c m k N U L e e L K 3 / B I a b y q a 5 L N X I 1 h R 2 m S Y m t b 6 a N a w 5 O f 9 7 l C 2 z C I 8 y V q n d d p h V X M 2 l t T J 6 R C j U 4 r N X 0 u h R m C S w f T u h I G D l w e C V 8 q P 0 P D z I H V 7 p p C K n P p R t X s v N d w w I U 8 9 2 5 I O 2 7 4 0 E w u 2 H m f + H P n h B J u u D v D 6 p q R M U w c j x q c 5 N n A C D 0 B U 4 b e D J v Y W j U W z U 7 V B A Y U I j N U N b t 6 y c L g 6 m X q r N 1 V W d f m + 0 / W s X r o A z f 8 F b V v F J x b Z q P u m O X m N d b d G / 3 9 N X a H 7 Q M b j + 0 h V E u c X m 6 Q K g F j 4 3 Z E 1 p y Q P b 9 b l D I 4 y S I J M R V H B M v t z Y z X f n D V f f k j C N m y A 2 v M h 8 i J F v H f F B N F 5 F o b D c 2 3 A 0 j B E M e 2 Y k 1 z b n B j P f 2 s 4 c h C v A v W V i H f 2 G r t + G a r B q o 2 7 e r c u 0 i D n I k n 4 a x i X l y p 2 5 5 + G k q Y b T i o i w V n J 8 i J m P m z k 7 Z v N N w a V A T x s l f U E + 9 9 p T r u g K 7 a i p y A j r C k 4 G 7 T E H F x u d f G z D E z h 4 W l R q f C b h 8 t 3 Y S u K q d F l H l L j m z H b E I k h J p J a e a 0 s M E W f I c t R S E K t n 0 + l 0 R j v 4 V i u O I N s 8 D Y O 1 W z K E r 7 s o 9 B Q z + C 4 x p i z 8 W W X + U t L 0 q 2 p c 4 v I D Z E m w g R I i f F h Y i m / 7 5 S s V q Q 8 Y w T L j z q s W h q x 0 6 k n R s s d L P 3 K q H d v I X u j p X I J G 2 + H C k 9 3 I N F R D y u W 8 0 I 7 S q 7 C j O 4 W U H V i T T I S J 0 E d A B K g o y 9 R P l C Z / b 6 A W P V 2 b a t u U d E c P l 2 1 w y 4 g y b T T 7 6 5 H M 9 K G M z v 9 L N 1 n r 4 6 u 3 k D E i 3 j M b Y B j 0 T w l r t g A f Z 9 c a F d D O W c F I T 6 y 0 S q A 5 g X H x o x B M 8 A E 7 G S c u y 8 1 c F W f z 5 D d Q K Z l p 5 Y 9 c j A l O 4 / X U H t / r M l i v e f N 6 n e f + H f U 2 A r D H J / M R + 2 8 R q p n C i + Z O G x w I 2 F y E J L d 0 x G j e 7 O K T O G 1 s G P j G Q i w W 5 V 4 H f i 5 M B k e f g O P H R d b N B L T a D l G D 9 5 5 7 p l X g c W f Y n Y 6 3 I Y s r B d / P G d u L W d x w 9 n J 8 i E x E i v y y V D A Q Y B M z P x Z 2 / u E V o 1 h 1 O L O 8 e W Y Z 3 U j E V s 8 g X N I i L f U h c m E C p F v F z P m 6 K 2 n Y x K 4 8 j h L f Q I V H K N 2 h E F c o y d a W 6 R T 2 I L x Q T L Z q G G I Y E d s E j + m o J u u C G 8 K h W C r r + m c K j W n a K N D S 1 M C A + S J f 0 u 3 n F W H + J j V t 6 X G U P y F 1 M K O M 2 y M G W O r j y h v 6 Y m a Q i e z w a R H M 6 G 1 4 E 1 s 3 c 2 + O j M s V n c z I 8 m 8 J s S 6 3 x B v N d + i a 1 e m A Z g t D v 2 y N W w D w e 2 d 2 j P X n d 9 X 3 U l o 5 z 0 s N 7 x + S v f Y t L Y 1 / P 3 R w 8 f y B i n r x 7 l 3 r 8 N y r 1 C p 0 S 5 U Y x D l J s o N 1 F u o t w I j f O C E 6 L c R L n Z t 0 K 5 m 2 3 7 z m P u x j 1 A n J s 4 N 3 F u 4 t z E u Y l z b y 7 n X o X 5 e t E c g e 6 7 D b o r y t S C 7 o r c t w i 6 C x W W g e 4 a S R 9 0 F 5 z 5 T o D u y i K j o H s u s 5 m g 2 9 8 2 1 w e 6 5 2 0 T 6 P a d z F e D 7 h U y q 9 n 2 / i N K 6 S b Y 7 Z c T 7 C b Y T b C b Y D d G q A h 2 E + y m l G 5 K 6 S b U T a i b U D e h b k L d d x 5 1 V 7 Y L k W 4 i 3 V V z o J T u B k l K 6 f Y Z 0 q a R b j 8 Q o 5 T u j S f d u a H 1 i y P 3 e n F 2 7 + T N S e v s q H 8 W J C k E S p d + f 0 t Q 9 o v v 7 x / J / g I S D T G O 9 R q 1 t K 8 Z S m 8 e W 6 6 V + S q 0 f B 3 3 N O j 6 z R d f 1 W r i B D t d M 5 e f r a f b H I 2 L L p 1 8 b Z R g w r q y t x z T 3 y G A 7 N J u x w h + P h 2 l k R t t l U E W N / u r 6 S c D M 1 F H F I Z S g + H P m 6 o l D x B E d u Y 9 l + I l X 7 6 r t M X / / J 0 7 B I q R O M S O m U L J H x + L W G i U O v Y g X s x / l W F + l a 8 9 Q 2 p b z 6 o i 4 r D 8 I G H 2 x r P D Y k 8 N l r R r v E q e + L m A w R m V w Z G 4 N H l I g G x / f z S s C 9 H e l T Q B O m U t N U r j + T b 4 + b j b r T G 4 Y L l g a 3 b D d D J d P n R B X T 4 Q 7 G 4 1 z m R m V A u z r R 6 P r C G z I z 5 x j L f V t M F X R b g r s r d 1 k Z r j z / 7 E p K N x N F t i l Z t O T r j A o / q G a S c M Z j s / P f I I A w m K Z w d M N D c c 9 m F P s Q H 0 5 D u O c / D 2 c P b X h X H d F A Z W X B K i m X N i L e T C u B D h e t F 0 K R B p s M 9 O H t K 7 c K x J M g c 0 J a + K / S i Y Y Z n l j e V u n a 0 2 S D h R 6 g R R R L N q s + 6 a Z Z o O i c X b U 6 N o E 0 i Z 6 d s k c x I 2 F s N G n V u / L O Q c b y l N w 3 W / Q b y Z 1 A x 6 h 0 i p G Z S a Q a k Z q O 6 U m u E 3 Q a k Z l J p B q R m U m l F n m Z S a Q a k Z j a 1 S a g a l Z v g 0 g j I z Z t c q y s y g R 4 i U m k G P E O k R I j 1 C p E e I d y k 1 Y / V H i E / p E S K R b q S c S D e R b i L d R L o x Q E W k m 0 g 3 k W 4 i 3 U S 6 i X Q T 6 d 4 c 0 k 2 P E A l 1 E + o m 1 E 2 v E O k V 4 k a i 7 g p E 2 j T U 7 U d i 9 A r x G 0 D d M 9 i c m 5 z x n k H d z L N E u P 5 I Y Y O n y 2 U D o G e K 9 E y R n i n S M 0 V 6 p l g W p 2 e K 9 E z R T Q w 9 U 6 R n i t g 9 7 D 4 / U 3 x 2 G / 9 U 4 g q d L k v c s N H r f Q t m N y p x o y n I X C + z o x q W l I u R X 8 k o 9 e P O p X 5 U B Z D f B y k 7 x I X s 1 5 c d g u Z y I D e U b z w 9 Z H Z G q Z L 1 Y R k f z Z p T B s l 9 y S B p N n 8 / R c L f C E 3 N X X M O y d N 1 t s a N / K O N 3 n Z Y o v 1 1 Z p E 8 W 2 O H r J l F 8 m U X V U o j o T Q S S i M p L Q W l k V A a S b 4 S l E a y E W k k f g I I k k b y Y o n i / R + a V O / / 6 N 9 o N i G N h F 5 M 0 o t J S i O h F 5 O 3 / 2 L y + W 1 A 9 x U 6 J e i O 3 l k J u i 9 C 9 3 q o / a 1 S 9 6 p H I e h e a E z Q n Z 5 k s m X M v Q p Z N g m 6 N x P N O u r u g 8 0 V 2 i b s f g 8 e b t 4 A d K 8 f w I Y 9 3 L x B 5 I 4 1 S 8 T 9 b h N 3 x J 0 R c L 8 x 4 L 4 o j P N 2 N N A i 3 E 6 4 H S u 7 1 7 i 9 4 i G a a X t F D q f t F S G f t h e X l c 2 n 7 R V l 7 j J t L 0 0 I P d q k v 5 / w h m j 7 X I h o + 1 q 0 / c k P t 0 D b V + m U a D t K c R D a X g 1 c 7 x N s r 0 Q j G 8 f a a 2 U I t R N q v w H U X l N y v a T d J 3 u o q 6 L s d s p u J 8 x O m J 0 w + w f C 7 B u M 2 W 8 2 s b 3 S C G H 2 y m 2 F 0 t p n N z v i 7 M T Z 7 0 9 a e 9 2 B c k t p 7 R U g / 4 e A 9 j K Y I d D + B 4 D 2 y i J T W j v 9 7 Y g 3 B 9 r / D 1 B L A Q I t A B Q A A g A I A F i 7 l 1 s 7 j 7 O F p A A A A P U A A A A S A A A A A A A A A A A A A A A A A A A A A A B D b 2 5 m a W c v U G F j a 2 F n Z S 5 4 b W x Q S w E C L Q A U A A I A C A B Y u 5 d b D 8 r p q 6 Q A A A D p A A A A E w A A A A A A A A A A A A A A A A D w A A A A W 0 N v b n R l b n R f V H l w Z X N d L n h t b F B L A Q I t A B Q A A g A I A F i 7 l 1 v V x b Z z X Q s A A G 7 O A A A T A A A A A A A A A A A A A A A A A O E B A A B G b 3 J t d W x h c y 9 T Z W N 0 a W 9 u M S 5 t U E s F B g A A A A A D A A M A w g A A A I s N 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E h B Q A A A A A A 3 y A 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T I z I i A v P j x F b n R y e S B U e X B l P S J G a W x s R X J y b 3 J D b 2 R l I i B W Y W x 1 Z T 0 i c 1 V u a 2 5 v d 2 4 i I C 8 + P E V u d H J 5 I F R 5 c G U 9 I k Z p b G x F c n J v c k N v d W 5 0 I i B W Y W x 1 Z T 0 i b D Q i I C 8 + P E V u d H J 5 I F R 5 c G U 9 I k Z p b G x M Y X N 0 V X B k Y X R l Z C I g V m F s d W U 9 I m Q y M D I z L T E x L T I z V D E 4 O j Q x O j Q 4 L j E y N D g 0 M T d a I i A v P j x F b n R y e S B U e X B l P S J G a W x s Q 2 9 s d W 1 u V H l w Z X M i I F Z h b H V l P S J z Q X d N R 0 J n W U d C Z 1 l H Q m d Z R E F 3 W U d C Z 1 l E Q m d Z R 0 J n W U d C Z 1 l H Q m d Z R E J n T U p B d 1 l H Q m d N S k F 3 W U d C Z 1 l H Q m d Z R E J n T U d C Z 1 l H Q m d Z R 0 J n W U d C Z 1 l H Q m d N R E F 3 W U d C Z 1 l H Q m d N R 0 F 3 T U d C Z 1 l E Q m d Z R 0 J n W U d B d 0 1 H Q m d Z R E J n W U d C Z 1 l H Q m d Z R 0 J n W U d D U W t K Q m d Z R 0 F 3 a 0 p D U V l K Q m d Z R 0 J n W U p D U V l H Q m d Z R 0 F 3 a 0 R C Z 1 l 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Q 2 9 s d W 1 u Q 2 9 1 b n Q m c X V v d D s 6 M T Q 4 L C Z x d W 9 0 O 0 t l e U N v b H V t b k 5 h b W V z J n F 1 b 3 Q 7 O l t d L C Z x d W 9 0 O 0 N v b H V t b k l k Z W 5 0 a X R p Z X M m c X V v d D s 6 W y Z x d W 9 0 O 1 N l Y 3 R p b 2 4 x L z I w M j N f U m V w b 3 J 0 Z S B k Z S B F a m V j d W N p w 7 N u I E N v b n R y Y W N 0 d W F s L 0 F 1 d G 9 S Z W 1 v d m V k Q 2 9 s d W 1 u c z E u e 1 Z p Z 2 V u Y 2 l h L D B 9 J n F 1 b 3 Q 7 L C Z x d W 9 0 O 1 N l Y 3 R p b 2 4 x L z I w M j N f U m V w b 3 J 0 Z S B k Z S B F a m V j d W N p w 7 N u I E N v b n R y Y W N 0 d W F s L 0 F 1 d G 9 S Z W 1 v d m V k Q 2 9 s d W 1 u c z E u e 0 5 v I G N v b n N l Y 3 V 0 a X Z v I F N Q Q U E s M X 0 m c X V v d D s s J n F 1 b 3 Q 7 U 2 V j d G l v b j E v M j A y M 1 9 S Z X B v c n R l I G R l I E V q Z W N 1 Y 2 n D s 2 4 g Q 2 9 u d H J h Y 3 R 1 Y W w v Q X V 0 b 1 J l b W 9 2 Z W R D b 2 x 1 b W 5 z M S 5 7 U m V j d X J y Z W 5 0 Z S w y f S Z x d W 9 0 O y w m c X V v d D t T Z W N 0 a W 9 u M S 8 y M D I z X 1 J l c G 9 y d G U g Z G U g R W p l Y 3 V j a c O z b i B D b 2 5 0 c m F j d H V h b C 9 B d X R v U m V t b 3 Z l Z E N v b H V t b n M x L n t N b 2 R h b G l k Y W Q g Z G U g c 2 V s Z W N j a c O z b i w z f S Z x d W 9 0 O y w m c X V v d D t T Z W N 0 a W 9 u M S 8 y M D I z X 1 J l c G 9 y d G U g Z G U g R W p l Y 3 V j a c O z b i B D b 2 5 0 c m F j d H V h b C 9 B d X R v U m V t b 3 Z l Z E N v b H V t b n M x L n t U a X B v I G R l I F N 1 Y i B J b n Y s N H 0 m c X V v d D s s J n F 1 b 3 Q 7 U 2 V j d G l v b j E v M j A y M 1 9 S Z X B v c n R l I G R l I E V q Z W N 1 Y 2 n D s 2 4 g Q 2 9 u d H J h Y 3 R 1 Y W w v Q X V 0 b 1 J l b W 9 2 Z W R D b 2 x 1 b W 5 z M S 5 7 V G l w b y B j b 2 5 0 c m F 0 b y w 1 f S Z x d W 9 0 O y w m c X V v d D t T Z W N 0 a W 9 u M S 8 y M D I z X 1 J l c G 9 y d G U g Z G U g R W p l Y 3 V j a c O z b i B D b 2 5 0 c m F j d H V h b C 9 B d X R v U m V t b 3 Z l Z E N v b H V t b n M x L n t Q c m 9 j Z W R p b W l l b n R v L D Z 9 J n F 1 b 3 Q 7 L C Z x d W 9 0 O 1 N l Y 3 R p b 2 4 x L z I w M j N f U m V w b 3 J 0 Z S B k Z S B F a m V j d W N p w 7 N u I E N v b n R y Y W N 0 d W F s L 0 F 1 d G 9 S Z W 1 v d m V k Q 2 9 s d W 1 u c z E u e 0 N v Z C B V T l N Q U 0 M s N 3 0 m c X V v d D s s J n F 1 b 3 Q 7 U 2 V j d G l v b j E v M j A y M 1 9 S Z X B v c n R l I G R l I E V q Z W N 1 Y 2 n D s 2 4 g Q 2 9 u d H J h Y 3 R 1 Y W w v Q X V 0 b 1 J l b W 9 2 Z W R D b 2 x 1 b W 5 z M S 5 7 T s O 6 b W V y b y B k Z S B w c m 9 j Z X N v L D h 9 J n F 1 b 3 Q 7 L C Z x d W 9 0 O 1 N l Y 3 R p b 2 4 x L z I w M j N f U m V w b 3 J 0 Z S B k Z S B F a m V j d W N p w 7 N u I E N v b n R y Y W N 0 d W F s L 0 F 1 d G 9 S Z W 1 v d m V k Q 2 9 s d W 1 u c z E u e 0 7 C s C B F e H B l Z G l l b n R l I F B y Z W N v b n R y Y W N 0 d W F s L D l 9 J n F 1 b 3 Q 7 L C Z x d W 9 0 O 1 N l Y 3 R p b 2 4 x L z I w M j N f U m V w b 3 J 0 Z S B k Z S B F a m V j d W N p w 7 N u I E N v b n R y Y W N 0 d W F s L 0 F 1 d G 9 S Z W 1 v d m V k Q 2 9 s d W 1 u c z E u e 0 7 C s C B F e H B l Z G l l b n R l I E N v b n R y Y W N 0 d W F s L D E w f S Z x d W 9 0 O y w m c X V v d D t T Z W N 0 a W 9 u M S 8 y M D I z X 1 J l c G 9 y d G U g Z G U g R W p l Y 3 V j a c O z b i B D b 2 5 0 c m F j d H V h b C 9 B d X R v U m V t b 3 Z l Z E N v b H V t b n M x L n t O w 7 p t Z X J v I G R l I G N v b n R y Y X R v L D E x f S Z x d W 9 0 O y w m c X V v d D t T Z W N 0 a W 9 u M S 8 y M D I z X 1 J l c G 9 y d G U g Z G U g R W p l Y 3 V j a c O z b i B D b 2 5 0 c m F j d H V h b C 9 B d X R v U m V t b 3 Z l Z E N v b H V t b n M x L n t O w 7 p t Z X J v I G R l I G 9 y Z G V u I G R l I G N v b X B y Y S B U V k V D L D E y f S Z x d W 9 0 O y w m c X V v d D t T Z W N 0 a W 9 u M S 8 y M D I z X 1 J l c G 9 y d G U g Z G U g R W p l Y 3 V j a c O z b i B D b 2 5 0 c m F j d H V h b C 9 B d X R v U m V t b 3 Z l Z E N v b H V t b n M x L n t P Y m p l d G 8 s M T N 9 J n F 1 b 3 Q 7 L C Z x d W 9 0 O 1 N l Y 3 R p b 2 4 x L z I w M j N f U m V w b 3 J 0 Z S B k Z S B F a m V j d W N p w 7 N u I E N v b n R y Y W N 0 d W F s L 0 F 1 d G 9 S Z W 1 v d m V k Q 2 9 s d W 1 u c z E u e 1 R p c G 8 g Z G U g Z 2 F z d G 8 s M T R 9 J n F 1 b 3 Q 7 L C Z x d W 9 0 O 1 N l Y 3 R p b 2 4 x L z I w M j N f U m V w b 3 J 0 Z S B k Z S B F a m V j d W N p w 7 N u I E N v b n R y Y W N 0 d W F s L 0 F 1 d G 9 S Z W 1 v d m V k Q 2 9 s d W 1 u c z E u e 0 N v Z C B j Z W 5 0 c m 8 g Z 2 V z d G 9 y L D E 1 f S Z x d W 9 0 O y w m c X V v d D t T Z W N 0 a W 9 u M S 8 y M D I z X 1 J l c G 9 y d G U g Z G U g R W p l Y 3 V j a c O z b i B D b 2 5 0 c m F j d H V h b C 9 B d X R v U m V t b 3 Z l Z E N v b H V t b n M x L n t D Z W 5 0 c m 8 g R 2 V z d G 9 y L D E 2 f S Z x d W 9 0 O y w m c X V v d D t T Z W N 0 a W 9 u M S 8 y M D I z X 1 J l c G 9 y d G U g Z G U g R W p l Y 3 V j a c O z b i B D b 2 5 0 c m F j d H V h b C 9 B d X R v U m V t b 3 Z l Z E N v b H V t b n M x L n t D w 7 N k a W d v I G R l I M O h c m V h I H N v b G l j a X R h b n R l L D E 3 f S Z x d W 9 0 O y w m c X V v d D t T Z W N 0 a W 9 u M S 8 y M D I z X 1 J l c G 9 y d G U g Z G U g R W p l Y 3 V j a c O z b i B D b 2 5 0 c m F j d H V h b C 9 B d X R v U m V t b 3 Z l Z E N v b H V t b n M x L n v D g X J l Y S B z b 2 x p Y 2 l 0 Y W 5 0 Z S w x O H 0 m c X V v d D s s J n F 1 b 3 Q 7 U 2 V j d G l v b j E v M j A y M 1 9 S Z X B v c n R l I G R l I E V q Z W N 1 Y 2 n D s 2 4 g Q 2 9 u d H J h Y 3 R 1 Y W w v Q X V 0 b 1 J l b W 9 2 Z W R D b 2 x 1 b W 5 z M S 5 7 R 3 J 1 c G 8 g Z G U g Y 2 9 t c H J h c y w x O X 0 m c X V v d D s s J n F 1 b 3 Q 7 U 2 V j d G l v b j E v M j A y M 1 9 S Z X B v c n R l I G R l I E V q Z W N 1 Y 2 n D s 2 4 g Q 2 9 u d H J h Y 3 R 1 Y W w v Q X V 0 b 1 J l b W 9 2 Z W R D b 2 x 1 b W 5 z M S 5 7 V G l w b y B w c m V z d X B 1 Z X N 0 b y w y M H 0 m c X V v d D s s J n F 1 b 3 Q 7 U 2 V j d G l v b j E v M j A y M 1 9 S Z X B v c n R l I G R l I E V q Z W N 1 Y 2 n D s 2 4 g Q 2 9 u d H J h Y 3 R 1 Y W w v Q X V 0 b 1 J l b W 9 2 Z W R D b 2 x 1 b W 5 z M S 5 7 U H J v Z 3 J h b W E g Z G U g Z m l u Y W 5 j a W F j a c O z b i w y M X 0 m c X V v d D s s J n F 1 b 3 Q 7 U 2 V j d G l v b j E v M j A y M 1 9 S Z X B v c n R l I G R l I E V q Z W N 1 Y 2 n D s 2 4 g Q 2 9 u d H J h Y 3 R 1 Y W w v Q X V 0 b 1 J l b W 9 2 Z W R D b 2 x 1 b W 5 z M S 5 7 Q 2 9 k I H B y b 2 c g Z m l u Y W 5 j a W F j a c O z b i w y M n 0 m c X V v d D s s J n F 1 b 3 Q 7 U 2 V j d G l v b j E v M j A y M 1 9 S Z X B v c n R l I G R l I E V q Z W N 1 Y 2 n D s 2 4 g Q 2 9 u d H J h Y 3 R 1 Y W w v Q X V 0 b 1 J l b W 9 2 Z W R D b 2 x 1 b W 5 z M S 5 7 V G V t Y S B n Y X N 0 b y 9 p b n Z l c n N p w 7 N u L D I z f S Z x d W 9 0 O y w m c X V v d D t T Z W N 0 a W 9 u M S 8 y M D I z X 1 J l c G 9 y d G U g Z G U g R W p l Y 3 V j a c O z b i B D b 2 5 0 c m F j d H V h b C 9 B d X R v U m V t b 3 Z l Z E N v b H V t b n M x L n t O b 2 1 i c m U g c H J v Z y B p b n Y s M j R 9 J n F 1 b 3 Q 7 L C Z x d W 9 0 O 1 N l Y 3 R p b 2 4 x L z I w M j N f U m V w b 3 J 0 Z S B k Z S B F a m V j d W N p w 7 N u I E N v b n R y Y W N 0 d W F s L 0 F 1 d G 9 S Z W 1 v d m V k Q 2 9 s d W 1 u c z E u e 1 B y b 3 l l Y 3 R v I C h Q R V A p L D I 1 f S Z x d W 9 0 O y w m c X V v d D t T Z W N 0 a W 9 u M S 8 y M D I z X 1 J l c G 9 y d G U g Z G U g R W p l Y 3 V j a c O z b i B D b 2 5 0 c m F j d H V h b C 9 B d X R v U m V t b 3 Z l Z E N v b H V t b n M x L n t N Z X R h L D I 2 f S Z x d W 9 0 O y w m c X V v d D t T Z W N 0 a W 9 u M S 8 y M D I z X 1 J l c G 9 y d G U g Z G U g R W p l Y 3 V j a c O z b i B D b 2 5 0 c m F j d H V h b C 9 B d X R v U m V t b 3 Z l Z E N v b H V t b n M x L n t B Y 3 R p d m l k Y W Q s M j d 9 J n F 1 b 3 Q 7 L C Z x d W 9 0 O 1 N l Y 3 R p b 2 4 x L z I w M j N f U m V w b 3 J 0 Z S B k Z S B F a m V j d W N p w 7 N u I E N v b n R y Y W N 0 d W F s L 0 F 1 d G 9 S Z W 1 v d m V k Q 2 9 s d W 1 u c z E u e 1 B v c 1 B y Z S w y O H 0 m c X V v d D s s J n F 1 b 3 Q 7 U 2 V j d G l v b j E v M j A y M 1 9 S Z X B v c n R l I G R l I E V q Z W N 1 Y 2 n D s 2 4 g Q 2 9 u d H J h Y 3 R 1 Y W w v Q X V 0 b 1 J l b W 9 2 Z W R D b 2 x 1 b W 5 z M S 5 7 T m 8 g c 2 9 s c G V k L D I 5 f S Z x d W 9 0 O y w m c X V v d D t T Z W N 0 a W 9 u M S 8 y M D I z X 1 J l c G 9 y d G U g Z G U g R W p l Y 3 V j a c O z b i B D b 2 5 0 c m F j d H V h b C 9 B d X R v U m V t b 3 Z l Z E N v b H V t b n M x L n t O b y B z b 2 x w Z W Q g b W 9 k a W Z p Y 2 F j a c O z b i w z M H 0 m c X V v d D s s J n F 1 b 3 Q 7 U 2 V j d G l v b j E v M j A y M 1 9 S Z X B v c n R l I G R l I E V q Z W N 1 Y 2 n D s 2 4 g Q 2 9 u d H J h Y 3 R 1 Y W w v Q X V 0 b 1 J l b W 9 2 Z W R D b 2 x 1 b W 5 z M S 5 7 T m 8 g Q 0 R Q L D M x f S Z x d W 9 0 O y w m c X V v d D t T Z W N 0 a W 9 u M S 8 y M D I z X 1 J l c G 9 y d G U g Z G U g R W p l Y 3 V j a c O z b i B D b 2 5 0 c m F j d H V h b C 9 B d X R v U m V t b 3 Z l Z E N v b H V t b n M x L n t F e H B l Z G l j a c O z b i B D R F A s M z J 9 J n F 1 b 3 Q 7 L C Z x d W 9 0 O 1 N l Y 3 R p b 2 4 x L z I w M j N f U m V w b 3 J 0 Z S B k Z S B F a m V j d W N p w 7 N u I E N v b n R y Y W N 0 d W F s L 0 F 1 d G 9 S Z W 1 v d m V k Q 2 9 s d W 1 u c z E u e 1 Z h b G 9 y I E N E U C w z M 3 0 m c X V v d D s s J n F 1 b 3 Q 7 U 2 V j d G l v b j E v M j A y M 1 9 S Z X B v c n R l I G R l I E V q Z W N 1 Y 2 n D s 2 4 g Q 2 9 u d H J h Y 3 R 1 Y W w v Q X V 0 b 1 J l b W 9 2 Z W R D b 2 x 1 b W 5 z M S 5 7 T m 8 g Q 0 R Q I F Z p Z 2 V u Y 2 l h c y B G d X R 1 c m F z L D M 0 f S Z x d W 9 0 O y w m c X V v d D t T Z W N 0 a W 9 u M S 8 y M D I z X 1 J l c G 9 y d G U g Z G U g R W p l Y 3 V j a c O z b i B D b 2 5 0 c m F j d H V h b C 9 B d X R v U m V t b 3 Z l Z E N v b H V t b n M x L n t F e H B l Z G l j a c O z b i B D R F A g V m l n Z W 5 j a W F z I E Z 1 d H V y L D M 1 f S Z x d W 9 0 O y w m c X V v d D t T Z W N 0 a W 9 u M S 8 y M D I z X 1 J l c G 9 y d G U g Z G U g R W p l Y 3 V j a c O z b i B D b 2 5 0 c m F j d H V h b C 9 B d X R v U m V t b 3 Z l Z E N v b H V t b n M x L n t W Y W x v c i B D R F A g V m l n Z W 5 j a W F z I E Z 1 d H V y Y X M s M z Z 9 J n F 1 b 3 Q 7 L C Z x d W 9 0 O 1 N l Y 3 R p b 2 4 x L z I w M j N f U m V w b 3 J 0 Z S B k Z S B F a m V j d W N p w 7 N u I E N v b n R y Y W N 0 d W F s L 0 F 1 d G 9 S Z W 1 v d m V k Q 2 9 s d W 1 u c z E u e 0 5 v I F J Q L D M 3 f S Z x d W 9 0 O y w m c X V v d D t T Z W N 0 a W 9 u M S 8 y M D I z X 1 J l c G 9 y d G U g Z G U g R W p l Y 3 V j a c O z b i B D b 2 5 0 c m F j d H V h b C 9 B d X R v U m V t b 3 Z l Z E N v b H V t b n M x L n t F e H B l Z G l j a c O z b i B S U C w z O H 0 m c X V v d D s s J n F 1 b 3 Q 7 U 2 V j d G l v b j E v M j A y M 1 9 S Z X B v c n R l I G R l I E V q Z W N 1 Y 2 n D s 2 4 g Q 2 9 u d H J h Y 3 R 1 Y W w v Q X V 0 b 1 J l b W 9 2 Z W R D b 2 x 1 b W 5 z M S 5 7 V m F s b 3 I g U l A s M z l 9 J n F 1 b 3 Q 7 L C Z x d W 9 0 O 1 N l Y 3 R p b 2 4 x L z I w M j N f U m V w b 3 J 0 Z S B k Z S B F a m V j d W N p w 7 N u I E N v b n R y Y W N 0 d W F s L 0 F 1 d G 9 S Z W 1 v d m V k Q 2 9 s d W 1 u c z E u e 0 5 v I F J Q I F Z p Z 2 V u Y 2 l h c y B G d X R 1 c m F z L D Q w f S Z x d W 9 0 O y w m c X V v d D t T Z W N 0 a W 9 u M S 8 y M D I z X 1 J l c G 9 y d G U g Z G U g R W p l Y 3 V j a c O z b i B D b 2 5 0 c m F j d H V h b C 9 B d X R v U m V t b 3 Z l Z E N v b H V t b n M x L n t F e H B l Z G l j a c O z b i B S U C B W a W d l b m N p Y X M g R n V 0 d X J h L D Q x f S Z x d W 9 0 O y w m c X V v d D t T Z W N 0 a W 9 u M S 8 y M D I z X 1 J l c G 9 y d G U g Z G U g R W p l Y 3 V j a c O z b i B D b 2 5 0 c m F j d H V h b C 9 B d X R v U m V t b 3 Z l Z E N v b H V t b n M x L n t W Y W x v c i B S U C B W a W d l b m N p Y X M g R n V 0 d X J h c y w 0 M n 0 m c X V v d D s s J n F 1 b 3 Q 7 U 2 V j d G l v b j E v M j A y M 1 9 S Z X B v c n R l I G R l I E V q Z W N 1 Y 2 n D s 2 4 g Q 2 9 u d H J h Y 3 R 1 Y W w v Q X V 0 b 1 J l b W 9 2 Z W R D b 2 x 1 b W 5 z M S 5 7 U m l l c 2 d v c y B Q c m 9 m Z X N p b 2 5 h b G V z L D Q z f S Z x d W 9 0 O y w m c X V v d D t T Z W N 0 a W 9 u M S 8 y M D I z X 1 J l c G 9 y d G U g Z G U g R W p l Y 3 V j a c O z b i B D b 2 5 0 c m F j d H V h b C 9 B d X R v U m V t b 3 Z l Z E N v b H V t b n M x L n t P c m l n Z W 4 g Z G U g U H J l c 3 V w d W V z d G 8 s N D R 9 J n F 1 b 3 Q 7 L C Z x d W 9 0 O 1 N l Y 3 R p b 2 4 x L z I w M j N f U m V w b 3 J 0 Z S B k Z S B F a m V j d W N p w 7 N u I E N v b n R y Y W N 0 d W F s L 0 F 1 d G 9 S Z W 1 v d m V k Q 2 9 s d W 1 u c z E u e 0 9 y a W d l b i B k Z S B S Z W N 1 c n N v c y w 0 N X 0 m c X V v d D s s J n F 1 b 3 Q 7 U 2 V j d G l v b j E v M j A y M 1 9 S Z X B v c n R l I G R l I E V q Z W N 1 Y 2 n D s 2 4 g Q 2 9 u d H J h Y 3 R 1 Y W w v Q X V 0 b 1 J l b W 9 2 Z W R D b 2 x 1 b W 5 z M S 5 7 V G l w b y B N b 2 5 l Z G E g Q 2 9 u d H J h d G 8 s N D Z 9 J n F 1 b 3 Q 7 L C Z x d W 9 0 O 1 N l Y 3 R p b 2 4 x L z I w M j N f U m V w b 3 J 0 Z S B k Z S B F a m V j d W N p w 7 N u I E N v b n R y Y W N 0 d W F s L 0 F 1 d G 9 S Z W 1 v d m V k Q 2 9 s d W 1 u c z E u e 1 Z h b G 9 y I G R l I E 1 v b m V k Y S B F e H Q s N D d 9 J n F 1 b 3 Q 7 L C Z x d W 9 0 O 1 N l Y 3 R p b 2 4 x L z I w M j N f U m V w b 3 J 0 Z S B k Z S B F a m V j d W N p w 7 N u I E N v b n R y Y W N 0 d W F s L 0 F 1 d G 9 S Z W 1 v d m V k Q 2 9 s d W 1 u c z E u e 1 Z h b G 9 y I H R h c 2 E g Y 2 F t Y m l v L D Q 4 f S Z x d W 9 0 O y w m c X V v d D t T Z W N 0 a W 9 u M S 8 y M D I z X 1 J l c G 9 y d G U g Z G U g R W p l Y 3 V j a c O z b i B D b 2 5 0 c m F j d H V h b C 9 B d X R v U m V t b 3 Z l Z E N v b H V t b n M x L n t W Y W x v c i B p b m l j a W F s I G N v b n R y Y X R v L D Q 5 f S Z x d W 9 0 O y w m c X V v d D t T Z W N 0 a W 9 u M S 8 y M D I z X 1 J l c G 9 y d G U g Z G U g R W p l Y 3 V j a c O z b i B D b 2 5 0 c m F j d H V h b C 9 B d X R v U m V t b 3 Z l Z E N v b H V t b n M x L n t P Y n N l c n Z h Y 2 l v b m V z I H Z h b G 9 y L D U w f S Z x d W 9 0 O y w m c X V v d D t T Z W N 0 a W 9 u M S 8 y M D I z X 1 J l c G 9 y d G U g Z G U g R W p l Y 3 V j a c O z b i B D b 2 5 0 c m F j d H V h b C 9 B d X R v U m V t b 3 Z l Z E N v b H V t b n M x L n t O b y B D R F A g T m 9 2 Z W R h Z G V z L D U x f S Z x d W 9 0 O y w m c X V v d D t T Z W N 0 a W 9 u M S 8 y M D I z X 1 J l c G 9 y d G U g Z G U g R W p l Y 3 V j a c O z b i B D b 2 5 0 c m F j d H V h b C 9 B d X R v U m V t b 3 Z l Z E N v b H V t b n M x L n t F e H B l Z G l j a c O z b i B D R F A g T m 9 2 Z W R h Z G V z L D U y f S Z x d W 9 0 O y w m c X V v d D t T Z W N 0 a W 9 u M S 8 y M D I z X 1 J l c G 9 y d G U g Z G U g R W p l Y 3 V j a c O z b i B D b 2 5 0 c m F j d H V h b C 9 B d X R v U m V t b 3 Z l Z E N v b H V t b n M x L n t W Y W x v c i B D R F A g T m 9 2 Z W R h Z G V z L D U z f S Z x d W 9 0 O y w m c X V v d D t T Z W N 0 a W 9 u M S 8 y M D I z X 1 J l c G 9 y d G U g Z G U g R W p l Y 3 V j a c O z b i B D b 2 5 0 c m F j d H V h b C 9 B d X R v U m V t b 3 Z l Z E N v b H V t b n M x L n t O b y B D R F A g V m l n Z W 5 j a W F z I E Z 1 d H V y Y X M g T m 9 2 Z W Q s N T R 9 J n F 1 b 3 Q 7 L C Z x d W 9 0 O 1 N l Y 3 R p b 2 4 x L z I w M j N f U m V w b 3 J 0 Z S B k Z S B F a m V j d W N p w 7 N u I E N v b n R y Y W N 0 d W F s L 0 F 1 d G 9 S Z W 1 v d m V k Q 2 9 s d W 1 u c z E u e 0 V 4 c G V k a W N p w 7 N u I E N E U C B W a W d l b m N p Y X M g R n V 0 d X J f M S w 1 N X 0 m c X V v d D s s J n F 1 b 3 Q 7 U 2 V j d G l v b j E v M j A y M 1 9 S Z X B v c n R l I G R l I E V q Z W N 1 Y 2 n D s 2 4 g Q 2 9 u d H J h Y 3 R 1 Y W w v Q X V 0 b 1 J l b W 9 2 Z W R D b 2 x 1 b W 5 z M S 5 7 V m F s b 3 I g Q 0 R Q I F Z p Z 2 V u Y 2 l h c y B G d X R 1 c m F z I E 5 v L D U 2 f S Z x d W 9 0 O y w m c X V v d D t T Z W N 0 a W 9 u M S 8 y M D I z X 1 J l c G 9 y d G U g Z G U g R W p l Y 3 V j a c O z b i B D b 2 5 0 c m F j d H V h b C 9 B d X R v U m V t b 3 Z l Z E N v b H V t b n M x L n t O b y B S U C B O b 3 Z l Z G F k Z X M s N T d 9 J n F 1 b 3 Q 7 L C Z x d W 9 0 O 1 N l Y 3 R p b 2 4 x L z I w M j N f U m V w b 3 J 0 Z S B k Z S B F a m V j d W N p w 7 N u I E N v b n R y Y W N 0 d W F s L 0 F 1 d G 9 S Z W 1 v d m V k Q 2 9 s d W 1 u c z E u e 0 V 4 c G V k a W N p w 7 N u I F J Q I E 5 v d m V k Y W R l c y w 1 O H 0 m c X V v d D s s J n F 1 b 3 Q 7 U 2 V j d G l v b j E v M j A y M 1 9 S Z X B v c n R l I G R l I E V q Z W N 1 Y 2 n D s 2 4 g Q 2 9 u d H J h Y 3 R 1 Y W w v Q X V 0 b 1 J l b W 9 2 Z W R D b 2 x 1 b W 5 z M S 5 7 V m F s b 3 I g U l A g T m 9 2 Z W R h Z G V z L D U 5 f S Z x d W 9 0 O y w m c X V v d D t T Z W N 0 a W 9 u M S 8 y M D I z X 1 J l c G 9 y d G U g Z G U g R W p l Y 3 V j a c O z b i B D b 2 5 0 c m F j d H V h b C 9 B d X R v U m V t b 3 Z l Z E N v b H V t b n M x L n t O b y B S U C B W a W d l b m N p Y X M g R n V 0 d X J h c y B O b 3 Z l Z G E s N j B 9 J n F 1 b 3 Q 7 L C Z x d W 9 0 O 1 N l Y 3 R p b 2 4 x L z I w M j N f U m V w b 3 J 0 Z S B k Z S B F a m V j d W N p w 7 N u I E N v b n R y Y W N 0 d W F s L 0 F 1 d G 9 S Z W 1 v d m V k Q 2 9 s d W 1 u c z E u e 0 V 4 c G V k a W N p w 7 N u I F J Q I F Z p Z 2 V u Y 2 l h c y B G d X R 1 c m F f M i w 2 M X 0 m c X V v d D s s J n F 1 b 3 Q 7 U 2 V j d G l v b j E v M j A y M 1 9 S Z X B v c n R l I G R l I E V q Z W N 1 Y 2 n D s 2 4 g Q 2 9 u d H J h Y 3 R 1 Y W w v Q X V 0 b 1 J l b W 9 2 Z W R D b 2 x 1 b W 5 z M S 5 7 V m F s b 3 I g U l A g V m l n Z W 5 j a W F z I E Z 1 d H V y Y X M g T m 9 2 L D Y y f S Z x d W 9 0 O y w m c X V v d D t T Z W N 0 a W 9 u M S 8 y M D I z X 1 J l c G 9 y d G U g Z G U g R W p l Y 3 V j a c O z b i B D b 2 5 0 c m F j d H V h b C 9 B d X R v U m V t b 3 Z l Z E N v b H V t b n M x L n t O b y B w Z W R p Z G 8 g b W 9 k a W Z p Y 2 F j a c O z b i w 2 M 3 0 m c X V v d D s s J n F 1 b 3 Q 7 U 2 V j d G l v b j E v M j A y M 1 9 S Z X B v c n R l I G R l I E V q Z W N 1 Y 2 n D s 2 4 g Q 2 9 u d H J h Y 3 R 1 Y W w v Q X V 0 b 1 J l b W 9 2 Z W R D b 2 x 1 b W 5 z M S 5 7 V m F s b 3 I g d G 9 0 Y W w g Y W R p Y 2 l v b m V z L D Y 0 f S Z x d W 9 0 O y w m c X V v d D t T Z W N 0 a W 9 u M S 8 y M D I z X 1 J l c G 9 y d G U g Z G U g R W p l Y 3 V j a c O z b i B D b 2 5 0 c m F j d H V h b C 9 B d X R v U m V t b 3 Z l Z E N v b H V t b n M x L n t O L i B h Z G l j a W 9 u Z X M g c m V h b G l 6 Y W R h c y w 2 N X 0 m c X V v d D s s J n F 1 b 3 Q 7 U 2 V j d G l v b j E v M j A y M 1 9 S Z X B v c n R l I G R l I E V q Z W N 1 Y 2 n D s 2 4 g Q 2 9 u d H J h Y 3 R 1 Y W w v Q X V 0 b 1 J l b W 9 2 Z W R D b 2 x 1 b W 5 z M S 5 7 V m F s b 3 I g d G 9 0 Y W w g Y 2 9 u d H J h d G 8 g Y 2 9 u I G F k a W N p L D Y 2 f S Z x d W 9 0 O y w m c X V v d D t T Z W N 0 a W 9 u M S 8 y M D I z X 1 J l c G 9 y d G U g Z G U g R W p l Y 3 V j a c O z b i B D b 2 5 0 c m F j d H V h b C 9 B d X R v U m V t b 3 Z l Z E N v b H V t b n M x L n t G b 3 J t Y S B k Z S B w Y W d v L D Y 3 f S Z x d W 9 0 O y w m c X V v d D t T Z W N 0 a W 9 u M S 8 y M D I z X 1 J l c G 9 y d G U g Z G U g R W p l Y 3 V j a c O z b i B D b 2 5 0 c m F j d H V h b C 9 B d X R v U m V t b 3 Z l Z E N v b H V t b n M x L n t Q b G F 6 b y B l a m V j d W N p w 7 N u I G N v b n R y Y X R v L D Y 4 f S Z x d W 9 0 O y w m c X V v d D t T Z W N 0 a W 9 u M S 8 y M D I z X 1 J l c G 9 y d G U g Z G U g R W p l Y 3 V j a c O z b i B D b 2 5 0 c m F j d H V h b C 9 B d X R v U m V t b 3 Z l Z E N v b H V t b n M x L n t P Y n N l c n Z h Y 2 n D s 2 5 l c y B w b G F 6 b y w 2 O X 0 m c X V v d D s s J n F 1 b 3 Q 7 U 2 V j d G l v b j E v M j A y M 1 9 S Z X B v c n R l I G R l I E V q Z W N 1 Y 2 n D s 2 4 g Q 2 9 u d H J h Y 3 R 1 Y W w v Q X V 0 b 1 J l b W 9 2 Z W R D b 2 x 1 b W 5 z M S 5 7 U G x h e m 8 g d G 9 0 Y W w g c H L D s 3 J y b 2 d h c y w 3 M H 0 m c X V v d D s s J n F 1 b 3 Q 7 U 2 V j d G l v b j E v M j A y M 1 9 S Z X B v c n R l I G R l I E V q Z W N 1 Y 2 n D s 2 4 g Q 2 9 u d H J h Y 3 R 1 Y W w v Q X V 0 b 1 J l b W 9 2 Z W R D b 2 x 1 b W 5 z M S 5 7 T 2 J z Z X J 2 Y W N p w 7 N u Z X M g c G x h e m 8 g c H L D s 3 J y b 2 d h L D c x f S Z x d W 9 0 O y w m c X V v d D t T Z W N 0 a W 9 u M S 8 y M D I z X 1 J l c G 9 y d G U g Z G U g R W p l Y 3 V j a c O z b i B D b 2 5 0 c m F j d H V h b C 9 B d X R v U m V t b 3 Z l Z E N v b H V t b n M x L n t Q b G F 6 b y B 0 b 3 R h b C B j b 2 5 0 c m F 0 b y w 3 M n 0 m c X V v d D s s J n F 1 b 3 Q 7 U 2 V j d G l v b j E v M j A y M 1 9 S Z X B v c n R l I G R l I E V q Z W N 1 Y 2 n D s 2 4 g Q 2 9 u d H J h Y 3 R 1 Y W w v Q X V 0 b 1 J l b W 9 2 Z W R D b 2 x 1 b W 5 z M S 5 7 V m l n Z W 5 j a W E g Z G V s I G N v b n R y Y X R v L D c z f S Z x d W 9 0 O y w m c X V v d D t T Z W N 0 a W 9 u M S 8 y M D I z X 1 J l c G 9 y d G U g Z G U g R W p l Y 3 V j a c O z b i B D b 2 5 0 c m F j d H V h b C 9 B d X R v U m V t b 3 Z l Z E N v b H V t b n M x L n t D b 2 5 0 c m F 0 a X N 0 Y S w 3 N H 0 m c X V v d D s s J n F 1 b 3 Q 7 U 2 V j d G l v b j E v M j A y M 1 9 S Z X B v c n R l I G R l I E V q Z W N 1 Y 2 n D s 2 4 g Q 2 9 u d H J h Y 3 R 1 Y W w v Q X V 0 b 1 J l b W 9 2 Z W R D b 2 x 1 b W 5 z M S 5 7 S W Q g Y 2 9 u d H J h d G l z d G E s N z V 9 J n F 1 b 3 Q 7 L C Z x d W 9 0 O 1 N l Y 3 R p b 2 4 x L z I w M j N f U m V w b 3 J 0 Z S B k Z S B F a m V j d W N p w 7 N u I E N v b n R y Y W N 0 d W F s L 0 F 1 d G 9 S Z W 1 v d m V k Q 2 9 s d W 1 u c z E u e 0 T D r W d p d G 8 g d m V y a W Z p Y 2 F j a c O z b i B J Z C w 3 N n 0 m c X V v d D s s J n F 1 b 3 Q 7 U 2 V j d G l v b j E v M j A y M 1 9 S Z X B v c n R l I G R l I E V q Z W N 1 Y 2 n D s 2 4 g Q 2 9 u d H J h Y 3 R 1 Y W w v Q X V 0 b 1 J l b W 9 2 Z W R D b 2 x 1 b W 5 z M S 5 7 V G l w b y B J R C w 3 N 3 0 m c X V v d D s s J n F 1 b 3 Q 7 U 2 V j d G l v b j E v M j A y M 1 9 S Z X B v c n R l I G R l I E V q Z W N 1 Y 2 n D s 2 4 g Q 2 9 u d H J h Y 3 R 1 Y W w v Q X V 0 b 1 J l b W 9 2 Z W R D b 2 x 1 b W 5 z M S 5 7 T m F 0 d X J h b G V 6 Y S w 3 O H 0 m c X V v d D s s J n F 1 b 3 Q 7 U 2 V j d G l v b j E v M j A y M 1 9 S Z X B v c n R l I G R l I E V q Z W N 1 Y 2 n D s 2 4 g Q 2 9 u d H J h Y 3 R 1 Y W w v Q X V 0 b 1 J l b W 9 2 Z W R D b 2 x 1 b W 5 z M S 5 7 U 2 V 4 b y w 3 O X 0 m c X V v d D s s J n F 1 b 3 Q 7 U 2 V j d G l v b j E v M j A y M 1 9 S Z X B v c n R l I G R l I E V q Z W N 1 Y 2 n D s 2 4 g Q 2 9 u d H J h Y 3 R 1 Y W w v Q X V 0 b 1 J l b W 9 2 Z W R D b 2 x 1 b W 5 z M S 5 7 R W R h Z C w 4 M H 0 m c X V v d D s s J n F 1 b 3 Q 7 U 2 V j d G l v b j E v M j A y M 1 9 S Z X B v c n R l I G R l I E V q Z W N 1 Y 2 n D s 2 4 g Q 2 9 u d H J h Y 3 R 1 Y W w v Q X V 0 b 1 J l b W 9 2 Z W R D b 2 x 1 b W 5 z M S 5 7 T m l 2 Z W w g Z G U g Z X N 0 d W R p b y w 4 M X 0 m c X V v d D s s J n F 1 b 3 Q 7 U 2 V j d G l v b j E v M j A y M 1 9 S Z X B v c n R l I G R l I E V q Z W N 1 Y 2 n D s 2 4 g Q 2 9 u d H J h Y 3 R 1 Y W w v Q X V 0 b 1 J l b W 9 2 Z W R D b 2 x 1 b W 5 z M S 5 7 U H J v Z m V z a c O z b i w 4 M n 0 m c X V v d D s s J n F 1 b 3 Q 7 U 2 V j d G l v b j E v M j A y M 1 9 S Z X B v c n R l I G R l I E V q Z W N 1 Y 2 n D s 2 4 g Q 2 9 u d H J h Y 3 R 1 Y W w v Q X V 0 b 1 J l b W 9 2 Z W R D b 2 x 1 b W 5 z M S 5 7 R m 9 y b W F j a c O z b i B j b 2 5 0 c m F 0 a X N 0 Y S w 4 M 3 0 m c X V v d D s s J n F 1 b 3 Q 7 U 2 V j d G l v b j E v M j A y M 1 9 S Z X B v c n R l I G R l I E V q Z W N 1 Y 2 n D s 2 4 g Q 2 9 u d H J h Y 3 R 1 Y W w v Q X V 0 b 1 J l b W 9 2 Z W R D b 2 x 1 b W 5 z M S 5 7 R X h w Z X J p Z W 5 j a W E g Y 2 9 u d H J h d G l z d G E s O D R 9 J n F 1 b 3 Q 7 L C Z x d W 9 0 O 1 N l Y 3 R p b 2 4 x L z I w M j N f U m V w b 3 J 0 Z S B k Z S B F a m V j d W N p w 7 N u I E N v b n R y Y W N 0 d W F s L 0 F 1 d G 9 S Z W 1 v d m V k Q 2 9 s d W 1 u c z E u e 0 V 4 c G V y a W V u Y 2 l h I H J l b G F j a W 9 u Y W R h L D g 1 f S Z x d W 9 0 O y w m c X V v d D t T Z W N 0 a W 9 u M S 8 y M D I z X 1 J l c G 9 y d G U g Z G U g R W p l Y 3 V j a c O z b i B D b 2 5 0 c m F j d H V h b C 9 B d X R v U m V t b 3 Z l Z E N v b H V t b n M x L n t U a X B v I G l k Z W 5 0 a W Z p Y 2 F j a c O z b i B y Z X B y Z X N l b n R h L D g 2 f S Z x d W 9 0 O y w m c X V v d D t T Z W N 0 a W 9 u M S 8 y M D I z X 1 J l c G 9 y d G U g Z G U g R W p l Y 3 V j a c O z b i B D b 2 5 0 c m F j d H V h b C 9 B d X R v U m V t b 3 Z l Z E N v b H V t b n M x L n t J Z G V u d G l m a W N h Y 2 l v b i B S Z X B y Z X N l b n R h b n R l L D g 3 f S Z x d W 9 0 O y w m c X V v d D t T Z W N 0 a W 9 u M S 8 y M D I z X 1 J l c G 9 y d G U g Z G U g R W p l Y 3 V j a c O z b i B D b 2 5 0 c m F j d H V h b C 9 B d X R v U m V t b 3 Z l Z E N v b H V t b n M x L n t S Z X B y Z X N l b n R h b n R l I G x l Z 2 F s L D g 4 f S Z x d W 9 0 O y w m c X V v d D t T Z W N 0 a W 9 u M S 8 y M D I z X 1 J l c G 9 y d G U g Z G U g R W p l Y 3 V j a c O z b i B D b 2 5 0 c m F j d H V h b C 9 B d X R v U m V t b 3 Z l Z E N v b H V t b n M x L n t O b 2 1 i c m U g c m V w c m V z Z W 5 0 Y W 5 0 Z S B s Z W d h b C 1 j b 2 4 s O D l 9 J n F 1 b 3 Q 7 L C Z x d W 9 0 O 1 N l Y 3 R p b 2 4 x L z I w M j N f U m V w b 3 J 0 Z S B k Z S B F a m V j d W N p w 7 N u I E N v b n R y Y W N 0 d W F s L 0 F 1 d G 9 S Z W 1 v d m V k Q 2 9 s d W 1 u c z E u e 0 N h c m d v I F J l c H J l c 2 V u d G F u d G U g T G V n Y W w s O T B 9 J n F 1 b 3 Q 7 L C Z x d W 9 0 O 1 N l Y 3 R p b 2 4 x L z I w M j N f U m V w b 3 J 0 Z S B k Z S B F a m V j d W N p w 7 N u I E N v b n R y Y W N 0 d W F s L 0 F 1 d G 9 S Z W 1 v d m V k Q 2 9 s d W 1 u c z E u e 0 R p c m V j Y 2 n D s 2 4 g c H J v d m V l Z G 9 y L D k x f S Z x d W 9 0 O y w m c X V v d D t T Z W N 0 a W 9 u M S 8 y M D I z X 1 J l c G 9 y d G U g Z G U g R W p l Y 3 V j a c O z b i B D b 2 5 0 c m F j d H V h b C 9 B d X R v U m V t b 3 Z l Z E N v b H V t b n M x L n t U Z W z D q W Z v b m 8 g c H J v d m V l Z G 9 y L D k y f S Z x d W 9 0 O y w m c X V v d D t T Z W N 0 a W 9 u M S 8 y M D I z X 1 J l c G 9 y d G U g Z G U g R W p l Y 3 V j a c O z b i B D b 2 5 0 c m F j d H V h b C 9 B d X R v U m V t b 3 Z l Z E N v b H V t b n M x L n t D b 3 J y Z W 8 t Z S B w c m 9 2 Z W V k b 3 I s O T N 9 J n F 1 b 3 Q 7 L C Z x d W 9 0 O 1 N l Y 3 R p b 2 4 x L z I w M j N f U m V w b 3 J 0 Z S B k Z S B F a m V j d W N p w 7 N u I E N v b n R y Y W N 0 d W F s L 0 F 1 d G 9 S Z W 1 v d m V k Q 2 9 s d W 1 u c z E u e 1 R p c G 8 g Z W 5 0 a W R h Z C w 5 N H 0 m c X V v d D s s J n F 1 b 3 Q 7 U 2 V j d G l v b j E v M j A y M 1 9 S Z X B v c n R l I G R l I E V q Z W N 1 Y 2 n D s 2 4 g Q 2 9 u d H J h Y 3 R 1 Y W w v Q X V 0 b 1 J l b W 9 2 Z W R D b 2 x 1 b W 5 z M S 5 7 T m 8 g Y 2 V y d G l m a W N h Z G 8 g Y 2 9 u c 3 R p d H V j a c O z b i w 5 N X 0 m c X V v d D s s J n F 1 b 3 Q 7 U 2 V j d G l v b j E v M j A y M 1 9 S Z X B v c n R l I G R l I E V q Z W N 1 Y 2 n D s 2 4 g Q 2 9 u d H J h Y 3 R 1 Y W w v Q X V 0 b 1 J l b W 9 2 Z W R D b 2 x 1 b W 5 z M S 5 7 V G l w b y B k Z S B v c m c v c G V y c y w 5 N n 0 m c X V v d D s s J n F 1 b 3 Q 7 U 2 V j d G l v b j E v M j A y M 1 9 S Z X B v c n R l I G R l I E V q Z W N 1 Y 2 n D s 2 4 g Q 2 9 u d H J h Y 3 R 1 Y W w v Q X V 0 b 1 J l b W 9 2 Z W R D b 2 x 1 b W 5 z M S 5 7 T m F j a W 9 u Y W x p Z G F k L D k 3 f S Z x d W 9 0 O y w m c X V v d D t T Z W N 0 a W 9 u M S 8 y M D I z X 1 J l c G 9 y d G U g Z G U g R W p l Y 3 V j a c O z b i B D b 2 5 0 c m F j d H V h b C 9 B d X R v U m V t b 3 Z l Z E N v b H V t b n M x L n t E Y X R v c y A g U 3 V w Z X J 2 a X N v c i w 5 O H 0 m c X V v d D s s J n F 1 b 3 Q 7 U 2 V j d G l v b j E v M j A y M 1 9 S Z X B v c n R l I G R l I E V q Z W N 1 Y 2 n D s 2 4 g Q 2 9 u d H J h Y 3 R 1 Y W w v Q X V 0 b 1 J l b W 9 2 Z W R D b 2 x 1 b W 5 z M S 5 7 R G F 0 b 3 M g Z G U g S W 5 0 Z X J 2 Z W 5 0 b 3 I s O T l 9 J n F 1 b 3 Q 7 L C Z x d W 9 0 O 1 N l Y 3 R p b 2 4 x L z I w M j N f U m V w b 3 J 0 Z S B k Z S B F a m V j d W N p w 7 N u I E N v b n R y Y W N 0 d W F s L 0 F 1 d G 9 S Z W 1 v d m V k Q 2 9 s d W 1 u c z E u e 0 9 y Z G V u Y W R v c i B k Z W w g Z 2 F z d G 8 s M T A w f S Z x d W 9 0 O y w m c X V v d D t T Z W N 0 a W 9 u M S 8 y M D I z X 1 J l c G 9 y d G U g Z G U g R W p l Y 3 V j a c O z b i B D b 2 5 0 c m F j d H V h b C 9 B d X R v U m V t b 3 Z l Z E N v b H V t b n M x L n t D b G F z Z S B k Z S B n Y X J h b n T D r W E s M T A x f S Z x d W 9 0 O y w m c X V v d D t T Z W N 0 a W 9 u M S 8 y M D I z X 1 J l c G 9 y d G U g Z G U g R W p l Y 3 V j a c O z b i B D b 2 5 0 c m F j d H V h b C 9 B d X R v U m V t b 3 Z l Z E N v b H V t b n M x L n t H Y X J h b n T D r W E g b y B w w 7 N s a X p h L D E w M n 0 m c X V v d D s s J n F 1 b 3 Q 7 U 2 V j d G l v b j E v M j A y M 1 9 S Z X B v c n R l I G R l I E V q Z W N 1 Y 2 n D s 2 4 g Q 2 9 u d H J h Y 3 R 1 Y W w v Q X V 0 b 1 J l b W 9 2 Z W R D b 2 x 1 b W 5 z M S 5 7 T i 4 g Z 2 F y Y W 5 0 a W E s M T A z f S Z x d W 9 0 O y w m c X V v d D t T Z W N 0 a W 9 u M S 8 y M D I z X 1 J l c G 9 y d G U g Z G U g R W p l Y 3 V j a c O z b i B D b 2 5 0 c m F j d H V h b C 9 B d X R v U m V t b 3 Z l Z E N v b H V t b n M x L n t O L i B h b m V 4 b y w x M D R 9 J n F 1 b 3 Q 7 L C Z x d W 9 0 O 1 N l Y 3 R p b 2 4 x L z I w M j N f U m V w b 3 J 0 Z S B k Z S B F a m V j d W N p w 7 N u I E N v b n R y Y W N 0 d W F s L 0 F 1 d G 9 S Z W 1 v d m V k Q 2 9 s d W 1 u c z E u e 0 Z l Y 2 h h I G l u a W N p b y B 2 a W d l b m N p Y S w x M D V 9 J n F 1 b 3 Q 7 L C Z x d W 9 0 O 1 N l Y 3 R p b 2 4 x L z I w M j N f U m V w b 3 J 0 Z S B k Z S B F a m V j d W N p w 7 N u I E N v b n R y Y W N 0 d W F s L 0 F 1 d G 9 S Z W 1 v d m V k Q 2 9 s d W 1 u c z E u e 0 Z l Y 2 h h I G Z p b i B 2 a W d l b m N p Y S w x M D Z 9 J n F 1 b 3 Q 7 L C Z x d W 9 0 O 1 N l Y 3 R p b 2 4 x L z I w M j N f U m V w b 3 J 0 Z S B k Z S B F a m V j d W N p w 7 N u I E N v b n R y Y W N 0 d W F s L 0 F 1 d G 9 S Z W 1 v d m V k Q 2 9 s d W 1 u c z E u e 0 Z l Y 2 h h I G d h c m F u d G l h L D E w N 3 0 m c X V v d D s s J n F 1 b 3 Q 7 U 2 V j d G l v b j E v M j A y M 1 9 S Z X B v c n R l I G R l I E V q Z W N 1 Y 2 n D s 2 4 g Q 2 9 u d H J h Y 3 R 1 Y W w v Q X V 0 b 1 J l b W 9 2 Z W R D b 2 x 1 b W 5 z M S 5 7 Q X N l Z 3 V y Y W R v c m E s M T A 4 f S Z x d W 9 0 O y w m c X V v d D t T Z W N 0 a W 9 u M S 8 y M D I z X 1 J l c G 9 y d G U g Z G U g R W p l Y 3 V j a c O z b i B D b 2 5 0 c m F j d H V h b C 9 B d X R v U m V t b 3 Z l Z E N v b H V t b n M x L n t H Y X J h b n T D r W E g b y B w w 7 N s a X p h I F J D R S w x M D l 9 J n F 1 b 3 Q 7 L C Z x d W 9 0 O 1 N l Y 3 R p b 2 4 x L z I w M j N f U m V w b 3 J 0 Z S B k Z S B F a m V j d W N p w 7 N u I E N v b n R y Y W N 0 d W F s L 0 F 1 d G 9 S Z W 1 v d m V k Q 2 9 s d W 1 u c z E u e 0 5 v I G d h c m F u d M O t Y S B S Q 0 U s M T E w f S Z x d W 9 0 O y w m c X V v d D t T Z W N 0 a W 9 u M S 8 y M D I z X 1 J l c G 9 y d G U g Z G U g R W p l Y 3 V j a c O z b i B D b 2 5 0 c m F j d H V h b C 9 B d X R v U m V t b 3 Z l Z E N v b H V t b n M x L n t O b y B h b m V 4 b y B n Y X J h b n T D r W E g U k N F L D E x M X 0 m c X V v d D s s J n F 1 b 3 Q 7 U 2 V j d G l v b j E v M j A y M 1 9 S Z X B v c n R l I G R l I E V q Z W N 1 Y 2 n D s 2 4 g Q 2 9 u d H J h Y 3 R 1 Y W w v Q X V 0 b 1 J l b W 9 2 Z W R D b 2 x 1 b W 5 z M S 5 7 R m V j a G E g a W 5 p Y 2 l v I H Z p Z 2 V u Y 2 l h X z M s M T E y f S Z x d W 9 0 O y w m c X V v d D t T Z W N 0 a W 9 u M S 8 y M D I z X 1 J l c G 9 y d G U g Z G U g R W p l Y 3 V j a c O z b i B D b 2 5 0 c m F j d H V h b C 9 B d X R v U m V t b 3 Z l Z E N v b H V t b n M x L n t G Z W N o Y S B m a W 4 g d m l n Z W 5 j a W F f N C w x M T N 9 J n F 1 b 3 Q 7 L C Z x d W 9 0 O 1 N l Y 3 R p b 2 4 x L z I w M j N f U m V w b 3 J 0 Z S B k Z S B F a m V j d W N p w 7 N u I E N v b n R y Y W N 0 d W F s L 0 F 1 d G 9 S Z W 1 v d m V k Q 2 9 s d W 1 u c z E u e 0 Z l Y 2 h h I G d h c m F u d G l h X z U s M T E 0 f S Z x d W 9 0 O y w m c X V v d D t T Z W N 0 a W 9 u M S 8 y M D I z X 1 J l c G 9 y d G U g Z G U g R W p l Y 3 V j a c O z b i B D b 2 5 0 c m F j d H V h b C 9 B d X R v U m V t b 3 Z l Z E N v b H V t b n M x L n t B c 2 V n d X J h Z G 9 y Y V 8 2 L D E x N X 0 m c X V v d D s s J n F 1 b 3 Q 7 U 2 V j d G l v b j E v M j A y M 1 9 S Z X B v c n R l I G R l I E V q Z W N 1 Y 2 n D s 2 4 g Q 2 9 u d H J h Y 3 R 1 Y W w v Q X V 0 b 1 J l b W 9 2 Z W R D b 2 x 1 b W 5 z M S 5 7 Q X B y b 2 J h Y 2 n D s 2 4 g Z 2 F y Y W 5 0 w 6 1 h c y w x M T Z 9 J n F 1 b 3 Q 7 L C Z x d W 9 0 O 1 N l Y 3 R p b 2 4 x L z I w M j N f U m V w b 3 J 0 Z S B k Z S B F a m V j d W N p w 7 N u I E N v b n R y Y W N 0 d W F s L 0 F 1 d G 9 S Z W 1 v d m V k Q 2 9 s d W 1 u c z E u e 0 9 i c 2 V y d m F j a c O z b m V z I G d h c m F u d M O t Y X M s M T E 3 f S Z x d W 9 0 O y w m c X V v d D t T Z W N 0 a W 9 u M S 8 y M D I z X 1 J l c G 9 y d G U g Z G U g R W p l Y 3 V j a c O z b i B D b 2 5 0 c m F j d H V h b C 9 B d X R v U m V t b 3 Z l Z E N v b H V t b n M x L n t F c 3 R h Z G 8 s M T E 4 f S Z x d W 9 0 O y w m c X V v d D t T Z W N 0 a W 9 u M S 8 y M D I z X 1 J l c G 9 y d G U g Z G U g R W p l Y 3 V j a c O z b i B D b 2 5 0 c m F j d H V h b C 9 B d X R v U m V t b 3 Z l Z E N v b H V t b n M x L n t G a X J t Y S B k Z W w g Y 2 9 u d H J h d G l z d G E s M T E 5 f S Z x d W 9 0 O y w m c X V v d D t T Z W N 0 a W 9 u M S 8 y M D I z X 1 J l c G 9 y d G U g Z G U g R W p l Y 3 V j a c O z b i B D b 2 5 0 c m F j d H V h b C 9 B d X R v U m V t b 3 Z l Z E N v b H V t b n M x L n t G Z W N o Y S B w Y X J h I H J l b W l 0 a X I g Z G 9 j c y w x M j B 9 J n F 1 b 3 Q 7 L C Z x d W 9 0 O 1 N l Y 3 R p b 2 4 x L z I w M j N f U m V w b 3 J 0 Z S B k Z S B F a m V j d W N p w 7 N u I E N v b n R y Y W N 0 d W F s L 0 F 1 d G 9 S Z W 1 v d m V k Q 2 9 s d W 1 u c z E u e 0 Z l Y 2 h h I G R l I G F k a n V k a W N h Y 2 n D s 2 4 s M T I x f S Z x d W 9 0 O y w m c X V v d D t T Z W N 0 a W 9 u M S 8 y M D I z X 1 J l c G 9 y d G U g Z G U g R W p l Y 3 V j a c O z b i B D b 2 5 0 c m F j d H V h b C 9 B d X R v U m V t b 3 Z l Z E N v b H V t b n M x L n t T d X N j c m l w Y 2 n D s 2 4 g Y 2 9 u d H J h d G 8 s M T I y f S Z x d W 9 0 O y w m c X V v d D t T Z W N 0 a W 9 u M S 8 y M D I z X 1 J l c G 9 y d G U g Z G U g R W p l Y 3 V j a c O z b i B D b 2 5 0 c m F j d H V h b C 9 B d X R v U m V t b 3 Z l Z E N v b H V t b n M x L n t M Z W d h b G l 6 Y W N p w 7 N u I G N v b n R y Y X R v L D E y M 3 0 m c X V v d D s s J n F 1 b 3 Q 7 U 2 V j d G l v b j E v M j A y M 1 9 S Z X B v c n R l I G R l I E V q Z W N 1 Y 2 n D s 2 4 g Q 2 9 u d H J h Y 3 R 1 Y W w v Q X V 0 b 1 J l b W 9 2 Z W R D b 2 x 1 b W 5 z M S 5 7 T W 9 k a W Z p Y 2 F j a c O z b i B k Z S B n Y X J h b n T D r W F z L D E y N H 0 m c X V v d D s s J n F 1 b 3 Q 7 U 2 V j d G l v b j E v M j A y M 1 9 S Z X B v c n R l I G R l I E V q Z W N 1 Y 2 n D s 2 4 g Q 2 9 u d H J h Y 3 R 1 Y W w v Q X V 0 b 1 J l b W 9 2 Z W R D b 2 x 1 b W 5 z M S 5 7 S W 5 p Y 2 l v I G N v b n R y Y X R v I E 9 J L D E y N X 0 m c X V v d D s s J n F 1 b 3 Q 7 U 2 V j d G l v b j E v M j A y M 1 9 S Z X B v c n R l I G R l I E V q Z W N 1 Y 2 n D s 2 4 g Q 2 9 u d H J h Y 3 R 1 Y W w v Q X V 0 b 1 J l b W 9 2 Z W R D b 2 x 1 b W 5 z M S 5 7 R m l u Y W x p e m F j a c O z b i B j b 2 5 0 c m F 0 b y B P S S w x M j Z 9 J n F 1 b 3 Q 7 L C Z x d W 9 0 O 1 N l Y 3 R p b 2 4 x L z I w M j N f U m V w b 3 J 0 Z S B k Z S B F a m V j d W N p w 7 N u I E N v b n R y Y W N 0 d W F s L 0 F 1 d G 9 S Z W 1 v d m V k Q 2 9 s d W 1 u c z E u e 0 Z p b m F s a X p h Y 2 n D s 2 4 g Z G V m a W 5 p d G l 2 Y S w x M j d 9 J n F 1 b 3 Q 7 L C Z x d W 9 0 O 1 N l Y 3 R p b 2 4 x L z I w M j N f U m V w b 3 J 0 Z S B k Z S B F a m V j d W N p w 7 N u I E N v b n R y Y W N 0 d W F s L 0 F 1 d G 9 S Z W 1 v d m V k Q 2 9 s d W 1 u c z E u e 0 R h d G 9 z I G R l I E N l c 2 n D s 2 4 s M T I 4 f S Z x d W 9 0 O y w m c X V v d D t T Z W N 0 a W 9 u M S 8 y M D I z X 1 J l c G 9 y d G U g Z G U g R W p l Y 3 V j a c O z b i B D b 2 5 0 c m F j d H V h b C 9 B d X R v U m V t b 3 Z l Z E N v b H V t b n M x L n t D Y W 5 0 a W R h Z C B k Z S B z d X N w Z W 5 z a c O z b m V z I H J l Y W x p L D E y O X 0 m c X V v d D s s J n F 1 b 3 Q 7 U 2 V j d G l v b j E v M j A y M 1 9 S Z X B v c n R l I G R l I E V q Z W N 1 Y 2 n D s 2 4 g Q 2 9 u d H J h Y 3 R 1 Y W w v Q X V 0 b 1 J l b W 9 2 Z W R D b 2 x 1 b W 5 z M S 5 7 U 3 V z Y 3 J p c G N p w 7 N u I G R l I G x h I H N 1 c 3 B l b n N p w 7 N u L D E z M H 0 m c X V v d D s s J n F 1 b 3 Q 7 U 2 V j d G l v b j E v M j A y M 1 9 S Z X B v c n R l I G R l I E V q Z W N 1 Y 2 n D s 2 4 g Q 2 9 u d H J h Y 3 R 1 Y W w v Q X V 0 b 1 J l b W 9 2 Z W R D b 2 x 1 b W 5 z M S 5 7 R M O t Y X M g Z G U g c 3 V z c G V u c 2 n D s 2 4 s M T M x f S Z x d W 9 0 O y w m c X V v d D t T Z W N 0 a W 9 u M S 8 y M D I z X 1 J l c G 9 y d G U g Z G U g R W p l Y 3 V j a c O z b i B D b 2 5 0 c m F j d H V h b C 9 B d X R v U m V t b 3 Z l Z E N v b H V t b n M x L n t U Z X J t a W 5 h Y 2 n D s 2 4 g Y W 5 0 a W N p c G F k Y S w x M z J 9 J n F 1 b 3 Q 7 L C Z x d W 9 0 O 1 N l Y 3 R p b 2 4 x L z I w M j N f U m V w b 3 J 0 Z S B k Z S B F a m V j d W N p w 7 N u I E N v b n R y Y W N 0 d W F s L 0 F 1 d G 9 S Z W 1 v d m V k Q 2 9 s d W 1 u c z E u e 0 Z l Y 2 h h I E l u Z m 9 y b W U g R m l u Y W w s M T M z f S Z x d W 9 0 O y w m c X V v d D t T Z W N 0 a W 9 u M S 8 y M D I z X 1 J l c G 9 y d G U g Z G U g R W p l Y 3 V j a c O z b i B D b 2 5 0 c m F j d H V h b C 9 B d X R v U m V t b 3 Z l Z E N v b H V t b n M x L n t Q c m 9 j Z W R l I G E g b G l x d W l k Y W N p w 7 N u L D E z N H 0 m c X V v d D s s J n F 1 b 3 Q 7 U 2 V j d G l v b j E v M j A y M 1 9 S Z X B v c n R l I G R l I E V q Z W N 1 Y 2 n D s 2 4 g Q 2 9 u d H J h Y 3 R 1 Y W w v Q X V 0 b 1 J l b W 9 2 Z W R D b 2 x 1 b W 5 z M S 5 7 T G l x d W l k Y W N p w 7 N u I H J l c X V l c m l k Y S w x M z V 9 J n F 1 b 3 Q 7 L C Z x d W 9 0 O 1 N l Y 3 R p b 2 4 x L z I w M j N f U m V w b 3 J 0 Z S B k Z S B F a m V j d W N p w 7 N u I E N v b n R y Y W N 0 d W F s L 0 F 1 d G 9 S Z W 1 v d m V k Q 2 9 s d W 1 u c z E u e 1 R p c G 8 g b G l x d W l k Y W N p w 7 N u L D E z N n 0 m c X V v d D s s J n F 1 b 3 Q 7 U 2 V j d G l v b j E v M j A y M 1 9 S Z X B v c n R l I G R l I E V q Z W N 1 Y 2 n D s 2 4 g Q 2 9 u d H J h Y 3 R 1 Y W w v Q X V 0 b 1 J l b W 9 2 Z W R D b 2 x 1 b W 5 z M S 5 7 U 3 V z Y 3 J p c G N p w 7 N u I G F j d G E g b G l x d W l k Y W N p w 7 N u L D E z N 3 0 m c X V v d D s s J n F 1 b 3 Q 7 U 2 V j d G l v b j E v M j A y M 1 9 S Z X B v c n R l I G R l I E V q Z W N 1 Y 2 n D s 2 4 g Q 2 9 u d H J h Y 3 R 1 Y W w v Q X V 0 b 1 J l b W 9 2 Z W R D b 2 x 1 b W 5 z M S 5 7 T 2 J z Z X J 2 Y W N p b 2 5 l c y B s a X F 1 a W R h Y 2 n D s 2 4 s M T M 4 f S Z x d W 9 0 O y w m c X V v d D t T Z W N 0 a W 9 u M S 8 y M D I z X 1 J l c G 9 y d G U g Z G U g R W p l Y 3 V j a c O z b i B D b 2 5 0 c m F j d H V h b C 9 B d X R v U m V t b 3 Z l Z E N v b H V t b n M x L n t M a X F 1 a W R h Y 2 n D s 2 4 g L S B B c H J v Y m F j a c O z b i B v c m R l b i w x M z l 9 J n F 1 b 3 Q 7 L C Z x d W 9 0 O 1 N l Y 3 R p b 2 4 x L z I w M j N f U m V w b 3 J 0 Z S B k Z S B F a m V j d W N p w 7 N u I E N v b n R y Y W N 0 d W F s L 0 F 1 d G 9 S Z W 1 v d m V k Q 2 9 s d W 1 u c z E u e 0 N p Z X J y Z S B k Z S B l e H B l Z G l l b n R l L D E 0 M H 0 m c X V v d D s s J n F 1 b 3 Q 7 U 2 V j d G l v b j E v M j A y M 1 9 S Z X B v c n R l I G R l I E V q Z W N 1 Y 2 n D s 2 4 g Q 2 9 u d H J h Y 3 R 1 Y W w v Q X V 0 b 1 J l b W 9 2 Z W R D b 2 x 1 b W 5 z M S 5 7 S n V z d G l m a W N h Y 2 n D s 2 4 s M T Q x f S Z x d W 9 0 O y w m c X V v d D t T Z W N 0 a W 9 u M S 8 y M D I z X 1 J l c G 9 y d G U g Z G U g R W p l Y 3 V j a c O z b i B D b 2 5 0 c m F j d H V h b C 9 B d X R v U m V t b 3 Z l Z E N v b H V t b n M x L n t P Y m x p Z 2 F j a W 9 u Z X M g R X N w Z W N p Y W x l c y B j b 2 5 0 c m E s M T Q y f S Z x d W 9 0 O y w m c X V v d D t T Z W N 0 a W 9 u M S 8 y M D I z X 1 J l c G 9 y d G U g Z G U g R W p l Y 3 V j a c O z b i B D b 2 5 0 c m F j d H V h b C 9 B d X R v U m V t b 3 Z l Z E N v b H V t b n M x L n t P Y m x p Z 2 F j a W 9 u Z X M g c 3 V w Z X J 2 a X N v c i B v I G l u d G U s M T Q z f S Z x d W 9 0 O y w m c X V v d D t T Z W N 0 a W 9 u M S 8 y M D I z X 1 J l c G 9 y d G U g Z G U g R W p l Y 3 V j a c O z b i B D b 2 5 0 c m F j d H V h b C 9 B d X R v U m V t b 3 Z l Z E N v b H V t b n M x L n t P Y m x p Z 2 F j a W 9 u Z X M g U 0 R I L D E 0 N H 0 m c X V v d D s s J n F 1 b 3 Q 7 U 2 V j d G l v b j E v M j A y M 1 9 S Z X B v c n R l I G R l I E V q Z W N 1 Y 2 n D s 2 4 g Q 2 9 u d H J h Y 3 R 1 Y W w v Q X V 0 b 1 J l b W 9 2 Z W R D b 2 x 1 b W 5 z M S 5 7 U H J v Z H V j d G 9 z L C B l b n R y Z W d h Y m x l c y A g b y B y Z X N 1 L D E 0 N X 0 m c X V v d D s s J n F 1 b 3 Q 7 U 2 V j d G l v b j E v M j A y M 1 9 S Z X B v c n R l I G R l I E V q Z W N 1 Y 2 n D s 2 4 g Q 2 9 u d H J h Y 3 R 1 Y W w v Q X V 0 b 1 J l b W 9 2 Z W R D b 2 x 1 b W 5 z M S 5 7 Q W Z p b G l h Y 2 n D s 2 4 g U 0 d S T C w x N D Z 9 J n F 1 b 3 Q 7 L C Z x d W 9 0 O 1 N l Y 3 R p b 2 4 x L z I w M j N f U m V w b 3 J 0 Z S B k Z S B F a m V j d W N p w 7 N u I E N v b n R y Y W N 0 d W F s 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J 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z U i I C 8 + P E V u d H J 5 I F R 5 c G U 9 I k Z p b G x M Y X N 0 V X B k Y X R l Z C I g V m F s d W U 9 I m Q y M D I z L T E x L T I z V D E 4 O j Q y O j A x L j Q x N z U 1 N T J a I i A v P j x F b n R y e S B U e X B l P S J G a W x s Q 2 9 s d W 1 u V H l w Z X M i I F Z h b H V l P S J z Q X d N R 0 J n W U d C Z 1 l H Q m d Z R E F 3 W U d C Z 1 l E Q m d Z R 0 J n W U d C Z 1 l H Q m d Z R E J n T U p B d 1 l H Q m d N S k F 3 W U d C Z 1 l H Q m d Z R E J n T U d B d 1 l H Q m d Z R 0 F 3 W U d C Z 1 l H Q m d N R E F 3 W U d C Z 1 l H Q m d N R 0 F 3 T U d C Z 1 l E Q m d Z R 0 J n W U d B d 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v Q X V 0 b 1 J l b W 9 2 Z W R D b 2 x 1 b W 5 z M S 5 7 V m l n Z W 5 j a W E s M H 0 m c X V v d D s s J n F 1 b 3 Q 7 U 2 V j d G l v b j E v M j A y M l 9 S Z X B v c n R l I G R l I E V q Z W N 1 Y 2 n D s 2 4 g Q 2 9 u d H J h Y 3 R 1 Y W w v Q X V 0 b 1 J l b W 9 2 Z W R D b 2 x 1 b W 5 z M S 5 7 T m 8 g Y 2 9 u c 2 V j d X R p d m 8 g U 1 B B Q S w x f S Z x d W 9 0 O y w m c X V v d D t T Z W N 0 a W 9 u M S 8 y M D I y X 1 J l c G 9 y d G U g Z G U g R W p l Y 3 V j a c O z b i B D b 2 5 0 c m F j d H V h b C 9 B d X R v U m V t b 3 Z l Z E N v b H V t b n M x L n t S Z W N 1 c n J l b n R l L D J 9 J n F 1 b 3 Q 7 L C Z x d W 9 0 O 1 N l Y 3 R p b 2 4 x L z I w M j J f U m V w b 3 J 0 Z S B k Z S B F a m V j d W N p w 7 N u I E N v b n R y Y W N 0 d W F s L 0 F 1 d G 9 S Z W 1 v d m V k Q 2 9 s d W 1 u c z E u e 0 1 v Z G F s a W R h Z C B k Z S B z Z W x l Y 2 N p w 7 N u L D N 9 J n F 1 b 3 Q 7 L C Z x d W 9 0 O 1 N l Y 3 R p b 2 4 x L z I w M j J f U m V w b 3 J 0 Z S B k Z S B F a m V j d W N p w 7 N u I E N v b n R y Y W N 0 d W F s L 0 F 1 d G 9 S Z W 1 v d m V k Q 2 9 s d W 1 u c z E u e 1 R p c G 8 g Z G U g U 3 V i I E l u d i w 0 f S Z x d W 9 0 O y w m c X V v d D t T Z W N 0 a W 9 u M S 8 y M D I y X 1 J l c G 9 y d G U g Z G U g R W p l Y 3 V j a c O z b i B D b 2 5 0 c m F j d H V h b C 9 B d X R v U m V t b 3 Z l Z E N v b H V t b n M x L n t U a X B v I G N v b n R y Y X R v L D V 9 J n F 1 b 3 Q 7 L C Z x d W 9 0 O 1 N l Y 3 R p b 2 4 x L z I w M j J f U m V w b 3 J 0 Z S B k Z S B F a m V j d W N p w 7 N u I E N v b n R y Y W N 0 d W F s L 0 F 1 d G 9 S Z W 1 v d m V k Q 2 9 s d W 1 u c z E u e 1 B y b 2 N l Z G l t a W V u d G 8 s N n 0 m c X V v d D s s J n F 1 b 3 Q 7 U 2 V j d G l v b j E v M j A y M l 9 S Z X B v c n R l I G R l I E V q Z W N 1 Y 2 n D s 2 4 g Q 2 9 u d H J h Y 3 R 1 Y W w v Q X V 0 b 1 J l b W 9 2 Z W R D b 2 x 1 b W 5 z M S 5 7 Q 2 9 k I F V O U 1 B T Q y w 3 f S Z x d W 9 0 O y w m c X V v d D t T Z W N 0 a W 9 u M S 8 y M D I y X 1 J l c G 9 y d G U g Z G U g R W p l Y 3 V j a c O z b i B D b 2 5 0 c m F j d H V h b C 9 B d X R v U m V t b 3 Z l Z E N v b H V t b n M x L n t O w 7 p t Z X J v I G R l I H B y b 2 N l c 2 8 s O H 0 m c X V v d D s s J n F 1 b 3 Q 7 U 2 V j d G l v b j E v M j A y M l 9 S Z X B v c n R l I G R l I E V q Z W N 1 Y 2 n D s 2 4 g Q 2 9 u d H J h Y 3 R 1 Y W w v Q X V 0 b 1 J l b W 9 2 Z W R D b 2 x 1 b W 5 z M S 5 7 T s K w I E V 4 c G V k a W V u d G U g U H J l Y 2 9 u d H J h Y 3 R 1 Y W w s O X 0 m c X V v d D s s J n F 1 b 3 Q 7 U 2 V j d G l v b j E v M j A y M l 9 S Z X B v c n R l I G R l I E V q Z W N 1 Y 2 n D s 2 4 g Q 2 9 u d H J h Y 3 R 1 Y W w v Q X V 0 b 1 J l b W 9 2 Z W R D b 2 x 1 b W 5 z M S 5 7 T s K w I E V 4 c G V k a W V u d G U g Q 2 9 u d H J h Y 3 R 1 Y W w s M T B 9 J n F 1 b 3 Q 7 L C Z x d W 9 0 O 1 N l Y 3 R p b 2 4 x L z I w M j J f U m V w b 3 J 0 Z S B k Z S B F a m V j d W N p w 7 N u I E N v b n R y Y W N 0 d W F s L 0 F 1 d G 9 S Z W 1 v d m V k Q 2 9 s d W 1 u c z E u e 0 7 D u m 1 l c m 8 g Z G U g Y 2 9 u d H J h d G 8 s M T F 9 J n F 1 b 3 Q 7 L C Z x d W 9 0 O 1 N l Y 3 R p b 2 4 x L z I w M j J f U m V w b 3 J 0 Z S B k Z S B F a m V j d W N p w 7 N u I E N v b n R y Y W N 0 d W F s L 0 F 1 d G 9 S Z W 1 v d m V k Q 2 9 s d W 1 u c z E u e 0 7 D u m 1 l c m 8 g Z G U g b 3 J k Z W 4 g Z G U g Y 2 9 t c H J h I F R W R U M s M T J 9 J n F 1 b 3 Q 7 L C Z x d W 9 0 O 1 N l Y 3 R p b 2 4 x L z I w M j J f U m V w b 3 J 0 Z S B k Z S B F a m V j d W N p w 7 N u I E N v b n R y Y W N 0 d W F s L 0 F 1 d G 9 S Z W 1 v d m V k Q 2 9 s d W 1 u c z E u e 0 9 i a m V 0 b y w x M 3 0 m c X V v d D s s J n F 1 b 3 Q 7 U 2 V j d G l v b j E v M j A y M l 9 S Z X B v c n R l I G R l I E V q Z W N 1 Y 2 n D s 2 4 g Q 2 9 u d H J h Y 3 R 1 Y W w v Q X V 0 b 1 J l b W 9 2 Z W R D b 2 x 1 b W 5 z M S 5 7 V G l w b y B k Z S B n Y X N 0 b y w x N H 0 m c X V v d D s s J n F 1 b 3 Q 7 U 2 V j d G l v b j E v M j A y M l 9 S Z X B v c n R l I G R l I E V q Z W N 1 Y 2 n D s 2 4 g Q 2 9 u d H J h Y 3 R 1 Y W w v Q X V 0 b 1 J l b W 9 2 Z W R D b 2 x 1 b W 5 z M S 5 7 Q 2 9 k I G N l b n R y b y B n Z X N 0 b 3 I s M T V 9 J n F 1 b 3 Q 7 L C Z x d W 9 0 O 1 N l Y 3 R p b 2 4 x L z I w M j J f U m V w b 3 J 0 Z S B k Z S B F a m V j d W N p w 7 N u I E N v b n R y Y W N 0 d W F s L 0 F 1 d G 9 S Z W 1 v d m V k Q 2 9 s d W 1 u c z E u e 0 N l b n R y b y B H Z X N 0 b 3 I s M T Z 9 J n F 1 b 3 Q 7 L C Z x d W 9 0 O 1 N l Y 3 R p b 2 4 x L z I w M j J f U m V w b 3 J 0 Z S B k Z S B F a m V j d W N p w 7 N u I E N v b n R y Y W N 0 d W F s L 0 F 1 d G 9 S Z W 1 v d m V k Q 2 9 s d W 1 u c z E u e 0 P D s 2 R p Z 2 8 g Z G U g w 6 F y Z W E g c 2 9 s a W N p d G F u d G U s M T d 9 J n F 1 b 3 Q 7 L C Z x d W 9 0 O 1 N l Y 3 R p b 2 4 x L z I w M j J f U m V w b 3 J 0 Z S B k Z S B F a m V j d W N p w 7 N u I E N v b n R y Y W N 0 d W F s L 0 F 1 d G 9 S Z W 1 v d m V k Q 2 9 s d W 1 u c z E u e 8 O B c m V h I H N v b G l j a X R h b n R l L D E 4 f S Z x d W 9 0 O y w m c X V v d D t T Z W N 0 a W 9 u M S 8 y M D I y X 1 J l c G 9 y d G U g Z G U g R W p l Y 3 V j a c O z b i B D b 2 5 0 c m F j d H V h b C 9 B d X R v U m V t b 3 Z l Z E N v b H V t b n M x L n t H c n V w b y B k Z S B j b 2 1 w c m F z L D E 5 f S Z x d W 9 0 O y w m c X V v d D t T Z W N 0 a W 9 u M S 8 y M D I y X 1 J l c G 9 y d G U g Z G U g R W p l Y 3 V j a c O z b i B D b 2 5 0 c m F j d H V h b C 9 B d X R v U m V t b 3 Z l Z E N v b H V t b n M x L n t U a X B v I H B y Z X N 1 c H V l c 3 R v L D I w f S Z x d W 9 0 O y w m c X V v d D t T Z W N 0 a W 9 u M S 8 y M D I y X 1 J l c G 9 y d G U g Z G U g R W p l Y 3 V j a c O z b i B D b 2 5 0 c m F j d H V h b C 9 B d X R v U m V t b 3 Z l Z E N v b H V t b n M x L n t Q c m 9 n c m F t Y S B k Z S B m a W 5 h b m N p Y W N p w 7 N u L D I x f S Z x d W 9 0 O y w m c X V v d D t T Z W N 0 a W 9 u M S 8 y M D I y X 1 J l c G 9 y d G U g Z G U g R W p l Y 3 V j a c O z b i B D b 2 5 0 c m F j d H V h b C 9 B d X R v U m V t b 3 Z l Z E N v b H V t b n M x L n t D b 2 Q g c H J v Z y B m a W 5 h b m N p Y W N p w 7 N u L D I y f S Z x d W 9 0 O y w m c X V v d D t T Z W N 0 a W 9 u M S 8 y M D I y X 1 J l c G 9 y d G U g Z G U g R W p l Y 3 V j a c O z b i B D b 2 5 0 c m F j d H V h b C 9 B d X R v U m V t b 3 Z l Z E N v b H V t b n M x L n t U Z W 1 h I G d h c 3 R v L 2 l u d m V y c 2 n D s 2 4 s M j N 9 J n F 1 b 3 Q 7 L C Z x d W 9 0 O 1 N l Y 3 R p b 2 4 x L z I w M j J f U m V w b 3 J 0 Z S B k Z S B F a m V j d W N p w 7 N u I E N v b n R y Y W N 0 d W F s L 0 F 1 d G 9 S Z W 1 v d m V k Q 2 9 s d W 1 u c z E u e 0 5 v b W J y Z S B w c m 9 n I G l u d i w y N H 0 m c X V v d D s s J n F 1 b 3 Q 7 U 2 V j d G l v b j E v M j A y M l 9 S Z X B v c n R l I G R l I E V q Z W N 1 Y 2 n D s 2 4 g Q 2 9 u d H J h Y 3 R 1 Y W w v Q X V 0 b 1 J l b W 9 2 Z W R D b 2 x 1 b W 5 z M S 5 7 U H J v e W V j d G 8 g K F B F U C k s M j V 9 J n F 1 b 3 Q 7 L C Z x d W 9 0 O 1 N l Y 3 R p b 2 4 x L z I w M j J f U m V w b 3 J 0 Z S B k Z S B F a m V j d W N p w 7 N u I E N v b n R y Y W N 0 d W F s L 0 F 1 d G 9 S Z W 1 v d m V k Q 2 9 s d W 1 u c z E u e 0 1 l d G E s M j Z 9 J n F 1 b 3 Q 7 L C Z x d W 9 0 O 1 N l Y 3 R p b 2 4 x L z I w M j J f U m V w b 3 J 0 Z S B k Z S B F a m V j d W N p w 7 N u I E N v b n R y Y W N 0 d W F s L 0 F 1 d G 9 S Z W 1 v d m V k Q 2 9 s d W 1 u c z E u e 0 F j d G l 2 a W R h Z C w y N 3 0 m c X V v d D s s J n F 1 b 3 Q 7 U 2 V j d G l v b j E v M j A y M l 9 S Z X B v c n R l I G R l I E V q Z W N 1 Y 2 n D s 2 4 g Q 2 9 u d H J h Y 3 R 1 Y W w v Q X V 0 b 1 J l b W 9 2 Z W R D b 2 x 1 b W 5 z M S 5 7 U G 9 z U H J l L D I 4 f S Z x d W 9 0 O y w m c X V v d D t T Z W N 0 a W 9 u M S 8 y M D I y X 1 J l c G 9 y d G U g Z G U g R W p l Y 3 V j a c O z b i B D b 2 5 0 c m F j d H V h b C 9 B d X R v U m V t b 3 Z l Z E N v b H V t b n M x L n t O b y B z b 2 x w Z W Q s M j l 9 J n F 1 b 3 Q 7 L C Z x d W 9 0 O 1 N l Y 3 R p b 2 4 x L z I w M j J f U m V w b 3 J 0 Z S B k Z S B F a m V j d W N p w 7 N u I E N v b n R y Y W N 0 d W F s L 0 F 1 d G 9 S Z W 1 v d m V k Q 2 9 s d W 1 u c z E u e 0 5 v I H N v b H B l Z C B t b 2 R p Z m l j Y W N p w 7 N u L D M w f S Z x d W 9 0 O y w m c X V v d D t T Z W N 0 a W 9 u M S 8 y M D I y X 1 J l c G 9 y d G U g Z G U g R W p l Y 3 V j a c O z b i B D b 2 5 0 c m F j d H V h b C 9 B d X R v U m V t b 3 Z l Z E N v b H V t b n M x L n t O b y B D R F A s M z F 9 J n F 1 b 3 Q 7 L C Z x d W 9 0 O 1 N l Y 3 R p b 2 4 x L z I w M j J f U m V w b 3 J 0 Z S B k Z S B F a m V j d W N p w 7 N u I E N v b n R y Y W N 0 d W F s L 0 F 1 d G 9 S Z W 1 v d m V k Q 2 9 s d W 1 u c z E u e 0 V 4 c G V k a W N p w 7 N u I E N E U C w z M n 0 m c X V v d D s s J n F 1 b 3 Q 7 U 2 V j d G l v b j E v M j A y M l 9 S Z X B v c n R l I G R l I E V q Z W N 1 Y 2 n D s 2 4 g Q 2 9 u d H J h Y 3 R 1 Y W w v Q X V 0 b 1 J l b W 9 2 Z W R D b 2 x 1 b W 5 z M S 5 7 V m F s b 3 I g Q 0 R Q L D M z f S Z x d W 9 0 O y w m c X V v d D t T Z W N 0 a W 9 u M S 8 y M D I y X 1 J l c G 9 y d G U g Z G U g R W p l Y 3 V j a c O z b i B D b 2 5 0 c m F j d H V h b C 9 B d X R v U m V t b 3 Z l Z E N v b H V t b n M x L n t O b y B D R F A g V m l n Z W 5 j a W F z I E Z 1 d H V y Y X M s M z R 9 J n F 1 b 3 Q 7 L C Z x d W 9 0 O 1 N l Y 3 R p b 2 4 x L z I w M j J f U m V w b 3 J 0 Z S B k Z S B F a m V j d W N p w 7 N u I E N v b n R y Y W N 0 d W F s L 0 F 1 d G 9 S Z W 1 v d m V k Q 2 9 s d W 1 u c z E u e 0 V 4 c G V k a W N p w 7 N u I E N E U C B W a W d l b m N p Y X M g R n V 0 d X I s M z V 9 J n F 1 b 3 Q 7 L C Z x d W 9 0 O 1 N l Y 3 R p b 2 4 x L z I w M j J f U m V w b 3 J 0 Z S B k Z S B F a m V j d W N p w 7 N u I E N v b n R y Y W N 0 d W F s L 0 F 1 d G 9 S Z W 1 v d m V k Q 2 9 s d W 1 u c z E u e 1 Z h b G 9 y I E N E U C B W a W d l b m N p Y X M g R n V 0 d X J h c y w z N n 0 m c X V v d D s s J n F 1 b 3 Q 7 U 2 V j d G l v b j E v M j A y M l 9 S Z X B v c n R l I G R l I E V q Z W N 1 Y 2 n D s 2 4 g Q 2 9 u d H J h Y 3 R 1 Y W w v Q X V 0 b 1 J l b W 9 2 Z W R D b 2 x 1 b W 5 z M S 5 7 T m 8 g U l A s M z d 9 J n F 1 b 3 Q 7 L C Z x d W 9 0 O 1 N l Y 3 R p b 2 4 x L z I w M j J f U m V w b 3 J 0 Z S B k Z S B F a m V j d W N p w 7 N u I E N v b n R y Y W N 0 d W F s L 0 F 1 d G 9 S Z W 1 v d m V k Q 2 9 s d W 1 u c z E u e 0 V 4 c G V k a W N p w 7 N u I F J Q L D M 4 f S Z x d W 9 0 O y w m c X V v d D t T Z W N 0 a W 9 u M S 8 y M D I y X 1 J l c G 9 y d G U g Z G U g R W p l Y 3 V j a c O z b i B D b 2 5 0 c m F j d H V h b C 9 B d X R v U m V t b 3 Z l Z E N v b H V t b n M x L n t W Y W x v c i B S U C w z O X 0 m c X V v d D s s J n F 1 b 3 Q 7 U 2 V j d G l v b j E v M j A y M l 9 S Z X B v c n R l I G R l I E V q Z W N 1 Y 2 n D s 2 4 g Q 2 9 u d H J h Y 3 R 1 Y W w v Q X V 0 b 1 J l b W 9 2 Z W R D b 2 x 1 b W 5 z M S 5 7 T m 8 g U l A g V m l n Z W 5 j a W F z I E Z 1 d H V y Y X M s N D B 9 J n F 1 b 3 Q 7 L C Z x d W 9 0 O 1 N l Y 3 R p b 2 4 x L z I w M j J f U m V w b 3 J 0 Z S B k Z S B F a m V j d W N p w 7 N u I E N v b n R y Y W N 0 d W F s L 0 F 1 d G 9 S Z W 1 v d m V k Q 2 9 s d W 1 u c z E u e 0 V 4 c G V k a W N p w 7 N u I F J Q I F Z p Z 2 V u Y 2 l h c y B G d X R 1 c m E s N D F 9 J n F 1 b 3 Q 7 L C Z x d W 9 0 O 1 N l Y 3 R p b 2 4 x L z I w M j J f U m V w b 3 J 0 Z S B k Z S B F a m V j d W N p w 7 N u I E N v b n R y Y W N 0 d W F s L 0 F 1 d G 9 S Z W 1 v d m V k Q 2 9 s d W 1 u c z E u e 1 Z h b G 9 y I F J Q I F Z p Z 2 V u Y 2 l h c y B G d X R 1 c m F z L D Q y f S Z x d W 9 0 O y w m c X V v d D t T Z W N 0 a W 9 u M S 8 y M D I y X 1 J l c G 9 y d G U g Z G U g R W p l Y 3 V j a c O z b i B D b 2 5 0 c m F j d H V h b C 9 B d X R v U m V t b 3 Z l Z E N v b H V t b n M x L n t S a W V z Z 2 9 z I F B y b 2 Z l c 2 l v b m F s Z X M s N D N 9 J n F 1 b 3 Q 7 L C Z x d W 9 0 O 1 N l Y 3 R p b 2 4 x L z I w M j J f U m V w b 3 J 0 Z S B k Z S B F a m V j d W N p w 7 N u I E N v b n R y Y W N 0 d W F s L 0 F 1 d G 9 S Z W 1 v d m V k Q 2 9 s d W 1 u c z E u e 0 9 y a W d l b i B k Z S B Q c m V z d X B 1 Z X N 0 b y w 0 N H 0 m c X V v d D s s J n F 1 b 3 Q 7 U 2 V j d G l v b j E v M j A y M l 9 S Z X B v c n R l I G R l I E V q Z W N 1 Y 2 n D s 2 4 g Q 2 9 u d H J h Y 3 R 1 Y W w v Q X V 0 b 1 J l b W 9 2 Z W R D b 2 x 1 b W 5 z M S 5 7 T 3 J p Z 2 V u I G R l I F J l Y 3 V y c 2 9 z L D Q 1 f S Z x d W 9 0 O y w m c X V v d D t T Z W N 0 a W 9 u M S 8 y M D I y X 1 J l c G 9 y d G U g Z G U g R W p l Y 3 V j a c O z b i B D b 2 5 0 c m F j d H V h b C 9 B d X R v U m V t b 3 Z l Z E N v b H V t b n M x L n t U a X B v I E 1 v b m V k Y S B D b 2 5 0 c m F 0 b y w 0 N n 0 m c X V v d D s s J n F 1 b 3 Q 7 U 2 V j d G l v b j E v M j A y M l 9 S Z X B v c n R l I G R l I E V q Z W N 1 Y 2 n D s 2 4 g Q 2 9 u d H J h Y 3 R 1 Y W w v Q X V 0 b 1 J l b W 9 2 Z W R D b 2 x 1 b W 5 z M S 5 7 V m F s b 3 I g Z G U g T W 9 u Z W R h I E V 4 d C w 0 N 3 0 m c X V v d D s s J n F 1 b 3 Q 7 U 2 V j d G l v b j E v M j A y M l 9 S Z X B v c n R l I G R l I E V q Z W N 1 Y 2 n D s 2 4 g Q 2 9 u d H J h Y 3 R 1 Y W w v Q X V 0 b 1 J l b W 9 2 Z W R D b 2 x 1 b W 5 z M S 5 7 V m F s b 3 I g d G F z Y S B j Y W 1 i a W 8 s N D h 9 J n F 1 b 3 Q 7 L C Z x d W 9 0 O 1 N l Y 3 R p b 2 4 x L z I w M j J f U m V w b 3 J 0 Z S B k Z S B F a m V j d W N p w 7 N u I E N v b n R y Y W N 0 d W F s L 0 F 1 d G 9 S Z W 1 v d m V k Q 2 9 s d W 1 u c z E u e 1 Z h b G 9 y I G l u a W N p Y W w g Y 2 9 u d H J h d G 8 s N D l 9 J n F 1 b 3 Q 7 L C Z x d W 9 0 O 1 N l Y 3 R p b 2 4 x L z I w M j J f U m V w b 3 J 0 Z S B k Z S B F a m V j d W N p w 7 N u I E N v b n R y Y W N 0 d W F s L 0 F 1 d G 9 S Z W 1 v d m V k Q 2 9 s d W 1 u c z E u e 0 9 i c 2 V y d m F j a W 9 u Z X M g d m F s b 3 I s N T B 9 J n F 1 b 3 Q 7 L C Z x d W 9 0 O 1 N l Y 3 R p b 2 4 x L z I w M j J f U m V w b 3 J 0 Z S B k Z S B F a m V j d W N p w 7 N u I E N v b n R y Y W N 0 d W F s L 0 F 1 d G 9 S Z W 1 v d m V k Q 2 9 s d W 1 u c z E u e 0 5 v I E N E U C B O b 3 Z l Z G F k Z X M s N T F 9 J n F 1 b 3 Q 7 L C Z x d W 9 0 O 1 N l Y 3 R p b 2 4 x L z I w M j J f U m V w b 3 J 0 Z S B k Z S B F a m V j d W N p w 7 N u I E N v b n R y Y W N 0 d W F s L 0 F 1 d G 9 S Z W 1 v d m V k Q 2 9 s d W 1 u c z E u e 0 V 4 c G V k a W N p w 7 N u I E N E U C B O b 3 Z l Z G F k Z X M s N T J 9 J n F 1 b 3 Q 7 L C Z x d W 9 0 O 1 N l Y 3 R p b 2 4 x L z I w M j J f U m V w b 3 J 0 Z S B k Z S B F a m V j d W N p w 7 N u I E N v b n R y Y W N 0 d W F s L 0 F 1 d G 9 S Z W 1 v d m V k Q 2 9 s d W 1 u c z E u e 1 Z h b G 9 y I E N E U C B O b 3 Z l Z G F k Z X M s N T N 9 J n F 1 b 3 Q 7 L C Z x d W 9 0 O 1 N l Y 3 R p b 2 4 x L z I w M j J f U m V w b 3 J 0 Z S B k Z S B F a m V j d W N p w 7 N u I E N v b n R y Y W N 0 d W F s L 0 F 1 d G 9 S Z W 1 v d m V k Q 2 9 s d W 1 u c z E u e 0 5 v I E N E U C B W a W d l b m N p Y X M g R n V 0 d X J h c y B O b 3 Z l Z C w 1 N H 0 m c X V v d D s s J n F 1 b 3 Q 7 U 2 V j d G l v b j E v M j A y M l 9 S Z X B v c n R l I G R l I E V q Z W N 1 Y 2 n D s 2 4 g Q 2 9 u d H J h Y 3 R 1 Y W w v Q X V 0 b 1 J l b W 9 2 Z W R D b 2 x 1 b W 5 z M S 5 7 R X h w Z W R p Y 2 n D s 2 4 g Q 0 R Q I F Z p Z 2 V u Y 2 l h c y B G d X R 1 c l 8 x L D U 1 f S Z x d W 9 0 O y w m c X V v d D t T Z W N 0 a W 9 u M S 8 y M D I y X 1 J l c G 9 y d G U g Z G U g R W p l Y 3 V j a c O z b i B D b 2 5 0 c m F j d H V h b C 9 B d X R v U m V t b 3 Z l Z E N v b H V t b n M x L n t W Y W x v c i B D R F A g V m l n Z W 5 j a W F z I E Z 1 d H V y Y X M g T m 8 s N T Z 9 J n F 1 b 3 Q 7 L C Z x d W 9 0 O 1 N l Y 3 R p b 2 4 x L z I w M j J f U m V w b 3 J 0 Z S B k Z S B F a m V j d W N p w 7 N u I E N v b n R y Y W N 0 d W F s L 0 F 1 d G 9 S Z W 1 v d m V k Q 2 9 s d W 1 u c z E u e 0 5 v I F J Q I E 5 v d m V k Y W R l c y w 1 N 3 0 m c X V v d D s s J n F 1 b 3 Q 7 U 2 V j d G l v b j E v M j A y M l 9 S Z X B v c n R l I G R l I E V q Z W N 1 Y 2 n D s 2 4 g Q 2 9 u d H J h Y 3 R 1 Y W w v Q X V 0 b 1 J l b W 9 2 Z W R D b 2 x 1 b W 5 z M S 5 7 R X h w Z W R p Y 2 n D s 2 4 g U l A g T m 9 2 Z W R h Z G V z L D U 4 f S Z x d W 9 0 O y w m c X V v d D t T Z W N 0 a W 9 u M S 8 y M D I y X 1 J l c G 9 y d G U g Z G U g R W p l Y 3 V j a c O z b i B D b 2 5 0 c m F j d H V h b C 9 B d X R v U m V t b 3 Z l Z E N v b H V t b n M x L n t W Y W x v c i B S U C B O b 3 Z l Z G F k Z X M s N T l 9 J n F 1 b 3 Q 7 L C Z x d W 9 0 O 1 N l Y 3 R p b 2 4 x L z I w M j J f U m V w b 3 J 0 Z S B k Z S B F a m V j d W N p w 7 N u I E N v b n R y Y W N 0 d W F s L 0 F 1 d G 9 S Z W 1 v d m V k Q 2 9 s d W 1 u c z E u e 0 5 v I F J Q I F Z p Z 2 V u Y 2 l h c y B G d X R 1 c m F z I E 5 v d m V k Y S w 2 M H 0 m c X V v d D s s J n F 1 b 3 Q 7 U 2 V j d G l v b j E v M j A y M l 9 S Z X B v c n R l I G R l I E V q Z W N 1 Y 2 n D s 2 4 g Q 2 9 u d H J h Y 3 R 1 Y W w v Q X V 0 b 1 J l b W 9 2 Z W R D b 2 x 1 b W 5 z M S 5 7 R X h w Z W R p Y 2 n D s 2 4 g U l A g V m l n Z W 5 j a W F z I E Z 1 d H V y Y V 8 y L D Y x f S Z x d W 9 0 O y w m c X V v d D t T Z W N 0 a W 9 u M S 8 y M D I y X 1 J l c G 9 y d G U g Z G U g R W p l Y 3 V j a c O z b i B D b 2 5 0 c m F j d H V h b C 9 B d X R v U m V t b 3 Z l Z E N v b H V t b n M x L n t W Y W x v c i B S U C B W a W d l b m N p Y X M g R n V 0 d X J h c y B O b 3 Y s N j J 9 J n F 1 b 3 Q 7 L C Z x d W 9 0 O 1 N l Y 3 R p b 2 4 x L z I w M j J f U m V w b 3 J 0 Z S B k Z S B F a m V j d W N p w 7 N u I E N v b n R y Y W N 0 d W F s L 0 F 1 d G 9 S Z W 1 v d m V k Q 2 9 s d W 1 u c z E u e 0 5 v I H B l Z G l k b y B t b 2 R p Z m l j Y W N p w 7 N u L D Y z f S Z x d W 9 0 O y w m c X V v d D t T Z W N 0 a W 9 u M S 8 y M D I y X 1 J l c G 9 y d G U g Z G U g R W p l Y 3 V j a c O z b i B D b 2 5 0 c m F j d H V h b C 9 B d X R v U m V t b 3 Z l Z E N v b H V t b n M x L n t W Y W x v c i B 0 b 3 R h b C B h Z G l j a W 9 u Z X M s N j R 9 J n F 1 b 3 Q 7 L C Z x d W 9 0 O 1 N l Y 3 R p b 2 4 x L z I w M j J f U m V w b 3 J 0 Z S B k Z S B F a m V j d W N p w 7 N u I E N v b n R y Y W N 0 d W F s L 0 F 1 d G 9 S Z W 1 v d m V k Q 2 9 s d W 1 u c z E u e 0 4 u I G F k a W N p b 2 5 l c y B y Z W F s a X p h Z G F z L D Y 1 f S Z x d W 9 0 O y w m c X V v d D t T Z W N 0 a W 9 u M S 8 y M D I y X 1 J l c G 9 y d G U g Z G U g R W p l Y 3 V j a c O z b i B D b 2 5 0 c m F j d H V h b C 9 B d X R v U m V t b 3 Z l Z E N v b H V t b n M x L n t W Y W x v c i B 0 b 3 R h b C B j b 2 5 0 c m F 0 b y B j b 2 4 g Y W R p Y 2 k s N j Z 9 J n F 1 b 3 Q 7 L C Z x d W 9 0 O 1 N l Y 3 R p b 2 4 x L z I w M j J f U m V w b 3 J 0 Z S B k Z S B F a m V j d W N p w 7 N u I E N v b n R y Y W N 0 d W F s L 0 F 1 d G 9 S Z W 1 v d m V k Q 2 9 s d W 1 u c z E u e 0 Z v c m 1 h I G R l I H B h Z 2 8 s N j d 9 J n F 1 b 3 Q 7 L C Z x d W 9 0 O 1 N l Y 3 R p b 2 4 x L z I w M j J f U m V w b 3 J 0 Z S B k Z S B F a m V j d W N p w 7 N u I E N v b n R y Y W N 0 d W F s L 0 F 1 d G 9 S Z W 1 v d m V k Q 2 9 s d W 1 u c z E u e 1 B s Y X p v I G V q Z W N 1 Y 2 n D s 2 4 g Y 2 9 u d H J h d G 8 s N j h 9 J n F 1 b 3 Q 7 L C Z x d W 9 0 O 1 N l Y 3 R p b 2 4 x L z I w M j J f U m V w b 3 J 0 Z S B k Z S B F a m V j d W N p w 7 N u I E N v b n R y Y W N 0 d W F s L 0 F 1 d G 9 S Z W 1 v d m V k Q 2 9 s d W 1 u c z E u e 0 9 i c 2 V y d m F j a c O z b m V z I H B s Y X p v L D Y 5 f S Z x d W 9 0 O y w m c X V v d D t T Z W N 0 a W 9 u M S 8 y M D I y X 1 J l c G 9 y d G U g Z G U g R W p l Y 3 V j a c O z b i B D b 2 5 0 c m F j d H V h b C 9 B d X R v U m V t b 3 Z l Z E N v b H V t b n M x L n t Q b G F 6 b y B 0 b 3 R h b C B w c s O z c n J v Z 2 F z L D c w f S Z x d W 9 0 O y w m c X V v d D t T Z W N 0 a W 9 u M S 8 y M D I y X 1 J l c G 9 y d G U g Z G U g R W p l Y 3 V j a c O z b i B D b 2 5 0 c m F j d H V h b C 9 B d X R v U m V t b 3 Z l Z E N v b H V t b n M x L n t P Y n N l c n Z h Y 2 n D s 2 5 l c y B w b G F 6 b y B w c s O z c n J v Z 2 E s N z F 9 J n F 1 b 3 Q 7 L C Z x d W 9 0 O 1 N l Y 3 R p b 2 4 x L z I w M j J f U m V w b 3 J 0 Z S B k Z S B F a m V j d W N p w 7 N u I E N v b n R y Y W N 0 d W F s L 0 F 1 d G 9 S Z W 1 v d m V k Q 2 9 s d W 1 u c z E u e 1 B s Y X p v I H R v d G F s I G N v b n R y Y X R v L D c y f S Z x d W 9 0 O y w m c X V v d D t T Z W N 0 a W 9 u M S 8 y M D I y X 1 J l c G 9 y d G U g Z G U g R W p l Y 3 V j a c O z b i B D b 2 5 0 c m F j d H V h b C 9 B d X R v U m V t b 3 Z l Z E N v b H V t b n M x L n t W a W d l b m N p Y S B k Z W w g Y 2 9 u d H J h d G 8 s N z N 9 J n F 1 b 3 Q 7 L C Z x d W 9 0 O 1 N l Y 3 R p b 2 4 x L z I w M j J f U m V w b 3 J 0 Z S B k Z S B F a m V j d W N p w 7 N u I E N v b n R y Y W N 0 d W F s L 0 F 1 d G 9 S Z W 1 v d m V k Q 2 9 s d W 1 u c z E u e 0 N v b n R y Y X R p c 3 R h L D c 0 f S Z x d W 9 0 O y w m c X V v d D t T Z W N 0 a W 9 u M S 8 y M D I y X 1 J l c G 9 y d G U g Z G U g R W p l Y 3 V j a c O z b i B D b 2 5 0 c m F j d H V h b C 9 B d X R v U m V t b 3 Z l Z E N v b H V t b n M x L n t J Z C B j b 2 5 0 c m F 0 a X N 0 Y S w 3 N X 0 m c X V v d D s s J n F 1 b 3 Q 7 U 2 V j d G l v b j E v M j A y M l 9 S Z X B v c n R l I G R l I E V q Z W N 1 Y 2 n D s 2 4 g Q 2 9 u d H J h Y 3 R 1 Y W w v Q X V 0 b 1 J l b W 9 2 Z W R D b 2 x 1 b W 5 z M S 5 7 R M O t Z 2 l 0 b y B 2 Z X J p Z m l j Y W N p w 7 N u I E l k L D c 2 f S Z x d W 9 0 O y w m c X V v d D t T Z W N 0 a W 9 u M S 8 y M D I y X 1 J l c G 9 y d G U g Z G U g R W p l Y 3 V j a c O z b i B D b 2 5 0 c m F j d H V h b C 9 B d X R v U m V t b 3 Z l Z E N v b H V t b n M x L n t U a X B v I E l E L D c 3 f S Z x d W 9 0 O y w m c X V v d D t T Z W N 0 a W 9 u M S 8 y M D I y X 1 J l c G 9 y d G U g Z G U g R W p l Y 3 V j a c O z b i B D b 2 5 0 c m F j d H V h b C 9 B d X R v U m V t b 3 Z l Z E N v b H V t b n M x L n t O Y X R 1 c m F s Z X p h L D c 4 f S Z x d W 9 0 O y w m c X V v d D t T Z W N 0 a W 9 u M S 8 y M D I y X 1 J l c G 9 y d G U g Z G U g R W p l Y 3 V j a c O z b i B D b 2 5 0 c m F j d H V h b C 9 B d X R v U m V t b 3 Z l Z E N v b H V t b n M x L n t T Z X h v L D c 5 f S Z x d W 9 0 O y w m c X V v d D t T Z W N 0 a W 9 u M S 8 y M D I y X 1 J l c G 9 y d G U g Z G U g R W p l Y 3 V j a c O z b i B D b 2 5 0 c m F j d H V h b C 9 B d X R v U m V t b 3 Z l Z E N v b H V t b n M x L n t F Z G F k L D g w f S Z x d W 9 0 O y w m c X V v d D t T Z W N 0 a W 9 u M S 8 y M D I y X 1 J l c G 9 y d G U g Z G U g R W p l Y 3 V j a c O z b i B D b 2 5 0 c m F j d H V h b C 9 B d X R v U m V t b 3 Z l Z E N v b H V t b n M x L n t O a X Z l b C B k Z S B l c 3 R 1 Z G l v L D g x f S Z x d W 9 0 O y w m c X V v d D t T Z W N 0 a W 9 u M S 8 y M D I y X 1 J l c G 9 y d G U g Z G U g R W p l Y 3 V j a c O z b i B D b 2 5 0 c m F j d H V h b C 9 B d X R v U m V t b 3 Z l Z E N v b H V t b n M x L n t Q c m 9 m Z X N p w 7 N u L D g y f S Z x d W 9 0 O y w m c X V v d D t T Z W N 0 a W 9 u M S 8 y M D I y X 1 J l c G 9 y d G U g Z G U g R W p l Y 3 V j a c O z b i B D b 2 5 0 c m F j d H V h b C 9 B d X R v U m V t b 3 Z l Z E N v b H V t b n M x L n t G b 3 J t Y W N p w 7 N u I G N v b n R y Y X R p c 3 R h L D g z f S Z x d W 9 0 O y w m c X V v d D t T Z W N 0 a W 9 u M S 8 y M D I y X 1 J l c G 9 y d G U g Z G U g R W p l Y 3 V j a c O z b i B D b 2 5 0 c m F j d H V h b C 9 B d X R v U m V t b 3 Z l Z E N v b H V t b n M x L n t F e H B l c m l l b m N p Y S B j b 2 5 0 c m F 0 a X N 0 Y S w 4 N H 0 m c X V v d D s s J n F 1 b 3 Q 7 U 2 V j d G l v b j E v M j A y M l 9 S Z X B v c n R l I G R l I E V q Z W N 1 Y 2 n D s 2 4 g Q 2 9 u d H J h Y 3 R 1 Y W w v Q X V 0 b 1 J l b W 9 2 Z W R D b 2 x 1 b W 5 z M S 5 7 R X h w Z X J p Z W 5 j a W E g c m V s Y W N p b 2 5 h Z G E s O D V 9 J n F 1 b 3 Q 7 L C Z x d W 9 0 O 1 N l Y 3 R p b 2 4 x L z I w M j J f U m V w b 3 J 0 Z S B k Z S B F a m V j d W N p w 7 N u I E N v b n R y Y W N 0 d W F s L 0 F 1 d G 9 S Z W 1 v d m V k Q 2 9 s d W 1 u c z E u e 1 R p c G 8 g a W R l b n R p Z m l j Y W N p w 7 N u I H J l c H J l c 2 V u d G E s O D Z 9 J n F 1 b 3 Q 7 L C Z x d W 9 0 O 1 N l Y 3 R p b 2 4 x L z I w M j J f U m V w b 3 J 0 Z S B k Z S B F a m V j d W N p w 7 N u I E N v b n R y Y W N 0 d W F s L 0 F 1 d G 9 S Z W 1 v d m V k Q 2 9 s d W 1 u c z E u e 0 l k Z W 5 0 a W Z p Y 2 F j a W 9 u I F J l c H J l c 2 V u d G F u d G U s O D d 9 J n F 1 b 3 Q 7 L C Z x d W 9 0 O 1 N l Y 3 R p b 2 4 x L z I w M j J f U m V w b 3 J 0 Z S B k Z S B F a m V j d W N p w 7 N u I E N v b n R y Y W N 0 d W F s L 0 F 1 d G 9 S Z W 1 v d m V k Q 2 9 s d W 1 u c z E u e 1 J l c H J l c 2 V u d G F u d G U g b G V n Y W w s O D h 9 J n F 1 b 3 Q 7 L C Z x d W 9 0 O 1 N l Y 3 R p b 2 4 x L z I w M j J f U m V w b 3 J 0 Z S B k Z S B F a m V j d W N p w 7 N u I E N v b n R y Y W N 0 d W F s L 0 F 1 d G 9 S Z W 1 v d m V k Q 2 9 s d W 1 u c z E u e 0 5 v b W J y Z S B y Z X B y Z X N l b n R h b n R l I G x l Z 2 F s L W N v b i w 4 O X 0 m c X V v d D s s J n F 1 b 3 Q 7 U 2 V j d G l v b j E v M j A y M l 9 S Z X B v c n R l I G R l I E V q Z W N 1 Y 2 n D s 2 4 g Q 2 9 u d H J h Y 3 R 1 Y W w v Q X V 0 b 1 J l b W 9 2 Z W R D b 2 x 1 b W 5 z M S 5 7 Q 2 F y Z 2 8 g U m V w c m V z Z W 5 0 Y W 5 0 Z S B M Z W d h b C w 5 M H 0 m c X V v d D s s J n F 1 b 3 Q 7 U 2 V j d G l v b j E v M j A y M l 9 S Z X B v c n R l I G R l I E V q Z W N 1 Y 2 n D s 2 4 g Q 2 9 u d H J h Y 3 R 1 Y W w v Q X V 0 b 1 J l b W 9 2 Z W R D b 2 x 1 b W 5 z M S 5 7 R G l y Z W N j a c O z b i B w c m 9 2 Z W V k b 3 I s O T F 9 J n F 1 b 3 Q 7 L C Z x d W 9 0 O 1 N l Y 3 R p b 2 4 x L z I w M j J f U m V w b 3 J 0 Z S B k Z S B F a m V j d W N p w 7 N u I E N v b n R y Y W N 0 d W F s L 0 F 1 d G 9 S Z W 1 v d m V k Q 2 9 s d W 1 u c z E u e 1 R l b M O p Z m 9 u b y B w c m 9 2 Z W V k b 3 I s O T J 9 J n F 1 b 3 Q 7 L C Z x d W 9 0 O 1 N l Y 3 R p b 2 4 x L z I w M j J f U m V w b 3 J 0 Z S B k Z S B F a m V j d W N p w 7 N u I E N v b n R y Y W N 0 d W F s L 0 F 1 d G 9 S Z W 1 v d m V k Q 2 9 s d W 1 u c z E u e 0 N v c n J l b y 1 l I H B y b 3 Z l Z W R v c i w 5 M 3 0 m c X V v d D s s J n F 1 b 3 Q 7 U 2 V j d G l v b j E v M j A y M l 9 S Z X B v c n R l I G R l I E V q Z W N 1 Y 2 n D s 2 4 g Q 2 9 u d H J h Y 3 R 1 Y W w v Q X V 0 b 1 J l b W 9 2 Z W R D b 2 x 1 b W 5 z M S 5 7 V G l w b y B l b n R p Z G F k L D k 0 f S Z x d W 9 0 O y w m c X V v d D t T Z W N 0 a W 9 u M S 8 y M D I y X 1 J l c G 9 y d G U g Z G U g R W p l Y 3 V j a c O z b i B D b 2 5 0 c m F j d H V h b C 9 B d X R v U m V t b 3 Z l Z E N v b H V t b n M x L n t O b y B j Z X J 0 a W Z p Y 2 F k b y B j b 2 5 z d G l 0 d W N p w 7 N u L D k 1 f S Z x d W 9 0 O y w m c X V v d D t T Z W N 0 a W 9 u M S 8 y M D I y X 1 J l c G 9 y d G U g Z G U g R W p l Y 3 V j a c O z b i B D b 2 5 0 c m F j d H V h b C 9 B d X R v U m V t b 3 Z l Z E N v b H V t b n M x L n t U a X B v I G R l I G 9 y Z y 9 w Z X J z L D k 2 f S Z x d W 9 0 O y w m c X V v d D t T Z W N 0 a W 9 u M S 8 y M D I y X 1 J l c G 9 y d G U g Z G U g R W p l Y 3 V j a c O z b i B D b 2 5 0 c m F j d H V h b C 9 B d X R v U m V t b 3 Z l Z E N v b H V t b n M x L n t O Y W N p b 2 5 h b G l k Y W Q s O T d 9 J n F 1 b 3 Q 7 L C Z x d W 9 0 O 1 N l Y 3 R p b 2 4 x L z I w M j J f U m V w b 3 J 0 Z S B k Z S B F a m V j d W N p w 7 N u I E N v b n R y Y W N 0 d W F s L 0 F 1 d G 9 S Z W 1 v d m V k Q 2 9 s d W 1 u c z E u e 0 R h d G 9 z I C B T d X B l c n Z p c 2 9 y L D k 4 f S Z x d W 9 0 O y w m c X V v d D t T Z W N 0 a W 9 u M S 8 y M D I y X 1 J l c G 9 y d G U g Z G U g R W p l Y 3 V j a c O z b i B D b 2 5 0 c m F j d H V h b C 9 B d X R v U m V t b 3 Z l Z E N v b H V t b n M x L n t E Y X R v c y B k Z S B J b n R l c n Z l b n R v c i w 5 O X 0 m c X V v d D s s J n F 1 b 3 Q 7 U 2 V j d G l v b j E v M j A y M l 9 S Z X B v c n R l I G R l I E V q Z W N 1 Y 2 n D s 2 4 g Q 2 9 u d H J h Y 3 R 1 Y W w v Q X V 0 b 1 J l b W 9 2 Z W R D b 2 x 1 b W 5 z M S 5 7 T 3 J k Z W 5 h Z G 9 y I G R l b C B n Y X N 0 b y w x M D B 9 J n F 1 b 3 Q 7 L C Z x d W 9 0 O 1 N l Y 3 R p b 2 4 x L z I w M j J f U m V w b 3 J 0 Z S B k Z S B F a m V j d W N p w 7 N u I E N v b n R y Y W N 0 d W F s L 0 F 1 d G 9 S Z W 1 v d m V k Q 2 9 s d W 1 u c z E u e 0 N s Y X N l I G R l I G d h c m F u d M O t Y S w x M D F 9 J n F 1 b 3 Q 7 L C Z x d W 9 0 O 1 N l Y 3 R p b 2 4 x L z I w M j J f U m V w b 3 J 0 Z S B k Z S B F a m V j d W N p w 7 N u I E N v b n R y Y W N 0 d W F s L 0 F 1 d G 9 S Z W 1 v d m V k Q 2 9 s d W 1 u c z E u e 0 d h c m F u d M O t Y S B v I H D D s 2 x p e m E s M T A y f S Z x d W 9 0 O y w m c X V v d D t T Z W N 0 a W 9 u M S 8 y M D I y X 1 J l c G 9 y d G U g Z G U g R W p l Y 3 V j a c O z b i B D b 2 5 0 c m F j d H V h b C 9 B d X R v U m V t b 3 Z l Z E N v b H V t b n M x L n t O L i B n Y X J h b n R p Y S w x M D N 9 J n F 1 b 3 Q 7 L C Z x d W 9 0 O 1 N l Y 3 R p b 2 4 x L z I w M j J f U m V w b 3 J 0 Z S B k Z S B F a m V j d W N p w 7 N u I E N v b n R y Y W N 0 d W F s L 0 F 1 d G 9 S Z W 1 v d m V k Q 2 9 s d W 1 u c z E u e 0 4 u I G F u Z X h v L D E w N H 0 m c X V v d D s s J n F 1 b 3 Q 7 U 2 V j d G l v b j E v M j A y M l 9 S Z X B v c n R l I G R l I E V q Z W N 1 Y 2 n D s 2 4 g Q 2 9 u d H J h Y 3 R 1 Y W w v Q X V 0 b 1 J l b W 9 2 Z W R D b 2 x 1 b W 5 z M S 5 7 R m V j a G E g a W 5 p Y 2 l v I H Z p Z 2 V u Y 2 l h L D E w N X 0 m c X V v d D s s J n F 1 b 3 Q 7 U 2 V j d G l v b j E v M j A y M l 9 S Z X B v c n R l I G R l I E V q Z W N 1 Y 2 n D s 2 4 g Q 2 9 u d H J h Y 3 R 1 Y W w v Q X V 0 b 1 J l b W 9 2 Z W R D b 2 x 1 b W 5 z M S 5 7 R m V j a G E g Z m l u I H Z p Z 2 V u Y 2 l h L D E w N n 0 m c X V v d D s s J n F 1 b 3 Q 7 U 2 V j d G l v b j E v M j A y M l 9 S Z X B v c n R l I G R l I E V q Z W N 1 Y 2 n D s 2 4 g Q 2 9 u d H J h Y 3 R 1 Y W w v Q X V 0 b 1 J l b W 9 2 Z W R D b 2 x 1 b W 5 z M S 5 7 R m V j a G E g Z 2 F y Y W 5 0 a W E s M T A 3 f S Z x d W 9 0 O y w m c X V v d D t T Z W N 0 a W 9 u M S 8 y M D I y X 1 J l c G 9 y d G U g Z G U g R W p l Y 3 V j a c O z b i B D b 2 5 0 c m F j d H V h b C 9 B d X R v U m V t b 3 Z l Z E N v b H V t b n M x L n t B c 2 V n d X J h Z G 9 y Y S w x M D h 9 J n F 1 b 3 Q 7 L C Z x d W 9 0 O 1 N l Y 3 R p b 2 4 x L z I w M j J f U m V w b 3 J 0 Z S B k Z S B F a m V j d W N p w 7 N u I E N v b n R y Y W N 0 d W F s L 0 F 1 d G 9 S Z W 1 v d m V k Q 2 9 s d W 1 u c z E u e 0 d h c m F u d M O t Y S B v I H D D s 2 x p e m E g U k N F L D E w O X 0 m c X V v d D s s J n F 1 b 3 Q 7 U 2 V j d G l v b j E v M j A y M l 9 S Z X B v c n R l I G R l I E V q Z W N 1 Y 2 n D s 2 4 g Q 2 9 u d H J h Y 3 R 1 Y W w v Q X V 0 b 1 J l b W 9 2 Z W R D b 2 x 1 b W 5 z M S 5 7 T m 8 g Z 2 F y Y W 5 0 w 6 1 h I F J D R S w x M T B 9 J n F 1 b 3 Q 7 L C Z x d W 9 0 O 1 N l Y 3 R p b 2 4 x L z I w M j J f U m V w b 3 J 0 Z S B k Z S B F a m V j d W N p w 7 N u I E N v b n R y Y W N 0 d W F s L 0 F 1 d G 9 S Z W 1 v d m V k Q 2 9 s d W 1 u c z E u e 0 5 v I G F u Z X h v I G d h c m F u d M O t Y S B S Q 0 U s M T E x f S Z x d W 9 0 O y w m c X V v d D t T Z W N 0 a W 9 u M S 8 y M D I y X 1 J l c G 9 y d G U g Z G U g R W p l Y 3 V j a c O z b i B D b 2 5 0 c m F j d H V h b C 9 B d X R v U m V t b 3 Z l Z E N v b H V t b n M x L n t G Z W N o Y S B p b m l j a W 8 g d m l n Z W 5 j a W F f M y w x M T J 9 J n F 1 b 3 Q 7 L C Z x d W 9 0 O 1 N l Y 3 R p b 2 4 x L z I w M j J f U m V w b 3 J 0 Z S B k Z S B F a m V j d W N p w 7 N u I E N v b n R y Y W N 0 d W F s L 0 F 1 d G 9 S Z W 1 v d m V k Q 2 9 s d W 1 u c z E u e 0 Z l Y 2 h h I G Z p b i B 2 a W d l b m N p Y V 8 0 L D E x M 3 0 m c X V v d D s s J n F 1 b 3 Q 7 U 2 V j d G l v b j E v M j A y M l 9 S Z X B v c n R l I G R l I E V q Z W N 1 Y 2 n D s 2 4 g Q 2 9 u d H J h Y 3 R 1 Y W w v Q X V 0 b 1 J l b W 9 2 Z W R D b 2 x 1 b W 5 z M S 5 7 R m V j a G E g Z 2 F y Y W 5 0 a W F f N S w x M T R 9 J n F 1 b 3 Q 7 L C Z x d W 9 0 O 1 N l Y 3 R p b 2 4 x L z I w M j J f U m V w b 3 J 0 Z S B k Z S B F a m V j d W N p w 7 N u I E N v b n R y Y W N 0 d W F s L 0 F 1 d G 9 S Z W 1 v d m V k Q 2 9 s d W 1 u c z E u e 0 F z Z W d 1 c m F k b 3 J h X z Y s M T E 1 f S Z x d W 9 0 O y w m c X V v d D t T Z W N 0 a W 9 u M S 8 y M D I y X 1 J l c G 9 y d G U g Z G U g R W p l Y 3 V j a c O z b i B D b 2 5 0 c m F j d H V h b C 9 B d X R v U m V t b 3 Z l Z E N v b H V t b n M x L n t B c H J v Y m F j a c O z b i B n Y X J h b n T D r W F z L D E x N n 0 m c X V v d D s s J n F 1 b 3 Q 7 U 2 V j d G l v b j E v M j A y M l 9 S Z X B v c n R l I G R l I E V q Z W N 1 Y 2 n D s 2 4 g Q 2 9 u d H J h Y 3 R 1 Y W w v Q X V 0 b 1 J l b W 9 2 Z W R D b 2 x 1 b W 5 z M S 5 7 T 2 J z Z X J 2 Y W N p w 7 N u Z X M g Z 2 F y Y W 5 0 w 6 1 h c y w x M T d 9 J n F 1 b 3 Q 7 L C Z x d W 9 0 O 1 N l Y 3 R p b 2 4 x L z I w M j J f U m V w b 3 J 0 Z S B k Z S B F a m V j d W N p w 7 N u I E N v b n R y Y W N 0 d W F s L 0 F 1 d G 9 S Z W 1 v d m V k Q 2 9 s d W 1 u c z E u e 0 V z d G F k b y w x M T h 9 J n F 1 b 3 Q 7 L C Z x d W 9 0 O 1 N l Y 3 R p b 2 4 x L z I w M j J f U m V w b 3 J 0 Z S B k Z S B F a m V j d W N p w 7 N u I E N v b n R y Y W N 0 d W F s L 0 F 1 d G 9 S Z W 1 v d m V k Q 2 9 s d W 1 u c z E u e 0 Z p c m 1 h I G R l b C B j b 2 5 0 c m F 0 a X N 0 Y S w x M T l 9 J n F 1 b 3 Q 7 L C Z x d W 9 0 O 1 N l Y 3 R p b 2 4 x L z I w M j J f U m V w b 3 J 0 Z S B k Z S B F a m V j d W N p w 7 N u I E N v b n R y Y W N 0 d W F s L 0 F 1 d G 9 S Z W 1 v d m V k Q 2 9 s d W 1 u c z E u e 0 Z l Y 2 h h I H B h c m E g c m V t a X R p c i B k b 2 N z L D E y M H 0 m c X V v d D s s J n F 1 b 3 Q 7 U 2 V j d G l v b j E v M j A y M l 9 S Z X B v c n R l I G R l I E V q Z W N 1 Y 2 n D s 2 4 g Q 2 9 u d H J h Y 3 R 1 Y W w v Q X V 0 b 1 J l b W 9 2 Z W R D b 2 x 1 b W 5 z M S 5 7 R m V j a G E g Z G U g Y W R q d W R p Y 2 F j a c O z b i w x M j F 9 J n F 1 b 3 Q 7 L C Z x d W 9 0 O 1 N l Y 3 R p b 2 4 x L z I w M j J f U m V w b 3 J 0 Z S B k Z S B F a m V j d W N p w 7 N u I E N v b n R y Y W N 0 d W F s L 0 F 1 d G 9 S Z W 1 v d m V k Q 2 9 s d W 1 u c z E u e 1 N 1 c 2 N y a X B j a c O z b i B j b 2 5 0 c m F 0 b y w x M j J 9 J n F 1 b 3 Q 7 L C Z x d W 9 0 O 1 N l Y 3 R p b 2 4 x L z I w M j J f U m V w b 3 J 0 Z S B k Z S B F a m V j d W N p w 7 N u I E N v b n R y Y W N 0 d W F s L 0 F 1 d G 9 S Z W 1 v d m V k Q 2 9 s d W 1 u c z E u e 0 x l Z 2 F s a X p h Y 2 n D s 2 4 g Y 2 9 u d H J h d G 8 s M T I z f S Z x d W 9 0 O y w m c X V v d D t T Z W N 0 a W 9 u M S 8 y M D I y X 1 J l c G 9 y d G U g Z G U g R W p l Y 3 V j a c O z b i B D b 2 5 0 c m F j d H V h b C 9 B d X R v U m V t b 3 Z l Z E N v b H V t b n M x L n t N b 2 R p Z m l j Y W N p w 7 N u I G R l I G d h c m F u d M O t Y X M s M T I 0 f S Z x d W 9 0 O y w m c X V v d D t T Z W N 0 a W 9 u M S 8 y M D I y X 1 J l c G 9 y d G U g Z G U g R W p l Y 3 V j a c O z b i B D b 2 5 0 c m F j d H V h b C 9 B d X R v U m V t b 3 Z l Z E N v b H V t b n M x L n t J b m l j a W 8 g Y 2 9 u d H J h d G 8 g T 0 k s M T I 1 f S Z x d W 9 0 O y w m c X V v d D t T Z W N 0 a W 9 u M S 8 y M D I y X 1 J l c G 9 y d G U g Z G U g R W p l Y 3 V j a c O z b i B D b 2 5 0 c m F j d H V h b C 9 B d X R v U m V t b 3 Z l Z E N v b H V t b n M x L n t G a W 5 h b G l 6 Y W N p w 7 N u I G N v b n R y Y X R v I E 9 J L D E y N n 0 m c X V v d D s s J n F 1 b 3 Q 7 U 2 V j d G l v b j E v M j A y M l 9 S Z X B v c n R l I G R l I E V q Z W N 1 Y 2 n D s 2 4 g Q 2 9 u d H J h Y 3 R 1 Y W w v Q X V 0 b 1 J l b W 9 2 Z W R D b 2 x 1 b W 5 z M S 5 7 R m l u Y W x p e m F j a c O z b i B k Z W Z p b m l 0 a X Z h L D E y N 3 0 m c X V v d D s s J n F 1 b 3 Q 7 U 2 V j d G l v b j E v M j A y M l 9 S Z X B v c n R l I G R l I E V q Z W N 1 Y 2 n D s 2 4 g Q 2 9 u d H J h Y 3 R 1 Y W w v Q X V 0 b 1 J l b W 9 2 Z W R D b 2 x 1 b W 5 z M S 5 7 R G F 0 b 3 M g Z G U g Q 2 V z a c O z b i w x M j h 9 J n F 1 b 3 Q 7 L C Z x d W 9 0 O 1 N l Y 3 R p b 2 4 x L z I w M j J f U m V w b 3 J 0 Z S B k Z S B F a m V j d W N p w 7 N u I E N v b n R y Y W N 0 d W F s L 0 F 1 d G 9 S Z W 1 v d m V k Q 2 9 s d W 1 u c z E u e 0 N h b n R p Z G F k I G R l I H N 1 c 3 B l b n N p w 7 N u Z X M g c m V h b G k s M T I 5 f S Z x d W 9 0 O y w m c X V v d D t T Z W N 0 a W 9 u M S 8 y M D I y X 1 J l c G 9 y d G U g Z G U g R W p l Y 3 V j a c O z b i B D b 2 5 0 c m F j d H V h b C 9 B d X R v U m V t b 3 Z l Z E N v b H V t b n M x L n t T d X N j c m l w Y 2 n D s 2 4 g Z G U g b G E g c 3 V z c G V u c 2 n D s 2 4 s M T M w f S Z x d W 9 0 O y w m c X V v d D t T Z W N 0 a W 9 u M S 8 y M D I y X 1 J l c G 9 y d G U g Z G U g R W p l Y 3 V j a c O z b i B D b 2 5 0 c m F j d H V h b C 9 B d X R v U m V t b 3 Z l Z E N v b H V t b n M x L n t E w 6 1 h c y B k Z S B z d X N w Z W 5 z a c O z b i w x M z F 9 J n F 1 b 3 Q 7 L C Z x d W 9 0 O 1 N l Y 3 R p b 2 4 x L z I w M j J f U m V w b 3 J 0 Z S B k Z S B F a m V j d W N p w 7 N u I E N v b n R y Y W N 0 d W F s L 0 F 1 d G 9 S Z W 1 v d m V k Q 2 9 s d W 1 u c z E u e 1 R l c m 1 p b m F j a c O z b i B h b n R p Y 2 l w Y W R h L D E z M n 0 m c X V v d D s s J n F 1 b 3 Q 7 U 2 V j d G l v b j E v M j A y M l 9 S Z X B v c n R l I G R l I E V q Z W N 1 Y 2 n D s 2 4 g Q 2 9 u d H J h Y 3 R 1 Y W w v Q X V 0 b 1 J l b W 9 2 Z W R D b 2 x 1 b W 5 z M S 5 7 R m V j a G E g S W 5 m b 3 J t Z S B G a W 5 h b C w x M z N 9 J n F 1 b 3 Q 7 L C Z x d W 9 0 O 1 N l Y 3 R p b 2 4 x L z I w M j J f U m V w b 3 J 0 Z S B k Z S B F a m V j d W N p w 7 N u I E N v b n R y Y W N 0 d W F s L 0 F 1 d G 9 S Z W 1 v d m V k Q 2 9 s d W 1 u c z E u e 1 B y b 2 N l Z G U g Y S B s a X F 1 a W R h Y 2 n D s 2 4 s M T M 0 f S Z x d W 9 0 O y w m c X V v d D t T Z W N 0 a W 9 u M S 8 y M D I y X 1 J l c G 9 y d G U g Z G U g R W p l Y 3 V j a c O z b i B D b 2 5 0 c m F j d H V h b C 9 B d X R v U m V t b 3 Z l Z E N v b H V t b n M x L n t M a X F 1 a W R h Y 2 n D s 2 4 g c m V x d W V y a W R h L D E z N X 0 m c X V v d D s s J n F 1 b 3 Q 7 U 2 V j d G l v b j E v M j A y M l 9 S Z X B v c n R l I G R l I E V q Z W N 1 Y 2 n D s 2 4 g Q 2 9 u d H J h Y 3 R 1 Y W w v Q X V 0 b 1 J l b W 9 2 Z W R D b 2 x 1 b W 5 z M S 5 7 V G l w b y B s a X F 1 a W R h Y 2 n D s 2 4 s M T M 2 f S Z x d W 9 0 O y w m c X V v d D t T Z W N 0 a W 9 u M S 8 y M D I y X 1 J l c G 9 y d G U g Z G U g R W p l Y 3 V j a c O z b i B D b 2 5 0 c m F j d H V h b C 9 B d X R v U m V t b 3 Z l Z E N v b H V t b n M x L n t T d X N j c m l w Y 2 n D s 2 4 g Y W N 0 Y S B s a X F 1 a W R h Y 2 n D s 2 4 s M T M 3 f S Z x d W 9 0 O y w m c X V v d D t T Z W N 0 a W 9 u M S 8 y M D I y X 1 J l c G 9 y d G U g Z G U g R W p l Y 3 V j a c O z b i B D b 2 5 0 c m F j d H V h b C 9 B d X R v U m V t b 3 Z l Z E N v b H V t b n M x L n t P Y n N l c n Z h Y 2 l v b m V z I G x p c X V p Z G F j a c O z b i w x M z h 9 J n F 1 b 3 Q 7 L C Z x d W 9 0 O 1 N l Y 3 R p b 2 4 x L z I w M j J f U m V w b 3 J 0 Z S B k Z S B F a m V j d W N p w 7 N u I E N v b n R y Y W N 0 d W F s L 0 F 1 d G 9 S Z W 1 v d m V k Q 2 9 s d W 1 u c z E u e 0 x p c X V p Z G F j a c O z b i A t I E F w c m 9 i Y W N p w 7 N u I G 9 y Z G V u L D E z O X 0 m c X V v d D s s J n F 1 b 3 Q 7 U 2 V j d G l v b j E v M j A y M l 9 S Z X B v c n R l I G R l I E V q Z W N 1 Y 2 n D s 2 4 g Q 2 9 u d H J h Y 3 R 1 Y W w v Q X V 0 b 1 J l b W 9 2 Z W R D b 2 x 1 b W 5 z M S 5 7 Q 2 l l c n J l I G R l I G V 4 c G V k a W V u d G U s M T Q w f S Z x d W 9 0 O y w m c X V v d D t T Z W N 0 a W 9 u M S 8 y M D I y X 1 J l c G 9 y d G U g Z G U g R W p l Y 3 V j a c O z b i B D b 2 5 0 c m F j d H V h b C 9 B d X R v U m V t b 3 Z l Z E N v b H V t b n M x L n t K d X N 0 a W Z p Y 2 F j a c O z b i w x N D F 9 J n F 1 b 3 Q 7 L C Z x d W 9 0 O 1 N l Y 3 R p b 2 4 x L z I w M j J f U m V w b 3 J 0 Z S B k Z S B F a m V j d W N p w 7 N u I E N v b n R y Y W N 0 d W F s L 0 F 1 d G 9 S Z W 1 v d m V k Q 2 9 s d W 1 u c z E u e 0 9 i b G l n Y W N p b 2 5 l c y B F c 3 B l Y 2 l h b G V z I G N v b n R y Y S w x N D J 9 J n F 1 b 3 Q 7 L C Z x d W 9 0 O 1 N l Y 3 R p b 2 4 x L z I w M j J f U m V w b 3 J 0 Z S B k Z S B F a m V j d W N p w 7 N u I E N v b n R y Y W N 0 d W F s L 0 F 1 d G 9 S Z W 1 v d m V k Q 2 9 s d W 1 u c z E u e 0 9 i b G l n Y W N p b 2 5 l c y B z d X B l c n Z p c 2 9 y I G 8 g a W 5 0 Z S w x N D N 9 J n F 1 b 3 Q 7 L C Z x d W 9 0 O 1 N l Y 3 R p b 2 4 x L z I w M j J f U m V w b 3 J 0 Z S B k Z S B F a m V j d W N p w 7 N u I E N v b n R y Y W N 0 d W F s L 0 F 1 d G 9 S Z W 1 v d m V k Q 2 9 s d W 1 u c z E u e 0 9 i b G l n Y W N p b 2 5 l c y B T R E g s M T Q 0 f S Z x d W 9 0 O y w m c X V v d D t T Z W N 0 a W 9 u M S 8 y M D I y X 1 J l c G 9 y d G U g Z G U g R W p l Y 3 V j a c O z b i B D b 2 5 0 c m F j d H V h b C 9 B d X R v U m V t b 3 Z l Z E N v b H V t b n M x L n t Q c m 9 k d W N 0 b 3 M s I G V u d H J l Z 2 F i b G V z I C B v I H J l c 3 U s M T Q 1 f S Z x d W 9 0 O y w m c X V v d D t T Z W N 0 a W 9 u M S 8 y M D I y X 1 J l c G 9 y d G U g Z G U g R W p l Y 3 V j a c O z b i B D b 2 5 0 c m F j d H V h b C 9 B d X R v U m V t b 3 Z l Z E N v b H V t b n M x L n t B Z m l s a W F j a c O z b i B T R 1 J M L D E 0 N n 0 m c X V v d D s s J n F 1 b 3 Q 7 U 2 V j d G l v b j E v M j A y M l 9 S Z X B v c n R l I G R l I E V q Z W N 1 Y 2 n D s 2 4 g Q 2 9 u d H J h Y 3 R 1 Y W w v Q X V 0 b 1 J l b W 9 2 Z W R D b 2 x 1 b W 5 z M S 5 7 R n V u Y 2 n D s 2 4 s M T Q 3 f S Z x d W 9 0 O 1 0 s J n F 1 b 3 Q 7 Q 2 9 s d W 1 u Q 2 9 1 b n Q m c X V v d D s 6 M T Q 4 L C Z x d W 9 0 O 0 t l e U N v b H V t b k 5 h b W V z J n F 1 b 3 Q 7 O l t d L C Z x d W 9 0 O 0 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1 J l b G F 0 a W 9 u c 2 h p c E l u Z m 8 m c X V v d D s 6 W 1 1 9 I i A v P j w v U 3 R h Y m x l R W 5 0 c m l l c z 4 8 L 0 l 0 Z W 0 + P E l 0 Z W 0 + P E l 0 Z W 1 M b 2 N h d G l v b j 4 8 S X R l b V R 5 c G U + R m 9 y b X V s Y T w v S X R l b V R 5 c G U + P E l 0 Z W 1 Q Y X R o P l N l Y 3 R p b 2 4 x L z I w M j J f U m V w b 3 J 0 Z S U y M G R l J T I w R W p l Y 3 V j a S V D M y V C M 2 4 l M j B D b 2 5 0 c m F j d H V h b C 9 P c m l n Z W 4 8 L 0 l 0 Z W 1 Q Y X R o P j w v S X R l b U x v Y 2 F 0 a W 9 u P j x T d G F i b G V F b n R y a W V z I C 8 + P C 9 J d G V t P j x J d G V t P j x J d G V t T G 9 j Y X R p b 2 4 + P E l 0 Z W 1 U e X B l P k Z v c m 1 1 b G E 8 L 0 l 0 Z W 1 U e X B l P j x J d G V t U G F 0 a D 5 T Z W N 0 a W 9 u M S 8 y M D I y X 1 J l c G 9 y d G U l M j B k Z S U y M E V q Z W N 1 Y 2 k l Q z M l Q j N u J T I w Q 2 9 u d H J h Y 3 R 1 Y W w v R W 5 j Y W J l e m F k b 3 M l M j B w c m 9 t b 3 Z p Z G 9 z P C 9 J d G V t U G F 0 a D 4 8 L 0 l 0 Z W 1 M b 2 N h d G l v b j 4 8 U 3 R h Y m x l R W 5 0 c m l l c y A v P j w v S X R l b T 4 8 S X R l b T 4 8 S X R l b U x v Y 2 F 0 a W 9 u P j x J d G V t V H l w Z T 5 G b 3 J t d W x h P C 9 J d G V t V H l w Z T 4 8 S X R l b V B h d G g + U 2 V j d G l v b j E v M j A y M l 9 S Z X B v c n R l J T I w Z G U l M j B F a m V j d W N p J U M z J U I z b i U y M E N v b n R y Y W N 0 d W F s L 1 R p c G 8 l M j B j Y W 1 i a W F k b z w v S X R l b V B h d G g + P C 9 J d G V t T G 9 j Y X R p b 2 4 + P F N 0 Y W J s Z U V u d H J p Z X M g L z 4 8 L 0 l 0 Z W 0 + P E l 0 Z W 0 + P E l 0 Z W 1 M b 2 N h d G l v b j 4 8 S X R l b V R 5 c G U + R m 9 y b X V s Y T w v S X R l b V R 5 c G U + P E l 0 Z W 1 Q Y X R o P l N l Y 3 R p b 2 4 x L z I w M j N f U m V w b 3 J 0 Z S U y M G R l J T I w R W p l Y 3 V j a S V D M y V C M 2 4 l M j B D b 2 5 0 c m F j d H V h b 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y O j A 4 O j A 2 L j Q 1 M D U 2 O T l 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S X R l b T 4 8 S X R l b U x v Y 2 F 0 a W 9 u P j x J d G V t V H l w Z T 5 G b 3 J t d W x h P C 9 J d G V t V H l w Z T 4 8 S X R l b V B h d G g + U 2 V j d G l v b j E v M j A y M l 9 S Z X B v c n R l J T I w Z G U l M j B F a m V j d W N p J U M z J U I z b i U y M E N v b n R y Y W N 0 d W F s 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k x M y I g L z 4 8 R W 5 0 c n k g V H l w Z T 0 i R m l s b E V y c m 9 y Q 2 9 k Z S I g V m F s d W U 9 I n N V b m t u b 3 d u I i A v P j x F b n R y e S B U e X B l P S J G a W x s R X J y b 3 J D b 3 V u d C I g V m F s d W U 9 I m w y N C I g L z 4 8 R W 5 0 c n k g V H l w Z T 0 i R m l s b E x h c 3 R V c G R h d G V k I i B W Y W x 1 Z T 0 i Z D I w M j M t M T I t M j h U M j M 6 M z g 6 M j A u M j Y 4 O D c 5 N F o i I C 8 + P E V u d H J 5 I F R 5 c G U 9 I k Z p b G x D b 2 x 1 b W 5 U e X B l c y I g V m F s d W U 9 I n N B d 0 1 H Q m d Z R 0 J n W U d C Z 1 l E Q X d Z R 0 J n W U R C Z 1 l H Q m d Z R 0 J n W U d C Z 1 l E Q m d N S k F 3 W U d C Z 0 1 K Q X d Z R 0 J n W U d C Z 1 l E Q m d N R 0 J n W U d C Z 1 l H Q m d Z R 0 J n W U d C Z 0 1 E Q X d Z R 0 J n W U d C Z 0 1 H Q X d N R 0 J n W U R C Z 1 l H Q m d Z R 0 J n T U d C Z 1 l E Q m d Z R 0 J n W U d C Z 1 l H Q m d Z R E N R a 0 p C Z 1 l H Q X d r S k N R W U p C Z 1 l K Q 1 F Z S k N R W U p D U W t H Q X d r R E N R a 0 d C Z 1 l K Q m d r 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Q 2 9 s d W 1 u Q 2 9 1 b n Q m c X V v d D s 6 M T Q 4 L C Z x d W 9 0 O 0 t l e U N v b H V t b k 5 h b W V z J n F 1 b 3 Q 7 O l t d L C Z x d W 9 0 O 0 N v b H V t b k l k Z W 5 0 a X R p Z X M m c X V v d D s 6 W y Z x d W 9 0 O 1 N l Y 3 R p b 2 4 x L z I w M j J f U m V w b 3 J 0 Z S B k Z S B F a m V j d W N p w 7 N u I E N v b n R y Y W N 0 d W F s I C g y K S 9 B d X R v U m V t b 3 Z l Z E N v b H V t b n M x L n t W a W d l b m N p Y S w w f S Z x d W 9 0 O y w m c X V v d D t T Z W N 0 a W 9 u M S 8 y M D I y X 1 J l c G 9 y d G U g Z G U g R W p l Y 3 V j a c O z b i B D b 2 5 0 c m F j d H V h b C A o M i k v Q X V 0 b 1 J l b W 9 2 Z W R D b 2 x 1 b W 5 z M S 5 7 T m 8 g Y 2 9 u c 2 V j d X R p d m 8 g U 1 B B Q S w x f S Z x d W 9 0 O y w m c X V v d D t T Z W N 0 a W 9 u M S 8 y M D I y X 1 J l c G 9 y d G U g Z G U g R W p l Y 3 V j a c O z b i B D b 2 5 0 c m F j d H V h b C A o M i k v Q X V 0 b 1 J l b W 9 2 Z W R D b 2 x 1 b W 5 z M S 5 7 U m V j d X J y Z W 5 0 Z S w y f S Z x d W 9 0 O y w m c X V v d D t T Z W N 0 a W 9 u M S 8 y M D I y X 1 J l c G 9 y d G U g Z G U g R W p l Y 3 V j a c O z b i B D b 2 5 0 c m F j d H V h b C A o M i k v Q X V 0 b 1 J l b W 9 2 Z W R D b 2 x 1 b W 5 z M S 5 7 T W 9 k Y W x p Z G F k I G R l I H N l b G V j Y 2 n D s 2 4 s M 3 0 m c X V v d D s s J n F 1 b 3 Q 7 U 2 V j d G l v b j E v M j A y M l 9 S Z X B v c n R l I G R l I E V q Z W N 1 Y 2 n D s 2 4 g Q 2 9 u d H J h Y 3 R 1 Y W w g K D I p L 0 F 1 d G 9 S Z W 1 v d m V k Q 2 9 s d W 1 u c z E u e 1 R p c G 8 g Z G U g U 3 V i I E l u d i w 0 f S Z x d W 9 0 O y w m c X V v d D t T Z W N 0 a W 9 u M S 8 y M D I y X 1 J l c G 9 y d G U g Z G U g R W p l Y 3 V j a c O z b i B D b 2 5 0 c m F j d H V h b C A o M i k v Q X V 0 b 1 J l b W 9 2 Z W R D b 2 x 1 b W 5 z M S 5 7 V G l w b y B j b 2 5 0 c m F 0 b y w 1 f S Z x d W 9 0 O y w m c X V v d D t T Z W N 0 a W 9 u M S 8 y M D I y X 1 J l c G 9 y d G U g Z G U g R W p l Y 3 V j a c O z b i B D b 2 5 0 c m F j d H V h b C A o M i k v Q X V 0 b 1 J l b W 9 2 Z W R D b 2 x 1 b W 5 z M S 5 7 U H J v Y 2 V k a W 1 p Z W 5 0 b y w 2 f S Z x d W 9 0 O y w m c X V v d D t T Z W N 0 a W 9 u M S 8 y M D I y X 1 J l c G 9 y d G U g Z G U g R W p l Y 3 V j a c O z b i B D b 2 5 0 c m F j d H V h b C A o M i k v Q X V 0 b 1 J l b W 9 2 Z W R D b 2 x 1 b W 5 z M S 5 7 Q 2 9 k I F V O U 1 B T Q y w 3 f S Z x d W 9 0 O y w m c X V v d D t T Z W N 0 a W 9 u M S 8 y M D I y X 1 J l c G 9 y d G U g Z G U g R W p l Y 3 V j a c O z b i B D b 2 5 0 c m F j d H V h b C A o M i k v Q X V 0 b 1 J l b W 9 2 Z W R D b 2 x 1 b W 5 z M S 5 7 T s O 6 b W V y b y B k Z S B w c m 9 j Z X N v L D h 9 J n F 1 b 3 Q 7 L C Z x d W 9 0 O 1 N l Y 3 R p b 2 4 x L z I w M j J f U m V w b 3 J 0 Z S B k Z S B F a m V j d W N p w 7 N u I E N v b n R y Y W N 0 d W F s I C g y K S 9 B d X R v U m V t b 3 Z l Z E N v b H V t b n M x L n t O w r A g R X h w Z W R p Z W 5 0 Z S B Q c m V j b 2 5 0 c m F j d H V h b C w 5 f S Z x d W 9 0 O y w m c X V v d D t T Z W N 0 a W 9 u M S 8 y M D I y X 1 J l c G 9 y d G U g Z G U g R W p l Y 3 V j a c O z b i B D b 2 5 0 c m F j d H V h b C A o M i k v Q X V 0 b 1 J l b W 9 2 Z W R D b 2 x 1 b W 5 z M S 5 7 T s K w I E V 4 c G V k a W V u d G U g Q 2 9 u d H J h Y 3 R 1 Y W w s M T B 9 J n F 1 b 3 Q 7 L C Z x d W 9 0 O 1 N l Y 3 R p b 2 4 x L z I w M j J f U m V w b 3 J 0 Z S B k Z S B F a m V j d W N p w 7 N u I E N v b n R y Y W N 0 d W F s I C g y K S 9 B d X R v U m V t b 3 Z l Z E N v b H V t b n M x L n t O w 7 p t Z X J v I G R l I G N v b n R y Y X R v L D E x f S Z x d W 9 0 O y w m c X V v d D t T Z W N 0 a W 9 u M S 8 y M D I y X 1 J l c G 9 y d G U g Z G U g R W p l Y 3 V j a c O z b i B D b 2 5 0 c m F j d H V h b C A o M i k v Q X V 0 b 1 J l b W 9 2 Z W R D b 2 x 1 b W 5 z M S 5 7 T s O 6 b W V y b y B k Z S B v c m R l b i B k Z S B j b 2 1 w c m E g V F Z F Q y w x M n 0 m c X V v d D s s J n F 1 b 3 Q 7 U 2 V j d G l v b j E v M j A y M l 9 S Z X B v c n R l I G R l I E V q Z W N 1 Y 2 n D s 2 4 g Q 2 9 u d H J h Y 3 R 1 Y W w g K D I p L 0 F 1 d G 9 S Z W 1 v d m V k Q 2 9 s d W 1 u c z E u e 0 9 i a m V 0 b y w x M 3 0 m c X V v d D s s J n F 1 b 3 Q 7 U 2 V j d G l v b j E v M j A y M l 9 S Z X B v c n R l I G R l I E V q Z W N 1 Y 2 n D s 2 4 g Q 2 9 u d H J h Y 3 R 1 Y W w g K D I p L 0 F 1 d G 9 S Z W 1 v d m V k Q 2 9 s d W 1 u c z E u e 1 R p c G 8 g Z G U g Z 2 F z d G 8 s M T R 9 J n F 1 b 3 Q 7 L C Z x d W 9 0 O 1 N l Y 3 R p b 2 4 x L z I w M j J f U m V w b 3 J 0 Z S B k Z S B F a m V j d W N p w 7 N u I E N v b n R y Y W N 0 d W F s I C g y K S 9 B d X R v U m V t b 3 Z l Z E N v b H V t b n M x L n t D b 2 Q g Y 2 V u d H J v I G d l c 3 R v c i w x N X 0 m c X V v d D s s J n F 1 b 3 Q 7 U 2 V j d G l v b j E v M j A y M l 9 S Z X B v c n R l I G R l I E V q Z W N 1 Y 2 n D s 2 4 g Q 2 9 u d H J h Y 3 R 1 Y W w g K D I p L 0 F 1 d G 9 S Z W 1 v d m V k Q 2 9 s d W 1 u c z E u e 0 N l b n R y b y B H Z X N 0 b 3 I s M T Z 9 J n F 1 b 3 Q 7 L C Z x d W 9 0 O 1 N l Y 3 R p b 2 4 x L z I w M j J f U m V w b 3 J 0 Z S B k Z S B F a m V j d W N p w 7 N u I E N v b n R y Y W N 0 d W F s I C g y K S 9 B d X R v U m V t b 3 Z l Z E N v b H V t b n M x L n t D w 7 N k a W d v I G R l I M O h c m V h I H N v b G l j a X R h b n R l L D E 3 f S Z x d W 9 0 O y w m c X V v d D t T Z W N 0 a W 9 u M S 8 y M D I y X 1 J l c G 9 y d G U g Z G U g R W p l Y 3 V j a c O z b i B D b 2 5 0 c m F j d H V h b C A o M i k v Q X V 0 b 1 J l b W 9 2 Z W R D b 2 x 1 b W 5 z M S 5 7 w 4 F y Z W E g c 2 9 s a W N p d G F u d G U s M T h 9 J n F 1 b 3 Q 7 L C Z x d W 9 0 O 1 N l Y 3 R p b 2 4 x L z I w M j J f U m V w b 3 J 0 Z S B k Z S B F a m V j d W N p w 7 N u I E N v b n R y Y W N 0 d W F s I C g y K S 9 B d X R v U m V t b 3 Z l Z E N v b H V t b n M x L n t H c n V w b y B k Z S B j b 2 1 w c m F z L D E 5 f S Z x d W 9 0 O y w m c X V v d D t T Z W N 0 a W 9 u M S 8 y M D I y X 1 J l c G 9 y d G U g Z G U g R W p l Y 3 V j a c O z b i B D b 2 5 0 c m F j d H V h b C A o M i k v Q X V 0 b 1 J l b W 9 2 Z W R D b 2 x 1 b W 5 z M S 5 7 V G l w b y B w c m V z d X B 1 Z X N 0 b y w y M H 0 m c X V v d D s s J n F 1 b 3 Q 7 U 2 V j d G l v b j E v M j A y M l 9 S Z X B v c n R l I G R l I E V q Z W N 1 Y 2 n D s 2 4 g Q 2 9 u d H J h Y 3 R 1 Y W w g K D I p L 0 F 1 d G 9 S Z W 1 v d m V k Q 2 9 s d W 1 u c z E u e 1 B y b 2 d y Y W 1 h I G R l I G Z p b m F u Y 2 l h Y 2 n D s 2 4 s M j F 9 J n F 1 b 3 Q 7 L C Z x d W 9 0 O 1 N l Y 3 R p b 2 4 x L z I w M j J f U m V w b 3 J 0 Z S B k Z S B F a m V j d W N p w 7 N u I E N v b n R y Y W N 0 d W F s I C g y K S 9 B d X R v U m V t b 3 Z l Z E N v b H V t b n M x L n t D b 2 Q g c H J v Z y B m a W 5 h b m N p Y W N p w 7 N u L D I y f S Z x d W 9 0 O y w m c X V v d D t T Z W N 0 a W 9 u M S 8 y M D I y X 1 J l c G 9 y d G U g Z G U g R W p l Y 3 V j a c O z b i B D b 2 5 0 c m F j d H V h b C A o M i k v Q X V 0 b 1 J l b W 9 2 Z W R D b 2 x 1 b W 5 z M S 5 7 V G V t Y S B n Y X N 0 b y 9 p b n Z l c n N p w 7 N u L D I z f S Z x d W 9 0 O y w m c X V v d D t T Z W N 0 a W 9 u M S 8 y M D I y X 1 J l c G 9 y d G U g Z G U g R W p l Y 3 V j a c O z b i B D b 2 5 0 c m F j d H V h b C A o M i k v Q X V 0 b 1 J l b W 9 2 Z W R D b 2 x 1 b W 5 z M S 5 7 T m 9 t Y n J l I H B y b 2 c g a W 5 2 L D I 0 f S Z x d W 9 0 O y w m c X V v d D t T Z W N 0 a W 9 u M S 8 y M D I y X 1 J l c G 9 y d G U g Z G U g R W p l Y 3 V j a c O z b i B D b 2 5 0 c m F j d H V h b C A o M i k v Q X V 0 b 1 J l b W 9 2 Z W R D b 2 x 1 b W 5 z M S 5 7 U H J v e W V j d G 8 g K F B F U C k s M j V 9 J n F 1 b 3 Q 7 L C Z x d W 9 0 O 1 N l Y 3 R p b 2 4 x L z I w M j J f U m V w b 3 J 0 Z S B k Z S B F a m V j d W N p w 7 N u I E N v b n R y Y W N 0 d W F s I C g y K S 9 B d X R v U m V t b 3 Z l Z E N v b H V t b n M x L n t N Z X R h L D I 2 f S Z x d W 9 0 O y w m c X V v d D t T Z W N 0 a W 9 u M S 8 y M D I y X 1 J l c G 9 y d G U g Z G U g R W p l Y 3 V j a c O z b i B D b 2 5 0 c m F j d H V h b C A o M i k v Q X V 0 b 1 J l b W 9 2 Z W R D b 2 x 1 b W 5 z M S 5 7 Q W N 0 a X Z p Z G F k L D I 3 f S Z x d W 9 0 O y w m c X V v d D t T Z W N 0 a W 9 u M S 8 y M D I y X 1 J l c G 9 y d G U g Z G U g R W p l Y 3 V j a c O z b i B D b 2 5 0 c m F j d H V h b C A o M i k v Q X V 0 b 1 J l b W 9 2 Z W R D b 2 x 1 b W 5 z M S 5 7 U G 9 z U H J l L D I 4 f S Z x d W 9 0 O y w m c X V v d D t T Z W N 0 a W 9 u M S 8 y M D I y X 1 J l c G 9 y d G U g Z G U g R W p l Y 3 V j a c O z b i B D b 2 5 0 c m F j d H V h b C A o M i k v Q X V 0 b 1 J l b W 9 2 Z W R D b 2 x 1 b W 5 z M S 5 7 T m 8 g c 2 9 s c G V k L D I 5 f S Z x d W 9 0 O y w m c X V v d D t T Z W N 0 a W 9 u M S 8 y M D I y X 1 J l c G 9 y d G U g Z G U g R W p l Y 3 V j a c O z b i B D b 2 5 0 c m F j d H V h b C A o M i k v Q X V 0 b 1 J l b W 9 2 Z W R D b 2 x 1 b W 5 z M S 5 7 T m 8 g c 2 9 s c G V k I G 1 v Z G l m a W N h Y 2 n D s 2 4 s M z B 9 J n F 1 b 3 Q 7 L C Z x d W 9 0 O 1 N l Y 3 R p b 2 4 x L z I w M j J f U m V w b 3 J 0 Z S B k Z S B F a m V j d W N p w 7 N u I E N v b n R y Y W N 0 d W F s I C g y K S 9 B d X R v U m V t b 3 Z l Z E N v b H V t b n M x L n t O b y B D R F A s M z F 9 J n F 1 b 3 Q 7 L C Z x d W 9 0 O 1 N l Y 3 R p b 2 4 x L z I w M j J f U m V w b 3 J 0 Z S B k Z S B F a m V j d W N p w 7 N u I E N v b n R y Y W N 0 d W F s I C g y K S 9 B d X R v U m V t b 3 Z l Z E N v b H V t b n M x L n t F e H B l Z G l j a c O z b i B D R F A s M z J 9 J n F 1 b 3 Q 7 L C Z x d W 9 0 O 1 N l Y 3 R p b 2 4 x L z I w M j J f U m V w b 3 J 0 Z S B k Z S B F a m V j d W N p w 7 N u I E N v b n R y Y W N 0 d W F s I C g y K S 9 B d X R v U m V t b 3 Z l Z E N v b H V t b n M x L n t W Y W x v c i B D R F A s M z N 9 J n F 1 b 3 Q 7 L C Z x d W 9 0 O 1 N l Y 3 R p b 2 4 x L z I w M j J f U m V w b 3 J 0 Z S B k Z S B F a m V j d W N p w 7 N u I E N v b n R y Y W N 0 d W F s I C g y K S 9 B d X R v U m V t b 3 Z l Z E N v b H V t b n M x L n t O b y B D R F A g V m l n Z W 5 j a W F z I E Z 1 d H V y Y X M s M z R 9 J n F 1 b 3 Q 7 L C Z x d W 9 0 O 1 N l Y 3 R p b 2 4 x L z I w M j J f U m V w b 3 J 0 Z S B k Z S B F a m V j d W N p w 7 N u I E N v b n R y Y W N 0 d W F s I C g y K S 9 B d X R v U m V t b 3 Z l Z E N v b H V t b n M x L n t F e H B l Z G l j a c O z b i B D R F A g V m l n Z W 5 j a W F z I E Z 1 d H V y L D M 1 f S Z x d W 9 0 O y w m c X V v d D t T Z W N 0 a W 9 u M S 8 y M D I y X 1 J l c G 9 y d G U g Z G U g R W p l Y 3 V j a c O z b i B D b 2 5 0 c m F j d H V h b C A o M i k v Q X V 0 b 1 J l b W 9 2 Z W R D b 2 x 1 b W 5 z M S 5 7 V m F s b 3 I g Q 0 R Q I F Z p Z 2 V u Y 2 l h c y B G d X R 1 c m F z L D M 2 f S Z x d W 9 0 O y w m c X V v d D t T Z W N 0 a W 9 u M S 8 y M D I y X 1 J l c G 9 y d G U g Z G U g R W p l Y 3 V j a c O z b i B D b 2 5 0 c m F j d H V h b C A o M i k v Q X V 0 b 1 J l b W 9 2 Z W R D b 2 x 1 b W 5 z M S 5 7 T m 8 g U l A s M z d 9 J n F 1 b 3 Q 7 L C Z x d W 9 0 O 1 N l Y 3 R p b 2 4 x L z I w M j J f U m V w b 3 J 0 Z S B k Z S B F a m V j d W N p w 7 N u I E N v b n R y Y W N 0 d W F s I C g y K S 9 B d X R v U m V t b 3 Z l Z E N v b H V t b n M x L n t F e H B l Z G l j a c O z b i B S U C w z O H 0 m c X V v d D s s J n F 1 b 3 Q 7 U 2 V j d G l v b j E v M j A y M l 9 S Z X B v c n R l I G R l I E V q Z W N 1 Y 2 n D s 2 4 g Q 2 9 u d H J h Y 3 R 1 Y W w g K D I p L 0 F 1 d G 9 S Z W 1 v d m V k Q 2 9 s d W 1 u c z E u e 1 Z h b G 9 y I F J Q L D M 5 f S Z x d W 9 0 O y w m c X V v d D t T Z W N 0 a W 9 u M S 8 y M D I y X 1 J l c G 9 y d G U g Z G U g R W p l Y 3 V j a c O z b i B D b 2 5 0 c m F j d H V h b C A o M i k v Q X V 0 b 1 J l b W 9 2 Z W R D b 2 x 1 b W 5 z M S 5 7 T m 8 g U l A g V m l n Z W 5 j a W F z I E Z 1 d H V y Y X M s N D B 9 J n F 1 b 3 Q 7 L C Z x d W 9 0 O 1 N l Y 3 R p b 2 4 x L z I w M j J f U m V w b 3 J 0 Z S B k Z S B F a m V j d W N p w 7 N u I E N v b n R y Y W N 0 d W F s I C g y K S 9 B d X R v U m V t b 3 Z l Z E N v b H V t b n M x L n t F e H B l Z G l j a c O z b i B S U C B W a W d l b m N p Y X M g R n V 0 d X J h L D Q x f S Z x d W 9 0 O y w m c X V v d D t T Z W N 0 a W 9 u M S 8 y M D I y X 1 J l c G 9 y d G U g Z G U g R W p l Y 3 V j a c O z b i B D b 2 5 0 c m F j d H V h b C A o M i k v Q X V 0 b 1 J l b W 9 2 Z W R D b 2 x 1 b W 5 z M S 5 7 V m F s b 3 I g U l A g V m l n Z W 5 j a W F z I E Z 1 d H V y Y X M s N D J 9 J n F 1 b 3 Q 7 L C Z x d W 9 0 O 1 N l Y 3 R p b 2 4 x L z I w M j J f U m V w b 3 J 0 Z S B k Z S B F a m V j d W N p w 7 N u I E N v b n R y Y W N 0 d W F s I C g y K S 9 B d X R v U m V t b 3 Z l Z E N v b H V t b n M x L n t S a W V z Z 2 9 z I F B y b 2 Z l c 2 l v b m F s Z X M s N D N 9 J n F 1 b 3 Q 7 L C Z x d W 9 0 O 1 N l Y 3 R p b 2 4 x L z I w M j J f U m V w b 3 J 0 Z S B k Z S B F a m V j d W N p w 7 N u I E N v b n R y Y W N 0 d W F s I C g y K S 9 B d X R v U m V t b 3 Z l Z E N v b H V t b n M x L n t P c m l n Z W 4 g Z G U g U H J l c 3 V w d W V z d G 8 s N D R 9 J n F 1 b 3 Q 7 L C Z x d W 9 0 O 1 N l Y 3 R p b 2 4 x L z I w M j J f U m V w b 3 J 0 Z S B k Z S B F a m V j d W N p w 7 N u I E N v b n R y Y W N 0 d W F s I C g y K S 9 B d X R v U m V t b 3 Z l Z E N v b H V t b n M x L n t P c m l n Z W 4 g Z G U g U m V j d X J z b 3 M s N D V 9 J n F 1 b 3 Q 7 L C Z x d W 9 0 O 1 N l Y 3 R p b 2 4 x L z I w M j J f U m V w b 3 J 0 Z S B k Z S B F a m V j d W N p w 7 N u I E N v b n R y Y W N 0 d W F s I C g y K S 9 B d X R v U m V t b 3 Z l Z E N v b H V t b n M x L n t U a X B v I E 1 v b m V k Y S B D b 2 5 0 c m F 0 b y w 0 N n 0 m c X V v d D s s J n F 1 b 3 Q 7 U 2 V j d G l v b j E v M j A y M l 9 S Z X B v c n R l I G R l I E V q Z W N 1 Y 2 n D s 2 4 g Q 2 9 u d H J h Y 3 R 1 Y W w g K D I p L 0 F 1 d G 9 S Z W 1 v d m V k Q 2 9 s d W 1 u c z E u e 1 Z h b G 9 y I G R l I E 1 v b m V k Y S B F e H Q s N D d 9 J n F 1 b 3 Q 7 L C Z x d W 9 0 O 1 N l Y 3 R p b 2 4 x L z I w M j J f U m V w b 3 J 0 Z S B k Z S B F a m V j d W N p w 7 N u I E N v b n R y Y W N 0 d W F s I C g y K S 9 B d X R v U m V t b 3 Z l Z E N v b H V t b n M x L n t W Y W x v c i B 0 Y X N h I G N h b W J p b y w 0 O H 0 m c X V v d D s s J n F 1 b 3 Q 7 U 2 V j d G l v b j E v M j A y M l 9 S Z X B v c n R l I G R l I E V q Z W N 1 Y 2 n D s 2 4 g Q 2 9 u d H J h Y 3 R 1 Y W w g K D I p L 0 F 1 d G 9 S Z W 1 v d m V k Q 2 9 s d W 1 u c z E u e 1 Z h b G 9 y I G l u a W N p Y W w g Y 2 9 u d H J h d G 8 s N D l 9 J n F 1 b 3 Q 7 L C Z x d W 9 0 O 1 N l Y 3 R p b 2 4 x L z I w M j J f U m V w b 3 J 0 Z S B k Z S B F a m V j d W N p w 7 N u I E N v b n R y Y W N 0 d W F s I C g y K S 9 B d X R v U m V t b 3 Z l Z E N v b H V t b n M x L n t P Y n N l c n Z h Y 2 l v b m V z I H Z h b G 9 y L D U w f S Z x d W 9 0 O y w m c X V v d D t T Z W N 0 a W 9 u M S 8 y M D I y X 1 J l c G 9 y d G U g Z G U g R W p l Y 3 V j a c O z b i B D b 2 5 0 c m F j d H V h b C A o M i k v Q X V 0 b 1 J l b W 9 2 Z W R D b 2 x 1 b W 5 z M S 5 7 T m 8 g Q 0 R Q I E 5 v d m V k Y W R l c y w 1 M X 0 m c X V v d D s s J n F 1 b 3 Q 7 U 2 V j d G l v b j E v M j A y M l 9 S Z X B v c n R l I G R l I E V q Z W N 1 Y 2 n D s 2 4 g Q 2 9 u d H J h Y 3 R 1 Y W w g K D I p L 0 F 1 d G 9 S Z W 1 v d m V k Q 2 9 s d W 1 u c z E u e 0 V 4 c G V k a W N p w 7 N u I E N E U C B O b 3 Z l Z G F k Z X M s N T J 9 J n F 1 b 3 Q 7 L C Z x d W 9 0 O 1 N l Y 3 R p b 2 4 x L z I w M j J f U m V w b 3 J 0 Z S B k Z S B F a m V j d W N p w 7 N u I E N v b n R y Y W N 0 d W F s I C g y K S 9 B d X R v U m V t b 3 Z l Z E N v b H V t b n M x L n t W Y W x v c i B D R F A g T m 9 2 Z W R h Z G V z L D U z f S Z x d W 9 0 O y w m c X V v d D t T Z W N 0 a W 9 u M S 8 y M D I y X 1 J l c G 9 y d G U g Z G U g R W p l Y 3 V j a c O z b i B D b 2 5 0 c m F j d H V h b C A o M i k v Q X V 0 b 1 J l b W 9 2 Z W R D b 2 x 1 b W 5 z M S 5 7 T m 8 g Q 0 R Q I F Z p Z 2 V u Y 2 l h c y B G d X R 1 c m F z I E 5 v d m V k L D U 0 f S Z x d W 9 0 O y w m c X V v d D t T Z W N 0 a W 9 u M S 8 y M D I y X 1 J l c G 9 y d G U g Z G U g R W p l Y 3 V j a c O z b i B D b 2 5 0 c m F j d H V h b C A o M i k v Q X V 0 b 1 J l b W 9 2 Z W R D b 2 x 1 b W 5 z M S 5 7 R X h w Z W R p Y 2 n D s 2 4 g Q 0 R Q I F Z p Z 2 V u Y 2 l h c y B G d X R 1 c l 8 x L D U 1 f S Z x d W 9 0 O y w m c X V v d D t T Z W N 0 a W 9 u M S 8 y M D I y X 1 J l c G 9 y d G U g Z G U g R W p l Y 3 V j a c O z b i B D b 2 5 0 c m F j d H V h b C A o M i k v Q X V 0 b 1 J l b W 9 2 Z W R D b 2 x 1 b W 5 z M S 5 7 V m F s b 3 I g Q 0 R Q I F Z p Z 2 V u Y 2 l h c y B G d X R 1 c m F z I E 5 v L D U 2 f S Z x d W 9 0 O y w m c X V v d D t T Z W N 0 a W 9 u M S 8 y M D I y X 1 J l c G 9 y d G U g Z G U g R W p l Y 3 V j a c O z b i B D b 2 5 0 c m F j d H V h b C A o M i k v Q X V 0 b 1 J l b W 9 2 Z W R D b 2 x 1 b W 5 z M S 5 7 T m 8 g U l A g T m 9 2 Z W R h Z G V z L D U 3 f S Z x d W 9 0 O y w m c X V v d D t T Z W N 0 a W 9 u M S 8 y M D I y X 1 J l c G 9 y d G U g Z G U g R W p l Y 3 V j a c O z b i B D b 2 5 0 c m F j d H V h b C A o M i k v Q X V 0 b 1 J l b W 9 2 Z W R D b 2 x 1 b W 5 z M S 5 7 R X h w Z W R p Y 2 n D s 2 4 g U l A g T m 9 2 Z W R h Z G V z L D U 4 f S Z x d W 9 0 O y w m c X V v d D t T Z W N 0 a W 9 u M S 8 y M D I y X 1 J l c G 9 y d G U g Z G U g R W p l Y 3 V j a c O z b i B D b 2 5 0 c m F j d H V h b C A o M i k v Q X V 0 b 1 J l b W 9 2 Z W R D b 2 x 1 b W 5 z M S 5 7 V m F s b 3 I g U l A g T m 9 2 Z W R h Z G V z L D U 5 f S Z x d W 9 0 O y w m c X V v d D t T Z W N 0 a W 9 u M S 8 y M D I y X 1 J l c G 9 y d G U g Z G U g R W p l Y 3 V j a c O z b i B D b 2 5 0 c m F j d H V h b C A o M i k v Q X V 0 b 1 J l b W 9 2 Z W R D b 2 x 1 b W 5 z M S 5 7 T m 8 g U l A g V m l n Z W 5 j a W F z I E Z 1 d H V y Y X M g T m 9 2 Z W R h L D Y w f S Z x d W 9 0 O y w m c X V v d D t T Z W N 0 a W 9 u M S 8 y M D I y X 1 J l c G 9 y d G U g Z G U g R W p l Y 3 V j a c O z b i B D b 2 5 0 c m F j d H V h b C A o M i k v Q X V 0 b 1 J l b W 9 2 Z W R D b 2 x 1 b W 5 z M S 5 7 R X h w Z W R p Y 2 n D s 2 4 g U l A g V m l n Z W 5 j a W F z I E Z 1 d H V y Y V 8 y L D Y x f S Z x d W 9 0 O y w m c X V v d D t T Z W N 0 a W 9 u M S 8 y M D I y X 1 J l c G 9 y d G U g Z G U g R W p l Y 3 V j a c O z b i B D b 2 5 0 c m F j d H V h b C A o M i k v Q X V 0 b 1 J l b W 9 2 Z W R D b 2 x 1 b W 5 z M S 5 7 V m F s b 3 I g U l A g V m l n Z W 5 j a W F z I E Z 1 d H V y Y X M g T m 9 2 L D Y y f S Z x d W 9 0 O y w m c X V v d D t T Z W N 0 a W 9 u M S 8 y M D I y X 1 J l c G 9 y d G U g Z G U g R W p l Y 3 V j a c O z b i B D b 2 5 0 c m F j d H V h b C A o M i k v Q X V 0 b 1 J l b W 9 2 Z W R D b 2 x 1 b W 5 z M S 5 7 T m 8 g c G V k a W R v I G 1 v Z G l m a W N h Y 2 n D s 2 4 s N j N 9 J n F 1 b 3 Q 7 L C Z x d W 9 0 O 1 N l Y 3 R p b 2 4 x L z I w M j J f U m V w b 3 J 0 Z S B k Z S B F a m V j d W N p w 7 N u I E N v b n R y Y W N 0 d W F s I C g y K S 9 B d X R v U m V t b 3 Z l Z E N v b H V t b n M x L n t W Y W x v c i B 0 b 3 R h b C B h Z G l j a W 9 u Z X M s N j R 9 J n F 1 b 3 Q 7 L C Z x d W 9 0 O 1 N l Y 3 R p b 2 4 x L z I w M j J f U m V w b 3 J 0 Z S B k Z S B F a m V j d W N p w 7 N u I E N v b n R y Y W N 0 d W F s I C g y K S 9 B d X R v U m V t b 3 Z l Z E N v b H V t b n M x L n t O L i B h Z G l j a W 9 u Z X M g c m V h b G l 6 Y W R h c y w 2 N X 0 m c X V v d D s s J n F 1 b 3 Q 7 U 2 V j d G l v b j E v M j A y M l 9 S Z X B v c n R l I G R l I E V q Z W N 1 Y 2 n D s 2 4 g Q 2 9 u d H J h Y 3 R 1 Y W w g K D I p L 0 F 1 d G 9 S Z W 1 v d m V k Q 2 9 s d W 1 u c z E u e 1 Z h b G 9 y I H R v d G F s I G N v b n R y Y X R v I G N v b i B h Z G l j a S w 2 N n 0 m c X V v d D s s J n F 1 b 3 Q 7 U 2 V j d G l v b j E v M j A y M l 9 S Z X B v c n R l I G R l I E V q Z W N 1 Y 2 n D s 2 4 g Q 2 9 u d H J h Y 3 R 1 Y W w g K D I p L 0 F 1 d G 9 S Z W 1 v d m V k Q 2 9 s d W 1 u c z E u e 0 Z v c m 1 h I G R l I H B h Z 2 8 s N j d 9 J n F 1 b 3 Q 7 L C Z x d W 9 0 O 1 N l Y 3 R p b 2 4 x L z I w M j J f U m V w b 3 J 0 Z S B k Z S B F a m V j d W N p w 7 N u I E N v b n R y Y W N 0 d W F s I C g y K S 9 B d X R v U m V t b 3 Z l Z E N v b H V t b n M x L n t Q b G F 6 b y B l a m V j d W N p w 7 N u I G N v b n R y Y X R v L D Y 4 f S Z x d W 9 0 O y w m c X V v d D t T Z W N 0 a W 9 u M S 8 y M D I y X 1 J l c G 9 y d G U g Z G U g R W p l Y 3 V j a c O z b i B D b 2 5 0 c m F j d H V h b C A o M i k v Q X V 0 b 1 J l b W 9 2 Z W R D b 2 x 1 b W 5 z M S 5 7 T 2 J z Z X J 2 Y W N p w 7 N u Z X M g c G x h e m 8 s N j l 9 J n F 1 b 3 Q 7 L C Z x d W 9 0 O 1 N l Y 3 R p b 2 4 x L z I w M j J f U m V w b 3 J 0 Z S B k Z S B F a m V j d W N p w 7 N u I E N v b n R y Y W N 0 d W F s I C g y K S 9 B d X R v U m V t b 3 Z l Z E N v b H V t b n M x L n t Q b G F 6 b y B 0 b 3 R h b C B w c s O z c n J v Z 2 F z L D c w f S Z x d W 9 0 O y w m c X V v d D t T Z W N 0 a W 9 u M S 8 y M D I y X 1 J l c G 9 y d G U g Z G U g R W p l Y 3 V j a c O z b i B D b 2 5 0 c m F j d H V h b C A o M i k v Q X V 0 b 1 J l b W 9 2 Z W R D b 2 x 1 b W 5 z M S 5 7 T 2 J z Z X J 2 Y W N p w 7 N u Z X M g c G x h e m 8 g c H L D s 3 J y b 2 d h L D c x f S Z x d W 9 0 O y w m c X V v d D t T Z W N 0 a W 9 u M S 8 y M D I y X 1 J l c G 9 y d G U g Z G U g R W p l Y 3 V j a c O z b i B D b 2 5 0 c m F j d H V h b C A o M i k v Q X V 0 b 1 J l b W 9 2 Z W R D b 2 x 1 b W 5 z M S 5 7 U G x h e m 8 g d G 9 0 Y W w g Y 2 9 u d H J h d G 8 s N z J 9 J n F 1 b 3 Q 7 L C Z x d W 9 0 O 1 N l Y 3 R p b 2 4 x L z I w M j J f U m V w b 3 J 0 Z S B k Z S B F a m V j d W N p w 7 N u I E N v b n R y Y W N 0 d W F s I C g y K S 9 B d X R v U m V t b 3 Z l Z E N v b H V t b n M x L n t W a W d l b m N p Y S B k Z W w g Y 2 9 u d H J h d G 8 s N z N 9 J n F 1 b 3 Q 7 L C Z x d W 9 0 O 1 N l Y 3 R p b 2 4 x L z I w M j J f U m V w b 3 J 0 Z S B k Z S B F a m V j d W N p w 7 N u I E N v b n R y Y W N 0 d W F s I C g y K S 9 B d X R v U m V t b 3 Z l Z E N v b H V t b n M x L n t D b 2 5 0 c m F 0 a X N 0 Y S w 3 N H 0 m c X V v d D s s J n F 1 b 3 Q 7 U 2 V j d G l v b j E v M j A y M l 9 S Z X B v c n R l I G R l I E V q Z W N 1 Y 2 n D s 2 4 g Q 2 9 u d H J h Y 3 R 1 Y W w g K D I p L 0 F 1 d G 9 S Z W 1 v d m V k Q 2 9 s d W 1 u c z E u e 0 l k I G N v b n R y Y X R p c 3 R h L D c 1 f S Z x d W 9 0 O y w m c X V v d D t T Z W N 0 a W 9 u M S 8 y M D I y X 1 J l c G 9 y d G U g Z G U g R W p l Y 3 V j a c O z b i B D b 2 5 0 c m F j d H V h b C A o M i k v Q X V 0 b 1 J l b W 9 2 Z W R D b 2 x 1 b W 5 z M S 5 7 R M O t Z 2 l 0 b y B 2 Z X J p Z m l j Y W N p w 7 N u I E l k L D c 2 f S Z x d W 9 0 O y w m c X V v d D t T Z W N 0 a W 9 u M S 8 y M D I y X 1 J l c G 9 y d G U g Z G U g R W p l Y 3 V j a c O z b i B D b 2 5 0 c m F j d H V h b C A o M i k v Q X V 0 b 1 J l b W 9 2 Z W R D b 2 x 1 b W 5 z M S 5 7 V G l w b y B J R C w 3 N 3 0 m c X V v d D s s J n F 1 b 3 Q 7 U 2 V j d G l v b j E v M j A y M l 9 S Z X B v c n R l I G R l I E V q Z W N 1 Y 2 n D s 2 4 g Q 2 9 u d H J h Y 3 R 1 Y W w g K D I p L 0 F 1 d G 9 S Z W 1 v d m V k Q 2 9 s d W 1 u c z E u e 0 5 h d H V y Y W x l e m E s N z h 9 J n F 1 b 3 Q 7 L C Z x d W 9 0 O 1 N l Y 3 R p b 2 4 x L z I w M j J f U m V w b 3 J 0 Z S B k Z S B F a m V j d W N p w 7 N u I E N v b n R y Y W N 0 d W F s I C g y K S 9 B d X R v U m V t b 3 Z l Z E N v b H V t b n M x L n t T Z X h v L D c 5 f S Z x d W 9 0 O y w m c X V v d D t T Z W N 0 a W 9 u M S 8 y M D I y X 1 J l c G 9 y d G U g Z G U g R W p l Y 3 V j a c O z b i B D b 2 5 0 c m F j d H V h b C A o M i k v Q X V 0 b 1 J l b W 9 2 Z W R D b 2 x 1 b W 5 z M S 5 7 R W R h Z C w 4 M H 0 m c X V v d D s s J n F 1 b 3 Q 7 U 2 V j d G l v b j E v M j A y M l 9 S Z X B v c n R l I G R l I E V q Z W N 1 Y 2 n D s 2 4 g Q 2 9 u d H J h Y 3 R 1 Y W w g K D I p L 0 F 1 d G 9 S Z W 1 v d m V k Q 2 9 s d W 1 u c z E u e 0 5 p d m V s I G R l I G V z d H V k a W 8 s O D F 9 J n F 1 b 3 Q 7 L C Z x d W 9 0 O 1 N l Y 3 R p b 2 4 x L z I w M j J f U m V w b 3 J 0 Z S B k Z S B F a m V j d W N p w 7 N u I E N v b n R y Y W N 0 d W F s I C g y K S 9 B d X R v U m V t b 3 Z l Z E N v b H V t b n M x L n t Q c m 9 m Z X N p w 7 N u L D g y f S Z x d W 9 0 O y w m c X V v d D t T Z W N 0 a W 9 u M S 8 y M D I y X 1 J l c G 9 y d G U g Z G U g R W p l Y 3 V j a c O z b i B D b 2 5 0 c m F j d H V h b C A o M i k v Q X V 0 b 1 J l b W 9 2 Z W R D b 2 x 1 b W 5 z M S 5 7 R m 9 y b W F j a c O z b i B j b 2 5 0 c m F 0 a X N 0 Y S w 4 M 3 0 m c X V v d D s s J n F 1 b 3 Q 7 U 2 V j d G l v b j E v M j A y M l 9 S Z X B v c n R l I G R l I E V q Z W N 1 Y 2 n D s 2 4 g Q 2 9 u d H J h Y 3 R 1 Y W w g K D I p L 0 F 1 d G 9 S Z W 1 v d m V k Q 2 9 s d W 1 u c z E u e 0 V 4 c G V y a W V u Y 2 l h I G N v b n R y Y X R p c 3 R h L D g 0 f S Z x d W 9 0 O y w m c X V v d D t T Z W N 0 a W 9 u M S 8 y M D I y X 1 J l c G 9 y d G U g Z G U g R W p l Y 3 V j a c O z b i B D b 2 5 0 c m F j d H V h b C A o M i k v Q X V 0 b 1 J l b W 9 2 Z W R D b 2 x 1 b W 5 z M S 5 7 R X h w Z X J p Z W 5 j a W E g c m V s Y W N p b 2 5 h Z G E s O D V 9 J n F 1 b 3 Q 7 L C Z x d W 9 0 O 1 N l Y 3 R p b 2 4 x L z I w M j J f U m V w b 3 J 0 Z S B k Z S B F a m V j d W N p w 7 N u I E N v b n R y Y W N 0 d W F s I C g y K S 9 B d X R v U m V t b 3 Z l Z E N v b H V t b n M x L n t U a X B v I G l k Z W 5 0 a W Z p Y 2 F j a c O z b i B y Z X B y Z X N l b n R h L D g 2 f S Z x d W 9 0 O y w m c X V v d D t T Z W N 0 a W 9 u M S 8 y M D I y X 1 J l c G 9 y d G U g Z G U g R W p l Y 3 V j a c O z b i B D b 2 5 0 c m F j d H V h b C A o M i k v Q X V 0 b 1 J l b W 9 2 Z W R D b 2 x 1 b W 5 z M S 5 7 S W R l b n R p Z m l j Y W N p b 2 4 g U m V w c m V z Z W 5 0 Y W 5 0 Z S w 4 N 3 0 m c X V v d D s s J n F 1 b 3 Q 7 U 2 V j d G l v b j E v M j A y M l 9 S Z X B v c n R l I G R l I E V q Z W N 1 Y 2 n D s 2 4 g Q 2 9 u d H J h Y 3 R 1 Y W w g K D I p L 0 F 1 d G 9 S Z W 1 v d m V k Q 2 9 s d W 1 u c z E u e 1 J l c H J l c 2 V u d G F u d G U g b G V n Y W w s O D h 9 J n F 1 b 3 Q 7 L C Z x d W 9 0 O 1 N l Y 3 R p b 2 4 x L z I w M j J f U m V w b 3 J 0 Z S B k Z S B F a m V j d W N p w 7 N u I E N v b n R y Y W N 0 d W F s I C g y K S 9 B d X R v U m V t b 3 Z l Z E N v b H V t b n M x L n t O b 2 1 i c m U g c m V w c m V z Z W 5 0 Y W 5 0 Z S B s Z W d h b C 1 j b 2 4 s O D l 9 J n F 1 b 3 Q 7 L C Z x d W 9 0 O 1 N l Y 3 R p b 2 4 x L z I w M j J f U m V w b 3 J 0 Z S B k Z S B F a m V j d W N p w 7 N u I E N v b n R y Y W N 0 d W F s I C g y K S 9 B d X R v U m V t b 3 Z l Z E N v b H V t b n M x L n t D Y X J n b y B S Z X B y Z X N l b n R h b n R l I E x l Z 2 F s L D k w f S Z x d W 9 0 O y w m c X V v d D t T Z W N 0 a W 9 u M S 8 y M D I y X 1 J l c G 9 y d G U g Z G U g R W p l Y 3 V j a c O z b i B D b 2 5 0 c m F j d H V h b C A o M i k v Q X V 0 b 1 J l b W 9 2 Z W R D b 2 x 1 b W 5 z M S 5 7 R G l y Z W N j a c O z b i B w c m 9 2 Z W V k b 3 I s O T F 9 J n F 1 b 3 Q 7 L C Z x d W 9 0 O 1 N l Y 3 R p b 2 4 x L z I w M j J f U m V w b 3 J 0 Z S B k Z S B F a m V j d W N p w 7 N u I E N v b n R y Y W N 0 d W F s I C g y K S 9 B d X R v U m V t b 3 Z l Z E N v b H V t b n M x L n t U Z W z D q W Z v b m 8 g c H J v d m V l Z G 9 y L D k y f S Z x d W 9 0 O y w m c X V v d D t T Z W N 0 a W 9 u M S 8 y M D I y X 1 J l c G 9 y d G U g Z G U g R W p l Y 3 V j a c O z b i B D b 2 5 0 c m F j d H V h b C A o M i k v Q X V 0 b 1 J l b W 9 2 Z W R D b 2 x 1 b W 5 z M S 5 7 Q 2 9 y c m V v L W U g c H J v d m V l Z G 9 y L D k z f S Z x d W 9 0 O y w m c X V v d D t T Z W N 0 a W 9 u M S 8 y M D I y X 1 J l c G 9 y d G U g Z G U g R W p l Y 3 V j a c O z b i B D b 2 5 0 c m F j d H V h b C A o M i k v Q X V 0 b 1 J l b W 9 2 Z W R D b 2 x 1 b W 5 z M S 5 7 V G l w b y B l b n R p Z G F k L D k 0 f S Z x d W 9 0 O y w m c X V v d D t T Z W N 0 a W 9 u M S 8 y M D I y X 1 J l c G 9 y d G U g Z G U g R W p l Y 3 V j a c O z b i B D b 2 5 0 c m F j d H V h b C A o M i k v Q X V 0 b 1 J l b W 9 2 Z W R D b 2 x 1 b W 5 z M S 5 7 T m 8 g Y 2 V y d G l m a W N h Z G 8 g Y 2 9 u c 3 R p d H V j a c O z b i w 5 N X 0 m c X V v d D s s J n F 1 b 3 Q 7 U 2 V j d G l v b j E v M j A y M l 9 S Z X B v c n R l I G R l I E V q Z W N 1 Y 2 n D s 2 4 g Q 2 9 u d H J h Y 3 R 1 Y W w g K D I p L 0 F 1 d G 9 S Z W 1 v d m V k Q 2 9 s d W 1 u c z E u e 1 R p c G 8 g Z G U g b 3 J n L 3 B l c n M s O T Z 9 J n F 1 b 3 Q 7 L C Z x d W 9 0 O 1 N l Y 3 R p b 2 4 x L z I w M j J f U m V w b 3 J 0 Z S B k Z S B F a m V j d W N p w 7 N u I E N v b n R y Y W N 0 d W F s I C g y K S 9 B d X R v U m V t b 3 Z l Z E N v b H V t b n M x L n t O Y W N p b 2 5 h b G l k Y W Q s O T d 9 J n F 1 b 3 Q 7 L C Z x d W 9 0 O 1 N l Y 3 R p b 2 4 x L z I w M j J f U m V w b 3 J 0 Z S B k Z S B F a m V j d W N p w 7 N u I E N v b n R y Y W N 0 d W F s I C g y K S 9 B d X R v U m V t b 3 Z l Z E N v b H V t b n M x L n t E Y X R v c y A g U 3 V w Z X J 2 a X N v c i w 5 O H 0 m c X V v d D s s J n F 1 b 3 Q 7 U 2 V j d G l v b j E v M j A y M l 9 S Z X B v c n R l I G R l I E V q Z W N 1 Y 2 n D s 2 4 g Q 2 9 u d H J h Y 3 R 1 Y W w g K D I p L 0 F 1 d G 9 S Z W 1 v d m V k Q 2 9 s d W 1 u c z E u e 0 R h d G 9 z I G R l I E l u d G V y d m V u d G 9 y L D k 5 f S Z x d W 9 0 O y w m c X V v d D t T Z W N 0 a W 9 u M S 8 y M D I y X 1 J l c G 9 y d G U g Z G U g R W p l Y 3 V j a c O z b i B D b 2 5 0 c m F j d H V h b C A o M i k v Q X V 0 b 1 J l b W 9 2 Z W R D b 2 x 1 b W 5 z M S 5 7 T 3 J k Z W 5 h Z G 9 y I G R l b C B n Y X N 0 b y w x M D B 9 J n F 1 b 3 Q 7 L C Z x d W 9 0 O 1 N l Y 3 R p b 2 4 x L z I w M j J f U m V w b 3 J 0 Z S B k Z S B F a m V j d W N p w 7 N u I E N v b n R y Y W N 0 d W F s I C g y K S 9 B d X R v U m V t b 3 Z l Z E N v b H V t b n M x L n t D b G F z Z S B k Z S B n Y X J h b n T D r W E s M T A x f S Z x d W 9 0 O y w m c X V v d D t T Z W N 0 a W 9 u M S 8 y M D I y X 1 J l c G 9 y d G U g Z G U g R W p l Y 3 V j a c O z b i B D b 2 5 0 c m F j d H V h b C A o M i k v Q X V 0 b 1 J l b W 9 2 Z W R D b 2 x 1 b W 5 z M S 5 7 R 2 F y Y W 5 0 w 6 1 h I G 8 g c M O z b G l 6 Y S w x M D J 9 J n F 1 b 3 Q 7 L C Z x d W 9 0 O 1 N l Y 3 R p b 2 4 x L z I w M j J f U m V w b 3 J 0 Z S B k Z S B F a m V j d W N p w 7 N u I E N v b n R y Y W N 0 d W F s I C g y K S 9 B d X R v U m V t b 3 Z l Z E N v b H V t b n M x L n t O L i B n Y X J h b n R p Y S w x M D N 9 J n F 1 b 3 Q 7 L C Z x d W 9 0 O 1 N l Y 3 R p b 2 4 x L z I w M j J f U m V w b 3 J 0 Z S B k Z S B F a m V j d W N p w 7 N u I E N v b n R y Y W N 0 d W F s I C g y K S 9 B d X R v U m V t b 3 Z l Z E N v b H V t b n M x L n t O L i B h b m V 4 b y w x M D R 9 J n F 1 b 3 Q 7 L C Z x d W 9 0 O 1 N l Y 3 R p b 2 4 x L z I w M j J f U m V w b 3 J 0 Z S B k Z S B F a m V j d W N p w 7 N u I E N v b n R y Y W N 0 d W F s I C g y K S 9 B d X R v U m V t b 3 Z l Z E N v b H V t b n M x L n t G Z W N o Y S B p b m l j a W 8 g d m l n Z W 5 j a W E s M T A 1 f S Z x d W 9 0 O y w m c X V v d D t T Z W N 0 a W 9 u M S 8 y M D I y X 1 J l c G 9 y d G U g Z G U g R W p l Y 3 V j a c O z b i B D b 2 5 0 c m F j d H V h b C A o M i k v Q X V 0 b 1 J l b W 9 2 Z W R D b 2 x 1 b W 5 z M S 5 7 R m V j a G E g Z m l u I H Z p Z 2 V u Y 2 l h L D E w N n 0 m c X V v d D s s J n F 1 b 3 Q 7 U 2 V j d G l v b j E v M j A y M l 9 S Z X B v c n R l I G R l I E V q Z W N 1 Y 2 n D s 2 4 g Q 2 9 u d H J h Y 3 R 1 Y W w g K D I p L 0 F 1 d G 9 S Z W 1 v d m V k Q 2 9 s d W 1 u c z E u e 0 Z l Y 2 h h I G d h c m F u d G l h L D E w N 3 0 m c X V v d D s s J n F 1 b 3 Q 7 U 2 V j d G l v b j E v M j A y M l 9 S Z X B v c n R l I G R l I E V q Z W N 1 Y 2 n D s 2 4 g Q 2 9 u d H J h Y 3 R 1 Y W w g K D I p L 0 F 1 d G 9 S Z W 1 v d m V k Q 2 9 s d W 1 u c z E u e 0 F z Z W d 1 c m F k b 3 J h L D E w O H 0 m c X V v d D s s J n F 1 b 3 Q 7 U 2 V j d G l v b j E v M j A y M l 9 S Z X B v c n R l I G R l I E V q Z W N 1 Y 2 n D s 2 4 g Q 2 9 u d H J h Y 3 R 1 Y W w g K D I p L 0 F 1 d G 9 S Z W 1 v d m V k Q 2 9 s d W 1 u c z E u e 0 d h c m F u d M O t Y S B v I H D D s 2 x p e m E g U k N F L D E w O X 0 m c X V v d D s s J n F 1 b 3 Q 7 U 2 V j d G l v b j E v M j A y M l 9 S Z X B v c n R l I G R l I E V q Z W N 1 Y 2 n D s 2 4 g Q 2 9 u d H J h Y 3 R 1 Y W w g K D I p L 0 F 1 d G 9 S Z W 1 v d m V k Q 2 9 s d W 1 u c z E u e 0 5 v I G d h c m F u d M O t Y S B S Q 0 U s M T E w f S Z x d W 9 0 O y w m c X V v d D t T Z W N 0 a W 9 u M S 8 y M D I y X 1 J l c G 9 y d G U g Z G U g R W p l Y 3 V j a c O z b i B D b 2 5 0 c m F j d H V h b C A o M i k v Q X V 0 b 1 J l b W 9 2 Z W R D b 2 x 1 b W 5 z M S 5 7 T m 8 g Y W 5 l e G 8 g Z 2 F y Y W 5 0 w 6 1 h I F J D R S w x M T F 9 J n F 1 b 3 Q 7 L C Z x d W 9 0 O 1 N l Y 3 R p b 2 4 x L z I w M j J f U m V w b 3 J 0 Z S B k Z S B F a m V j d W N p w 7 N u I E N v b n R y Y W N 0 d W F s I C g y K S 9 B d X R v U m V t b 3 Z l Z E N v b H V t b n M x L n t G Z W N o Y S B p b m l j a W 8 g d m l n Z W 5 j a W F f M y w x M T J 9 J n F 1 b 3 Q 7 L C Z x d W 9 0 O 1 N l Y 3 R p b 2 4 x L z I w M j J f U m V w b 3 J 0 Z S B k Z S B F a m V j d W N p w 7 N u I E N v b n R y Y W N 0 d W F s I C g y K S 9 B d X R v U m V t b 3 Z l Z E N v b H V t b n M x L n t G Z W N o Y S B m a W 4 g d m l n Z W 5 j a W F f N C w x M T N 9 J n F 1 b 3 Q 7 L C Z x d W 9 0 O 1 N l Y 3 R p b 2 4 x L z I w M j J f U m V w b 3 J 0 Z S B k Z S B F a m V j d W N p w 7 N u I E N v b n R y Y W N 0 d W F s I C g y K S 9 B d X R v U m V t b 3 Z l Z E N v b H V t b n M x L n t G Z W N o Y S B n Y X J h b n R p Y V 8 1 L D E x N H 0 m c X V v d D s s J n F 1 b 3 Q 7 U 2 V j d G l v b j E v M j A y M l 9 S Z X B v c n R l I G R l I E V q Z W N 1 Y 2 n D s 2 4 g Q 2 9 u d H J h Y 3 R 1 Y W w g K D I p L 0 F 1 d G 9 S Z W 1 v d m V k Q 2 9 s d W 1 u c z E u e 0 F z Z W d 1 c m F k b 3 J h X z Y s M T E 1 f S Z x d W 9 0 O y w m c X V v d D t T Z W N 0 a W 9 u M S 8 y M D I y X 1 J l c G 9 y d G U g Z G U g R W p l Y 3 V j a c O z b i B D b 2 5 0 c m F j d H V h b C A o M i k v Q X V 0 b 1 J l b W 9 2 Z W R D b 2 x 1 b W 5 z M S 5 7 Q X B y b 2 J h Y 2 n D s 2 4 g Z 2 F y Y W 5 0 w 6 1 h c y w x M T Z 9 J n F 1 b 3 Q 7 L C Z x d W 9 0 O 1 N l Y 3 R p b 2 4 x L z I w M j J f U m V w b 3 J 0 Z S B k Z S B F a m V j d W N p w 7 N u I E N v b n R y Y W N 0 d W F s I C g y K S 9 B d X R v U m V t b 3 Z l Z E N v b H V t b n M x L n t P Y n N l c n Z h Y 2 n D s 2 5 l c y B n Y X J h b n T D r W F z L D E x N 3 0 m c X V v d D s s J n F 1 b 3 Q 7 U 2 V j d G l v b j E v M j A y M l 9 S Z X B v c n R l I G R l I E V q Z W N 1 Y 2 n D s 2 4 g Q 2 9 u d H J h Y 3 R 1 Y W w g K D I p L 0 F 1 d G 9 S Z W 1 v d m V k Q 2 9 s d W 1 u c z E u e 0 V z d G F k b y w x M T h 9 J n F 1 b 3 Q 7 L C Z x d W 9 0 O 1 N l Y 3 R p b 2 4 x L z I w M j J f U m V w b 3 J 0 Z S B k Z S B F a m V j d W N p w 7 N u I E N v b n R y Y W N 0 d W F s I C g y K S 9 B d X R v U m V t b 3 Z l Z E N v b H V t b n M x L n t G a X J t Y S B k Z W w g Y 2 9 u d H J h d G l z d G E s M T E 5 f S Z x d W 9 0 O y w m c X V v d D t T Z W N 0 a W 9 u M S 8 y M D I y X 1 J l c G 9 y d G U g Z G U g R W p l Y 3 V j a c O z b i B D b 2 5 0 c m F j d H V h b C A o M i k v Q X V 0 b 1 J l b W 9 2 Z W R D b 2 x 1 b W 5 z M S 5 7 R m V j a G E g c G F y Y S B y Z W 1 p d G l y I G R v Y 3 M s M T I w f S Z x d W 9 0 O y w m c X V v d D t T Z W N 0 a W 9 u M S 8 y M D I y X 1 J l c G 9 y d G U g Z G U g R W p l Y 3 V j a c O z b i B D b 2 5 0 c m F j d H V h b C A o M i k v Q X V 0 b 1 J l b W 9 2 Z W R D b 2 x 1 b W 5 z M S 5 7 R m V j a G E g Z G U g Y W R q d W R p Y 2 F j a c O z b i w x M j F 9 J n F 1 b 3 Q 7 L C Z x d W 9 0 O 1 N l Y 3 R p b 2 4 x L z I w M j J f U m V w b 3 J 0 Z S B k Z S B F a m V j d W N p w 7 N u I E N v b n R y Y W N 0 d W F s I C g y K S 9 B d X R v U m V t b 3 Z l Z E N v b H V t b n M x L n t T d X N j c m l w Y 2 n D s 2 4 g Y 2 9 u d H J h d G 8 s M T I y f S Z x d W 9 0 O y w m c X V v d D t T Z W N 0 a W 9 u M S 8 y M D I y X 1 J l c G 9 y d G U g Z G U g R W p l Y 3 V j a c O z b i B D b 2 5 0 c m F j d H V h b C A o M i k v Q X V 0 b 1 J l b W 9 2 Z W R D b 2 x 1 b W 5 z M S 5 7 T G V n Y W x p e m F j a c O z b i B j b 2 5 0 c m F 0 b y w x M j N 9 J n F 1 b 3 Q 7 L C Z x d W 9 0 O 1 N l Y 3 R p b 2 4 x L z I w M j J f U m V w b 3 J 0 Z S B k Z S B F a m V j d W N p w 7 N u I E N v b n R y Y W N 0 d W F s I C g y K S 9 B d X R v U m V t b 3 Z l Z E N v b H V t b n M x L n t N b 2 R p Z m l j Y W N p w 7 N u I G R l I G d h c m F u d M O t Y X M s M T I 0 f S Z x d W 9 0 O y w m c X V v d D t T Z W N 0 a W 9 u M S 8 y M D I y X 1 J l c G 9 y d G U g Z G U g R W p l Y 3 V j a c O z b i B D b 2 5 0 c m F j d H V h b C A o M i k v Q X V 0 b 1 J l b W 9 2 Z W R D b 2 x 1 b W 5 z M S 5 7 S W 5 p Y 2 l v I G N v b n R y Y X R v I E 9 J L D E y N X 0 m c X V v d D s s J n F 1 b 3 Q 7 U 2 V j d G l v b j E v M j A y M l 9 S Z X B v c n R l I G R l I E V q Z W N 1 Y 2 n D s 2 4 g Q 2 9 u d H J h Y 3 R 1 Y W w g K D I p L 0 F 1 d G 9 S Z W 1 v d m V k Q 2 9 s d W 1 u c z E u e 0 Z p b m F s a X p h Y 2 n D s 2 4 g Y 2 9 u d H J h d G 8 g T 0 k s M T I 2 f S Z x d W 9 0 O y w m c X V v d D t T Z W N 0 a W 9 u M S 8 y M D I y X 1 J l c G 9 y d G U g Z G U g R W p l Y 3 V j a c O z b i B D b 2 5 0 c m F j d H V h b C A o M i k v Q X V 0 b 1 J l b W 9 2 Z W R D b 2 x 1 b W 5 z M S 5 7 R m l u Y W x p e m F j a c O z b i B k Z W Z p b m l 0 a X Z h L D E y N 3 0 m c X V v d D s s J n F 1 b 3 Q 7 U 2 V j d G l v b j E v M j A y M l 9 S Z X B v c n R l I G R l I E V q Z W N 1 Y 2 n D s 2 4 g Q 2 9 u d H J h Y 3 R 1 Y W w g K D I p L 0 F 1 d G 9 S Z W 1 v d m V k Q 2 9 s d W 1 u c z E u e 0 R h d G 9 z I G R l I E N l c 2 n D s 2 4 s M T I 4 f S Z x d W 9 0 O y w m c X V v d D t T Z W N 0 a W 9 u M S 8 y M D I y X 1 J l c G 9 y d G U g Z G U g R W p l Y 3 V j a c O z b i B D b 2 5 0 c m F j d H V h b C A o M i k v Q X V 0 b 1 J l b W 9 2 Z W R D b 2 x 1 b W 5 z M S 5 7 Q 2 F u d G l k Y W Q g Z G U g c 3 V z c G V u c 2 n D s 2 5 l c y B y Z W F s a S w x M j l 9 J n F 1 b 3 Q 7 L C Z x d W 9 0 O 1 N l Y 3 R p b 2 4 x L z I w M j J f U m V w b 3 J 0 Z S B k Z S B F a m V j d W N p w 7 N u I E N v b n R y Y W N 0 d W F s I C g y K S 9 B d X R v U m V t b 3 Z l Z E N v b H V t b n M x L n t T d X N j c m l w Y 2 n D s 2 4 g Z G U g b G E g c 3 V z c G V u c 2 n D s 2 4 s M T M w f S Z x d W 9 0 O y w m c X V v d D t T Z W N 0 a W 9 u M S 8 y M D I y X 1 J l c G 9 y d G U g Z G U g R W p l Y 3 V j a c O z b i B D b 2 5 0 c m F j d H V h b C A o M i k v Q X V 0 b 1 J l b W 9 2 Z W R D b 2 x 1 b W 5 z M S 5 7 R M O t Y X M g Z G U g c 3 V z c G V u c 2 n D s 2 4 s M T M x f S Z x d W 9 0 O y w m c X V v d D t T Z W N 0 a W 9 u M S 8 y M D I y X 1 J l c G 9 y d G U g Z G U g R W p l Y 3 V j a c O z b i B D b 2 5 0 c m F j d H V h b C A o M i k v Q X V 0 b 1 J l b W 9 2 Z W R D b 2 x 1 b W 5 z M S 5 7 V G V y b W l u Y W N p w 7 N u I G F u d G l j a X B h Z G E s M T M y f S Z x d W 9 0 O y w m c X V v d D t T Z W N 0 a W 9 u M S 8 y M D I y X 1 J l c G 9 y d G U g Z G U g R W p l Y 3 V j a c O z b i B D b 2 5 0 c m F j d H V h b C A o M i k v Q X V 0 b 1 J l b W 9 2 Z W R D b 2 x 1 b W 5 z M S 5 7 R m V j a G E g S W 5 m b 3 J t Z S B G a W 5 h b C w x M z N 9 J n F 1 b 3 Q 7 L C Z x d W 9 0 O 1 N l Y 3 R p b 2 4 x L z I w M j J f U m V w b 3 J 0 Z S B k Z S B F a m V j d W N p w 7 N u I E N v b n R y Y W N 0 d W F s I C g y K S 9 B d X R v U m V t b 3 Z l Z E N v b H V t b n M x L n t Q c m 9 j Z W R l I G E g b G l x d W l k Y W N p w 7 N u L D E z N H 0 m c X V v d D s s J n F 1 b 3 Q 7 U 2 V j d G l v b j E v M j A y M l 9 S Z X B v c n R l I G R l I E V q Z W N 1 Y 2 n D s 2 4 g Q 2 9 u d H J h Y 3 R 1 Y W w g K D I p L 0 F 1 d G 9 S Z W 1 v d m V k Q 2 9 s d W 1 u c z E u e 0 x p c X V p Z G F j a c O z b i B y Z X F 1 Z X J p Z G E s M T M 1 f S Z x d W 9 0 O y w m c X V v d D t T Z W N 0 a W 9 u M S 8 y M D I y X 1 J l c G 9 y d G U g Z G U g R W p l Y 3 V j a c O z b i B D b 2 5 0 c m F j d H V h b C A o M i k v Q X V 0 b 1 J l b W 9 2 Z W R D b 2 x 1 b W 5 z M S 5 7 V G l w b y B s a X F 1 a W R h Y 2 n D s 2 4 s M T M 2 f S Z x d W 9 0 O y w m c X V v d D t T Z W N 0 a W 9 u M S 8 y M D I y X 1 J l c G 9 y d G U g Z G U g R W p l Y 3 V j a c O z b i B D b 2 5 0 c m F j d H V h b C A o M i k v Q X V 0 b 1 J l b W 9 2 Z W R D b 2 x 1 b W 5 z M S 5 7 U 3 V z Y 3 J p c G N p w 7 N u I G F j d G E g b G l x d W l k Y W N p w 7 N u L D E z N 3 0 m c X V v d D s s J n F 1 b 3 Q 7 U 2 V j d G l v b j E v M j A y M l 9 S Z X B v c n R l I G R l I E V q Z W N 1 Y 2 n D s 2 4 g Q 2 9 u d H J h Y 3 R 1 Y W w g K D I p L 0 F 1 d G 9 S Z W 1 v d m V k Q 2 9 s d W 1 u c z E u e 0 9 i c 2 V y d m F j a W 9 u Z X M g b G l x d W l k Y W N p w 7 N u L D E z O H 0 m c X V v d D s s J n F 1 b 3 Q 7 U 2 V j d G l v b j E v M j A y M l 9 S Z X B v c n R l I G R l I E V q Z W N 1 Y 2 n D s 2 4 g Q 2 9 u d H J h Y 3 R 1 Y W w g K D I p L 0 F 1 d G 9 S Z W 1 v d m V k Q 2 9 s d W 1 u c z E u e 0 x p c X V p Z G F j a c O z b i A t I E F w c m 9 i Y W N p w 7 N u I G 9 y Z G V u L D E z O X 0 m c X V v d D s s J n F 1 b 3 Q 7 U 2 V j d G l v b j E v M j A y M l 9 S Z X B v c n R l I G R l I E V q Z W N 1 Y 2 n D s 2 4 g Q 2 9 u d H J h Y 3 R 1 Y W w g K D I p L 0 F 1 d G 9 S Z W 1 v d m V k Q 2 9 s d W 1 u c z E u e 0 N p Z X J y Z S B k Z S B l e H B l Z G l l b n R l L D E 0 M H 0 m c X V v d D s s J n F 1 b 3 Q 7 U 2 V j d G l v b j E v M j A y M l 9 S Z X B v c n R l I G R l I E V q Z W N 1 Y 2 n D s 2 4 g Q 2 9 u d H J h Y 3 R 1 Y W w g K D I p L 0 F 1 d G 9 S Z W 1 v d m V k Q 2 9 s d W 1 u c z E u e 0 p 1 c 3 R p Z m l j Y W N p w 7 N u L D E 0 M X 0 m c X V v d D s s J n F 1 b 3 Q 7 U 2 V j d G l v b j E v M j A y M l 9 S Z X B v c n R l I G R l I E V q Z W N 1 Y 2 n D s 2 4 g Q 2 9 u d H J h Y 3 R 1 Y W w g K D I p L 0 F 1 d G 9 S Z W 1 v d m V k Q 2 9 s d W 1 u c z E u e 0 9 i b G l n Y W N p b 2 5 l c y B F c 3 B l Y 2 l h b G V z I G N v b n R y Y S w x N D J 9 J n F 1 b 3 Q 7 L C Z x d W 9 0 O 1 N l Y 3 R p b 2 4 x L z I w M j J f U m V w b 3 J 0 Z S B k Z S B F a m V j d W N p w 7 N u I E N v b n R y Y W N 0 d W F s I C g y K S 9 B d X R v U m V t b 3 Z l Z E N v b H V t b n M x L n t P Y m x p Z 2 F j a W 9 u Z X M g c 3 V w Z X J 2 a X N v c i B v I G l u d G U s M T Q z f S Z x d W 9 0 O y w m c X V v d D t T Z W N 0 a W 9 u M S 8 y M D I y X 1 J l c G 9 y d G U g Z G U g R W p l Y 3 V j a c O z b i B D b 2 5 0 c m F j d H V h b C A o M i k v Q X V 0 b 1 J l b W 9 2 Z W R D b 2 x 1 b W 5 z M S 5 7 T 2 J s a W d h Y 2 l v b m V z I F N E S C w x N D R 9 J n F 1 b 3 Q 7 L C Z x d W 9 0 O 1 N l Y 3 R p b 2 4 x L z I w M j J f U m V w b 3 J 0 Z S B k Z S B F a m V j d W N p w 7 N u I E N v b n R y Y W N 0 d W F s I C g y K S 9 B d X R v U m V t b 3 Z l Z E N v b H V t b n M x L n t Q c m 9 k d W N 0 b 3 M s I G V u d H J l Z 2 F i b G V z I C B v I H J l c 3 U s M T Q 1 f S Z x d W 9 0 O y w m c X V v d D t T Z W N 0 a W 9 u M S 8 y M D I y X 1 J l c G 9 y d G U g Z G U g R W p l Y 3 V j a c O z b i B D b 2 5 0 c m F j d H V h b C A o M i k v Q X V 0 b 1 J l b W 9 2 Z W R D b 2 x 1 b W 5 z M S 5 7 Q W Z p b G l h Y 2 n D s 2 4 g U 0 d S T C w x N D Z 9 J n F 1 b 3 Q 7 L C Z x d W 9 0 O 1 N l Y 3 R p b 2 4 x L z I w M j J f U m V w b 3 J 0 Z S B k Z S B F a m V j d W N p w 7 N u I E N v b n R y Y W N 0 d W F s I C g y K S 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l M j A o M i k v T 3 J p Z 2 V u P C 9 J d G V t U G F 0 a D 4 8 L 0 l 0 Z W 1 M b 2 N h d G l v b j 4 8 U 3 R h Y m x l R W 5 0 c m l l c y A v P j w v S X R l b T 4 8 S X R l b T 4 8 S X R l b U x v Y 2 F 0 a W 9 u P j x J d G V t V H l w Z T 5 G b 3 J t d W x h P C 9 J d G V t V H l w Z T 4 8 S X R l b V B h d G g + U 2 V j d G l v b j E v M j A y M l 9 S Z X B v c n R l J T I w Z G U l M j B F a m V j d W N p J U M z J U I z b i U y M E N v b n R y Y W N 0 d W F s J T I w K D I p L 0 V u Y 2 F i Z X p h Z G 9 z J T I w c H J v b W 9 2 a W R v c z w v S X R l b V B h d G g + P C 9 J d G V t T G 9 j Y X R p b 2 4 + P F N 0 Y W J s Z U V u d H J p Z X M g L z 4 8 L 0 l 0 Z W 0 + P E l 0 Z W 0 + P E l 0 Z W 1 M b 2 N h d G l v b j 4 8 S X R l b V R 5 c G U + R m 9 y b X V s Y T w v S X R l b V R 5 c G U + P E l 0 Z W 1 Q Y X R o P l N l Y 3 R p b 2 4 x L z I w M j J f U m V w b 3 J 0 Z S U y M G R l J T I w R W p l Y 3 V j a S V D M y V C M 2 4 l M j B D b 2 5 0 c m F j d H V h b C U y M C g y K S 9 U a X B v J T I w Y 2 F t Y m l h Z G 8 8 L 0 l 0 Z W 1 Q Y X R o P j w v S X R l b U x v Y 2 F 0 a W 9 u P j x T d G F i b G V F b n R y a W V z I C 8 + P C 9 J d G V t P j x J d G V t P j x J d G V t T G 9 j Y X R p b 2 4 + P E l 0 Z W 1 U e X B l P k Z v c m 1 1 b G E 8 L 0 l 0 Z W 1 U e X B l P j x J d G V t U G F 0 a D 5 T Z W N 0 a W 9 u M S 8 y M D I z X 1 J l c G 9 y d G U l M j B k Z S U y M E V q Z W N 1 Y 2 k l Q z M l Q j N u J T I w Q 2 9 u d H J h Y 3 R 1 Y W w 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j c 1 I i A v P j x F b n R y e S B U e X B l P S J G a W x s R X J y b 3 J D b 2 R l I i B W Y W x 1 Z T 0 i c 1 V u a 2 5 v d 2 4 i I C 8 + P E V u d H J 5 I F R 5 c G U 9 I k Z p b G x F c n J v c k N v d W 5 0 I i B W Y W x 1 Z T 0 i b D E i I C 8 + P E V u d H J 5 I F R 5 c G U 9 I k Z p b G x M Y X N 0 V X B k Y X R l Z C I g V m F s d W U 9 I m Q y M D I z L T E y L T I 5 V D A w O j A 5 O j I y L j g 3 N T M z N z N 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S Z X B v c n R l I E l u Z m 9 y b W V z I G R l I F N 1 c G V y d m l z a c O z b i 9 B d X R v U m V t b 3 Z l Z E N v b H V t b n M x L n t W a W d l b m N p Y S w w f S Z x d W 9 0 O y w m c X V v d D t T Z W N 0 a W 9 u M S 9 S Z X B v c n R l I E l u Z m 9 y b W V z I G R l I F N 1 c G V y d m l z a c O z b i 9 B d X R v U m V t b 3 Z l Z E N v b H V t b n M x L n t N b 2 R h b G l k Y W Q g Z G U g c 2 V s Z W N j a c O z b i w x f S Z x d W 9 0 O y w m c X V v d D t T Z W N 0 a W 9 u M S 9 S Z X B v c n R l I E l u Z m 9 y b W V z I G R l I F N 1 c G V y d m l z a c O z b i 9 B d X R v U m V t b 3 Z l Z E N v b H V t b n M x L n t U a X B v I G R l I F N 1 Y m F z d G E g S W 5 2 Z X J z a c O z b i w y f S Z x d W 9 0 O y w m c X V v d D t T Z W N 0 a W 9 u M S 9 S Z X B v c n R l I E l u Z m 9 y b W V z I G R l I F N 1 c G V y d m l z a c O z b i 9 B d X R v U m V t b 3 Z l Z E N v b H V t b n M x L n t U a X B v I G N v b n R y Y X R v L D N 9 J n F 1 b 3 Q 7 L C Z x d W 9 0 O 1 N l Y 3 R p b 2 4 x L 1 J l c G 9 y d G U g S W 5 m b 3 J t Z X M g Z G U g U 3 V w Z X J 2 a X N p w 7 N u L 0 F 1 d G 9 S Z W 1 v d m V k Q 2 9 s d W 1 u c z E u e 0 7 D u m 1 l c m 8 g Z G U g c H J v Y 2 V z b y w 0 f S Z x d W 9 0 O y w m c X V v d D t T Z W N 0 a W 9 u M S 9 S Z X B v c n R l I E l u Z m 9 y b W V z I G R l I F N 1 c G V y d m l z a c O z b i 9 B d X R v U m V t b 3 Z l Z E N v b H V t b n M x L n t O w r A g R X h w Z W R p Z W 5 0 Z S B Q c m V j b 2 5 0 c m F j d H V h b C w 1 f S Z x d W 9 0 O y w m c X V v d D t T Z W N 0 a W 9 u M S 9 S Z X B v c n R l I E l u Z m 9 y b W V z I G R l I F N 1 c G V y d m l z a c O z b i 9 B d X R v U m V t b 3 Z l Z E N v b H V t b n M x L n t O w r A g R X h w Z W R p Z W 5 0 Z S B D b 2 5 0 c m F j d H V h b C w 2 f S Z x d W 9 0 O y w m c X V v d D t T Z W N 0 a W 9 u M S 9 S Z X B v c n R l I E l u Z m 9 y b W V z I G R l I F N 1 c G V y d m l z a c O z b i 9 B d X R v U m V t b 3 Z l Z E N v b H V t b n M x L n t O w 7 p t Z X J v I G R l I G N v b n R y Y X R v L D d 9 J n F 1 b 3 Q 7 L C Z x d W 9 0 O 1 N l Y 3 R p b 2 4 x L 1 J l c G 9 y d G U g S W 5 m b 3 J t Z X M g Z G U g U 3 V w Z X J 2 a X N p w 7 N u L 0 F 1 d G 9 S Z W 1 v d m V k Q 2 9 s d W 1 u c z E u e 0 7 D u m 1 l c m 8 g Z G U g b 3 J k Z W 4 g Z G U g Y 2 9 t c H J h I F R W R U M s O H 0 m c X V v d D s s J n F 1 b 3 Q 7 U 2 V j d G l v b j E v U m V w b 3 J 0 Z S B J b m Z v c m 1 l c y B k Z S B T d X B l c n Z p c 2 n D s 2 4 v Q X V 0 b 1 J l b W 9 2 Z W R D b 2 x 1 b W 5 z M S 5 7 T 2 J q Z X R v L D l 9 J n F 1 b 3 Q 7 L C Z x d W 9 0 O 1 N l Y 3 R p b 2 4 x L 1 J l c G 9 y d G U g S W 5 m b 3 J t Z X M g Z G U g U 3 V w Z X J 2 a X N p w 7 N u L 0 F 1 d G 9 S Z W 1 v d m V k Q 2 9 s d W 1 u c z E u e 0 N v b n R y Y X R p c 3 R h L D E w f S Z x d W 9 0 O y w m c X V v d D t T Z W N 0 a W 9 u M S 9 S Z X B v c n R l I E l u Z m 9 y b W V z I G R l I F N 1 c G V y d m l z a c O z b i 9 B d X R v U m V t b 3 Z l Z E N v b H V t b n M x L n t J Z C B j b 2 5 0 c m F 0 a X N 0 Y S w x M X 0 m c X V v d D s s J n F 1 b 3 Q 7 U 2 V j d G l v b j E v U m V w b 3 J 0 Z S B J b m Z v c m 1 l c y B k Z S B T d X B l c n Z p c 2 n D s 2 4 v Q X V 0 b 1 J l b W 9 2 Z W R D b 2 x 1 b W 5 z M S 5 7 R M O t Z 2 l 0 b y B k Z S B W Z X J p Z m l j Y W N p w 7 N u I E l k L D E y f S Z x d W 9 0 O y w m c X V v d D t T Z W N 0 a W 9 u M S 9 S Z X B v c n R l I E l u Z m 9 y b W V z I G R l I F N 1 c G V y d m l z a c O z b i 9 B d X R v U m V t b 3 Z l Z E N v b H V t b n M x L n t U a X B v I E l E L D E z f S Z x d W 9 0 O y w m c X V v d D t T Z W N 0 a W 9 u M S 9 S Z X B v c n R l I E l u Z m 9 y b W V z I G R l I F N 1 c G V y d m l z a c O z b i 9 B d X R v U m V t b 3 Z l Z E N v b H V t b n M x L n t F c 3 R h Z G 8 s M T R 9 J n F 1 b 3 Q 7 L C Z x d W 9 0 O 1 N l Y 3 R p b 2 4 x L 1 J l c G 9 y d G U g S W 5 m b 3 J t Z X M g Z G U g U 3 V w Z X J 2 a X N p w 7 N u L 0 F 1 d G 9 S Z W 1 v d m V k Q 2 9 s d W 1 u c z E u e 0 7 C s C B J b m Z v c m 1 l I G R l I F N 1 c G V y d m l z a c O z b i w x N X 0 m c X V v d D s s J n F 1 b 3 Q 7 U 2 V j d G l v b j E v U m V w b 3 J 0 Z S B J b m Z v c m 1 l c y B k Z S B T d X B l c n Z p c 2 n D s 2 4 v Q X V 0 b 1 J l b W 9 2 Z W R D b 2 x 1 b W 5 z M S 5 7 V G l w b y B k Z S B p b m Z v c m 1 l L D E 2 f S Z x d W 9 0 O y w m c X V v d D t T Z W N 0 a W 9 u M S 9 S Z X B v c n R l I E l u Z m 9 y b W V z I G R l I F N 1 c G V y d m l z a c O z b i 9 B d X R v U m V t b 3 Z l Z E N v b H V t b n M x L n t G Z W N o Y S B k Z X N k Z S w x N 3 0 m c X V v d D s s J n F 1 b 3 Q 7 U 2 V j d G l v b j E v U m V w b 3 J 0 Z S B J b m Z v c m 1 l c y B k Z S B T d X B l c n Z p c 2 n D s 2 4 v Q X V 0 b 1 J l b W 9 2 Z W R D b 2 x 1 b W 5 z M S 5 7 R m V j a G E g a G F z d G E s M T h 9 J n F 1 b 3 Q 7 L C Z x d W 9 0 O 1 N l Y 3 R p b 2 4 x L 1 J l c G 9 y d G U g S W 5 m b 3 J t Z X M g Z G U g U 3 V w Z X J 2 a X N p w 7 N u L 0 F 1 d G 9 S Z W 1 v d m V k Q 2 9 s d W 1 u c z E u e 1 Z h b G 9 y I G V q Z W N 1 d G F k b y B h Y 3 V t d W x h Z G 8 s M T l 9 J n F 1 b 3 Q 7 L C Z x d W 9 0 O 1 N l Y 3 R p b 2 4 x L 1 J l c G 9 y d G U g S W 5 m b 3 J t Z X M g Z G U g U 3 V w Z X J 2 a X N p w 7 N u L 0 F 1 d G 9 S Z W 1 v d m V k Q 2 9 s d W 1 u c z E u e 0 V q Z W N 1 Y 2 n D s 2 4 g Z s O t c 2 l j Y S w y M H 0 m c X V v d D s s J n F 1 b 3 Q 7 U 2 V j d G l v b j E v U m V w b 3 J 0 Z S B J b m Z v c m 1 l c y B k Z S B T d X B l c n Z p c 2 n D s 2 4 v Q X V 0 b 1 J l b W 9 2 Z W R D b 2 x 1 b W 5 z M S 5 7 V m F s b 3 I g Z 2 l y b 3 M g Y W N 1 b X V s Y W R v c y w y M X 0 m c X V v d D s s J n F 1 b 3 Q 7 U 2 V j d G l v b j E v U m V w b 3 J 0 Z S B J b m Z v c m 1 l c y B k Z S B T d X B l c n Z p c 2 n D s 2 4 v Q X V 0 b 1 J l b W 9 2 Z W R D b 2 x 1 b W 5 z M S 5 7 V m F s b 3 I g T m 8 g R W p l Y 3 V 0 Y W R v I G R l b C B j b 2 5 0 c m F 0 L D I y f S Z x d W 9 0 O y w m c X V v d D t T Z W N 0 a W 9 u M S 9 S Z X B v c n R l I E l u Z m 9 y b W V z I G R l I F N 1 c G V y d m l z a c O z b i 9 B d X R v U m V t b 3 Z l Z E N v b H V t b n M x L n t Q b 3 J j Z W 5 0 Y W p l I G R l I G V q Z W N 1 Y 2 n D s 2 4 g c H J l c 3 V w L D I z f S Z x d W 9 0 O y w m c X V v d D t T Z W N 0 a W 9 u M S 9 S Z X B v c n R l I E l u Z m 9 y b W V z I G R l I F N 1 c G V y d m l z a c O z b i 9 B d X R v U m V t b 3 Z l Z E N v b H V t b n M x L n t P Y m x p Z 2 F j a W 9 u Z X M g R 2 V u Z X J h b G V z L D I 0 f S Z x d W 9 0 O y w m c X V v d D t T Z W N 0 a W 9 u M S 9 S Z X B v c n R l I E l u Z m 9 y b W V z I G R l I F N 1 c G V y d m l z a c O z b i 9 B d X R v U m V t b 3 Z l Z E N v b H V t b n M x L n t T Z W d 1 a W 1 p Z W 5 0 b y B P Y m x p Z 2 F j a W 9 u Z X M g R 2 V u Z X I s M j V 9 J n F 1 b 3 Q 7 L C Z x d W 9 0 O 1 N l Y 3 R p b 2 4 x L 1 J l c G 9 y d G U g S W 5 m b 3 J t Z X M g Z G U g U 3 V w Z X J 2 a X N p w 7 N u L 0 F 1 d G 9 S Z W 1 v d m V k Q 2 9 s d W 1 u c z E u e 0 9 i b G l n Y W N p b 2 5 l c y B F c 3 B l Y 2 l h b G V z I G N v b n R y Y S w y N n 0 m c X V v d D s s J n F 1 b 3 Q 7 U 2 V j d G l v b j E v U m V w b 3 J 0 Z S B J b m Z v c m 1 l c y B k Z S B T d X B l c n Z p c 2 n D s 2 4 v Q X V 0 b 1 J l b W 9 2 Z W R D b 2 x 1 b W 5 z M S 5 7 U 2 V n d W l t a W V u d G 8 g T 2 J s a W d h Y 2 l v b m V z I E V z c G V j L D I 3 f S Z x d W 9 0 O y w m c X V v d D t T Z W N 0 a W 9 u M S 9 S Z X B v c n R l I E l u Z m 9 y b W V z I G R l I F N 1 c G V y d m l z a c O z b i 9 B d X R v U m V t b 3 Z l Z E N v b H V t b n M x L n t T Z X J 2 a W N p b 3 M v c H J v Z H V j d G 9 z L 2 9 i c m E s M j h 9 J n F 1 b 3 Q 7 L C Z x d W 9 0 O 1 N l Y 3 R p b 2 4 x L 1 J l c G 9 y d G U g S W 5 m b 3 J t Z X M g Z G U g U 3 V w Z X J 2 a X N p w 7 N u L 0 F 1 d G 9 S Z W 1 v d m V k Q 2 9 s d W 1 u c z E u e 1 N l Z 3 V p b W l l b n R v I H N l c n Z p Y 2 l v c y 9 w c m 9 k d W N 0 b y w y O X 0 m c X V v d D s s J n F 1 b 3 Q 7 U 2 V j d G l v b j E v U m V w b 3 J 0 Z S B J b m Z v c m 1 l c y B k Z S B T d X B l c n Z p c 2 n D s 2 4 v Q X V 0 b 1 J l b W 9 2 Z W R D b 2 x 1 b W 5 z M S 5 7 U m V 0 c m F z b 3 M g c G x h b i B l a m V j d W N p w 7 N u L D M w f S Z x d W 9 0 O y w m c X V v d D t T Z W N 0 a W 9 u M S 9 S Z X B v c n R l I E l u Z m 9 y b W V z I G R l I F N 1 c G V y d m l z a c O z b i 9 B d X R v U m V t b 3 Z l Z E N v b H V t b n M x L n t B c G 9 y d G V z I F B h c m F m a X N j Y W x l c y w z M X 0 m c X V v d D s s J n F 1 b 3 Q 7 U 2 V j d G l v b j E v U m V w b 3 J 0 Z S B J b m Z v c m 1 l c y B k Z S B T d X B l c n Z p c 2 n D s 2 4 v Q X V 0 b 1 J l b W 9 2 Z W R D b 2 x 1 b W 5 z M S 5 7 Q 2 9 t d W 5 p Y 2 F j a c O z b i B V R 1 B Q L D M y f S Z x d W 9 0 O y w m c X V v d D t T Z W N 0 a W 9 u M S 9 S Z X B v c n R l I E l u Z m 9 y b W V z I G R l I F N 1 c G V y d m l z a c O z b i 9 B d X R v U m V t b 3 Z l Z E N v b H V t b n M x L n t G Z W N o Y S B j b 2 1 1 b m l j Y W N p w 7 N u I F V H U F A s M z N 9 J n F 1 b 3 Q 7 L C Z x d W 9 0 O 1 N l Y 3 R p b 2 4 x L 1 J l c G 9 y d G U g S W 5 m b 3 J t Z X M g Z G U g U 3 V w Z X J 2 a X N p w 7 N u L 0 F 1 d G 9 S Z W 1 v d m V k Q 2 9 s d W 1 u c z E u e 0 N l c n R p Z m l j Y W N p w 7 N u I F B h Z 2 9 z I G R l I E F w b 3 J 0 Z X M s M z R 9 J n F 1 b 3 Q 7 L C Z x d W 9 0 O 1 N l Y 3 R p b 2 4 x L 1 J l c G 9 y d G U g S W 5 m b 3 J t Z X M g Z G U g U 3 V w Z X J 2 a X N p w 7 N u L 0 F 1 d G 9 S Z W 1 v d m V k Q 2 9 s d W 1 u c z E u e 0 4 u I H B h Z 2 9 z I H J l Y W x p e m F k b 3 M s M z V 9 J n F 1 b 3 Q 7 L C Z x d W 9 0 O 1 N l Y 3 R p b 2 4 x L 1 J l c G 9 y d G U g S W 5 m b 3 J t Z X M g Z G U g U 3 V w Z X J 2 a X N p w 7 N u L 0 F 1 d G 9 S Z W 1 v d m V k Q 2 9 s d W 1 u c z E u e 1 N h b G R v I G E g R m F 2 b 3 I g Z G U g Q 2 9 u d H J h d G l z d G E s M z Z 9 J n F 1 b 3 Q 7 L C Z x d W 9 0 O 1 N l Y 3 R p b 2 4 x L 1 J l c G 9 y d G U g S W 5 m b 3 J t Z X M g Z G U g U 3 V w Z X J 2 a X N p w 7 N u L 0 F 1 d G 9 S Z W 1 v d m V k Q 2 9 s d W 1 u c z E u e 1 Z h b G 9 y I G l u a W N p Y W w g Y 2 9 u d H J h d G 8 s M z d 9 J n F 1 b 3 Q 7 L C Z x d W 9 0 O 1 N l Y 3 R p b 2 4 x L 1 J l c G 9 y d G U g S W 5 m b 3 J t Z X M g Z G U g U 3 V w Z X J 2 a X N p w 7 N u L 0 F 1 d G 9 S Z W 1 v d m V k Q 2 9 s d W 1 u c z E u e 1 Z h b G 9 y I H R v d G F s I G F k a W N p b 2 5 l c y w z O H 0 m c X V v d D s s J n F 1 b 3 Q 7 U 2 V j d G l v b j E v U m V w b 3 J 0 Z S B J b m Z v c m 1 l c y B k Z S B T d X B l c n Z p c 2 n D s 2 4 v Q X V 0 b 1 J l b W 9 2 Z W R D b 2 x 1 b W 5 z M S 5 7 V m F s b 3 I g d G 9 0 Y W w g Y 2 9 u d H J h d G 8 g Y 2 9 u I G F k a W N p L D M 5 f S Z x d W 9 0 O y w m c X V v d D t T Z W N 0 a W 9 u M S 9 S Z X B v c n R l I E l u Z m 9 y b W V z I G R l I F N 1 c G V y d m l z a c O z b i 9 B d X R v U m V t b 3 Z l Z E N v b H V t b n M x L n t N b 2 5 l Z G E s N D B 9 J n F 1 b 3 Q 7 L C Z x d W 9 0 O 1 N l Y 3 R p b 2 4 x L 1 J l c G 9 y d G U g S W 5 m b 3 J t Z X M g Z G U g U 3 V w Z X J 2 a X N p w 7 N u L 0 F 1 d G 9 S Z W 1 v d m V k Q 2 9 s d W 1 u c z E u e 0 N 1 b X B s a W 1 p Z W 5 0 b y B v Y m x p Z 2 F j a c O z b m V z I H B h Y 3 Q s N D F 9 J n F 1 b 3 Q 7 L C Z x d W 9 0 O 1 N l Y 3 R p b 2 4 x L 1 J l c G 9 y d G U g S W 5 m b 3 J t Z X M g Z G U g U 3 V w Z X J 2 a X N p w 7 N u L 0 F 1 d G 9 S Z W 1 v d m V k Q 2 9 s d W 1 u c z E u e 0 9 w b 3 J 0 d W 5 p Z G F k I G R l I G V u d H J l Z 2 E s N D J 9 J n F 1 b 3 Q 7 L C Z x d W 9 0 O 1 N l Y 3 R p b 2 4 x L 1 J l c G 9 y d G U g S W 5 m b 3 J t Z X M g Z G U g U 3 V w Z X J 2 a X N p w 7 N u L 0 F 1 d G 9 S Z W 1 v d m V k Q 2 9 s d W 1 u c z E u e 0 N h b G l k Y W Q g Z G V s I H N l c n Z p Y 2 l v I H k v b y B i a W V u Z S w 0 M 3 0 m c X V v d D s s J n F 1 b 3 Q 7 U 2 V j d G l v b j E v U m V w b 3 J 0 Z S B J b m Z v c m 1 l c y B k Z S B T d X B l c n Z p c 2 n D s 2 4 v Q X V 0 b 1 J l b W 9 2 Z W R D b 2 x 1 b W 5 z M S 5 7 U m V j b 2 1 l b m R h Y 2 n D s 2 4 s N D R 9 J n F 1 b 3 Q 7 L C Z x d W 9 0 O 1 N l Y 3 R p b 2 4 x L 1 J l c G 9 y d G U g S W 5 m b 3 J t Z X M g Z G U g U 3 V w Z X J 2 a X N p w 7 N u L 0 F 1 d G 9 S Z W 1 v d m V k Q 2 9 s d W 1 u c z E u e 1 B 1 Y m x p Y 2 F j a c O z b i B k Z W w g a W 5 m b 3 J t Z S B D Q 0 U s N D V 9 J n F 1 b 3 Q 7 L C Z x d W 9 0 O 1 N l Y 3 R p b 2 4 x L 1 J l c G 9 y d G U g S W 5 m b 3 J t Z X M g Z G U g U 3 V w Z X J 2 a X N p w 7 N u L 0 F 1 d G 9 S Z W 1 v d m V k Q 2 9 s d W 1 u c z E u e 0 Z l Y 2 h h I E l u Z m 9 y b W U s N D Z 9 J n F 1 b 3 Q 7 L C Z x d W 9 0 O 1 N l Y 3 R p b 2 4 x L 1 J l c G 9 y d G U g S W 5 m b 3 J t Z X M g Z G U g U 3 V w Z X J 2 a X N p w 7 N u L 0 F 1 d G 9 S Z W 1 v d m V k Q 2 9 s d W 1 u c z E u e 1 N 1 c G V y d m l z b 3 I g Z W p l Y 3 V j a c O z b i w 0 N 3 0 m c X V v d D s s J n F 1 b 3 Q 7 U 2 V j d G l v b j E v U m V w b 3 J 0 Z S B J b m Z v c m 1 l c y B k Z S B T d X B l c n Z p c 2 n D s 2 4 v Q X V 0 b 1 J l b W 9 2 Z W R D b 2 x 1 b W 5 z M S 5 7 R W 5 0 a W R h Z C B z d X B l c n Y g Z W p l Y 3 V j a c O z b i w 0 O H 0 m c X V v d D s s J n F 1 b 3 Q 7 U 2 V j d G l v b j E v U m V w b 3 J 0 Z S B J b m Z v c m 1 l c y B k Z S B T d X B l c n Z p c 2 n D s 2 4 v Q X V 0 b 1 J l b W 9 2 Z W R D b 2 x 1 b W 5 z M S 5 7 T m 9 t Y n J l I G R l I F N 1 c G V y d m l z b 3 I s N D l 9 J n F 1 b 3 Q 7 L C Z x d W 9 0 O 1 N l Y 3 R p b 2 4 x L 1 J l c G 9 y d G U g S W 5 m b 3 J t Z X M g Z G U g U 3 V w Z X J 2 a X N p w 7 N u L 0 F 1 d G 9 S Z W 1 v d m V k Q 2 9 s d W 1 u c z E u e 0 N h c m d v I H N 1 c G V y d i B l a m V j d W N p w 7 N u L D U w f S Z x d W 9 0 O y w m c X V v d D t T Z W N 0 a W 9 u M S 9 S Z X B v c n R l I E l u Z m 9 y b W V z I G R l I F N 1 c G V y d m l z a c O z b i 9 B d X R v U m V t b 3 Z l Z E N v b H V t b n M x L n t U a X B v I E l E I F N 1 c G V y d m l z b 3 I g Z W p l Y 3 V j a c O z b i w 1 M X 0 m c X V v d D s s J n F 1 b 3 Q 7 U 2 V j d G l v b j E v U m V w b 3 J 0 Z S B J b m Z v c m 1 l c y B k Z S B T d X B l c n Z p c 2 n D s 2 4 v Q X V 0 b 1 J l b W 9 2 Z W R D b 2 x 1 b W 5 z M S 5 7 S W Q g U 3 V w Z X J 2 a X N v c i B l a m V j d W N p w 7 N u L D U y f S Z x d W 9 0 O y w m c X V v d D t T Z W N 0 a W 9 u M S 9 S Z X B v c n R l I E l u Z m 9 y b W V z I G R l I F N 1 c G V y d m l z a c O z b i 9 B d X R v U m V t b 3 Z l Z E N v b H V t b n M x L n t D b 3 J y Z W 8 g U 3 V w Z X J 2 a X N v c i B l a m V j d W N p w 7 N u L D U z f S Z x d W 9 0 O y w m c X V v d D t T Z W N 0 a W 9 u M S 9 S Z X B v c n R l I E l u Z m 9 y b W V z I G R l I F N 1 c G V y d m l z a c O z b i 9 B d X R v U m V t b 3 Z l Z E N v b H V t b n M x L n t J b m l j a W 8 g c 3 V w Z X J 2 a X N p w 7 N u L D U 0 f S Z x d W 9 0 O y w m c X V v d D t T Z W N 0 a W 9 u M S 9 S Z X B v c n R l I E l u Z m 9 y b W V z I G R l I F N 1 c G V y d m l z a c O z b i 9 B d X R v U m V t b 3 Z l Z E N v b H V t b n M x L n t G a W 5 h b G l 6 Y W N p w 7 N u I H N 1 c G V y d m l z a c O z b i w 1 N X 0 m c X V v d D s s J n F 1 b 3 Q 7 U 2 V j d G l v b j E v U m V w b 3 J 0 Z S B J b m Z v c m 1 l c y B k Z S B T d X B l c n Z p c 2 n D s 2 4 v Q X V 0 b 1 J l b W 9 2 Z W R D b 2 x 1 b W 5 z M S 5 7 S W 5 0 Z X J 2 Z W 5 0 b 3 I s N T Z 9 J n F 1 b 3 Q 7 L C Z x d W 9 0 O 1 N l Y 3 R p b 2 4 x L 1 J l c G 9 y d G U g S W 5 m b 3 J t Z X M g Z G U g U 3 V w Z X J 2 a X N p w 7 N u L 0 F 1 d G 9 S Z W 1 v d m V k Q 2 9 s d W 1 u c z E u e 1 R p c G 8 g S U Q g S W 5 0 Z X J 2 Z W 5 0 b 3 I s N T d 9 J n F 1 b 3 Q 7 L C Z x d W 9 0 O 1 N l Y 3 R p b 2 4 x L 1 J l c G 9 y d G U g S W 5 m b 3 J t Z X M g Z G U g U 3 V w Z X J 2 a X N p w 7 N u L 0 F 1 d G 9 S Z W 1 v d m V k Q 2 9 s d W 1 u c z E u e 0 l k I E l u d G V y d m V u d G 9 y L D U 4 f S Z x d W 9 0 O y w m c X V v d D t T Z W N 0 a W 9 u M S 9 S Z X B v c n R l I E l u Z m 9 y b W V z I G R l I F N 1 c G V y d m l z a c O z b i 9 B d X R v U m V t b 3 Z l Z E N v b H V t b n M x L n t O L i B j b 2 5 0 c m F 0 b y B p b n R l c n Z l b n R v c s O t Y S w 1 O X 0 m c X V v d D t d L C Z x d W 9 0 O 0 N v b H V t b k N v d W 5 0 J n F 1 b 3 Q 7 O j Y w L C Z x d W 9 0 O 0 t l e U N v b H V t b k 5 h b W V z J n F 1 b 3 Q 7 O l t d L C Z x d W 9 0 O 0 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U m V s Y X R p b 2 5 z a G l w S W 5 m b y Z x d W 9 0 O z p b X X 0 i I C 8 + P C 9 T d G F i b G V F b n R y a W V z P j w v S X R l b T 4 8 S X R l b T 4 8 S X R l b U x v Y 2 F 0 a W 9 u P j x J d G V t V H l w Z T 5 G b 3 J t d W x h P C 9 J d G V t V H l w Z T 4 8 S X R l b V B h d G g + U 2 V j d G l v b j E v U m V w b 3 J 0 Z S U y M E l u Z m 9 y b W V z J T I w Z G U l M j B T d X B l c n Z p c 2 k l Q z M l Q j N u L 0 9 y a W d l b j w v S X R l b V B h d G g + P C 9 J d G V t T G 9 j Y X R p b 2 4 + P F N 0 Y W J s Z U V u d H J p Z X M g L z 4 8 L 0 l 0 Z W 0 + P E l 0 Z W 0 + P E l 0 Z W 1 M b 2 N h d G l v b j 4 8 S X R l b V R 5 c G U + R m 9 y b X V s Y T w v S X R l b V R 5 c G U + P E l 0 Z W 1 Q Y X R o P l N l Y 3 R p b 2 4 x L 1 J l c G 9 y d G U l M j B J b m Z v c m 1 l c y U y M G R l J T I w U 3 V w Z X J 2 a X N p J U M z J U I z b i 9 F b m N h Y m V 6 Y W R v c y U y M H B y b 2 1 v d m l k b 3 M 8 L 0 l 0 Z W 1 Q Y X R o P j w v S X R l b U x v Y 2 F 0 a W 9 u P j x T d G F i b G V F b n R y a W V z I C 8 + P C 9 J d G V t P j x J d G V t P j x J d G V t T G 9 j Y X R p b 2 4 + P E l 0 Z W 1 U e X B l P k Z v c m 1 1 b G E 8 L 0 l 0 Z W 1 U e X B l P j x J d G V t U G F 0 a D 5 T Z W N 0 a W 9 u M S 9 S Z X B v c n R l J T I w S W 5 m b 3 J t Z X M l M j B k Z S U y M F N 1 c G V y d m l z a S V D M y V C M 2 4 v V G l w b y U y M G N h b W J p Y W R v P C 9 J d G V t U G F 0 a D 4 8 L 0 l 0 Z W 1 M b 2 N h d G l v b j 4 8 U 3 R h Y m x l R W 5 0 c m l l c y A v P j w v S X R l b T 4 8 S X R l b T 4 8 S X R l b U x v Y 2 F 0 a W 9 u P j x J d G V t V H l w Z T 5 G b 3 J t d W x h P C 9 J d G V t V H l w Z T 4 8 S X R l b V B h d G g + U 2 V j d G l v b j E v M j A y N F 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3 O S I g L z 4 8 R W 5 0 c n k g V H l w Z T 0 i R m l s b E V y c m 9 y Q 2 9 k Z S I g V m F s d W U 9 I n N V b m t u b 3 d u I i A v P j x F b n R y e S B U e X B l P S J G a W x s R X J y b 3 J D b 3 V u d C I g V m F s d W U 9 I m w 0 M i I g L z 4 8 R W 5 0 c n k g V H l w Z T 0 i R m l s b E x h c 3 R V c G R h d G V k I i B W Y W x 1 Z T 0 i Z D I w M j U t M T I t M j R U M D Q 6 M D M 6 M z M u M z U x M D I z N l o i I C 8 + P E V u d H J 5 I F R 5 c G U 9 I k Z p b G x D b 2 x 1 b W 5 U e X B l c y I g V m F s d W U 9 I n N B d 0 1 H Q m d Z R 0 J n T U d C Z 1 l H Q m d N R E J n W U d C Z 0 1 H Q m d Z R 0 J n W U d C Z 1 l H Q m d Z R E F 3 T U p B d 1 l H Q m d N R E N R T U d C Z 1 l H Q m d Z R 0 F 3 W U R C Z 0 1 K Q X d Z R 0 J n T U p B d 1 l H Q m d N R E F 3 T U d C Z 1 l H Q m d Z R E J n T U R C Z 1 l H Q X d Z R 0 J n W U d C Z 0 1 E Q m d Z R 0 F 3 W U d C Z 1 l H Q m d Z R 0 J n W U d B d 2 t K Q 1 F Z R 0 J n T U p D U W t H Q 1 F Z R 0 N R a 0 d D U W t H Q 1 F r S k J n T U p B d 2 t H Q m d Z R 0 J n W U p C Z 1 l H Q m d Z R 0 J n W T 0 i I C 8 + P E V u d H J 5 I F R 5 c G U 9 I k Z p b G x D b 2 x 1 b W 5 O Y W 1 l c y I g V m F s d W U 9 I n N b J n F 1 b 3 Q 7 V m l n Z W 5 j a W E m c X V v d D s s J n F 1 b 3 Q 7 T m 8 g Y 2 9 u c 2 V j d X R p d m 8 g U 1 B B Q S Z x d W 9 0 O y w m c X V v d D t S Z W N 1 c n J l b n R l J n F 1 b 3 Q 7 L C Z x d W 9 0 O 0 1 v Z G F s a W R h Z C B k Z S B z Z W x l Y 2 N p w 7 N u J n F 1 b 3 Q 7 L C Z x d W 9 0 O 1 R p c G 8 g Z G U g U 3 V i I E l u d i Z x d W 9 0 O y w m c X V v d D t U a X B v I G R l I G N v b n R y Y X R v J n F 1 b 3 Q 7 L C Z x d W 9 0 O 1 R p c G 8 g Y 2 9 u d H J h d G 8 m c X V v d D s s J n F 1 b 3 Q 7 U H J v Y 2 V k a W 1 p Z W 5 0 b y Z x d W 9 0 O y w m c X V v d D t Q c m 9 j Z W R p b W l l b n R v X z E 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0 d y d X B v I G R l I G N v b X B y Y X N f M i 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R v Y 3 V t Z W 5 0 b y B j b 2 1 w 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y 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N C 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U m c X V v d D s s J n F 1 b 3 Q 7 R m V j a G E g Z m l u I H Z p Z 2 V u Y 2 l h X z Y m c X V v d D s s J n F 1 b 3 Q 7 R m V j a G E g Z 2 F y Y W 5 0 a W F f N y Z x d W 9 0 O y w m c X V v d D t B c 2 V n d X J h Z G 9 y Y V 8 4 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T I 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k Z S B j b 2 5 0 c m F 0 b y w 1 f S Z x d W 9 0 O y w m c X V v d D t T Z W N 0 a W 9 u M S 8 y M D I 0 X 1 J l c G 9 y d G U g Z G U g R W p l Y 3 V j a c O z b i B D b 2 5 0 c m F j d H V h b C 9 U a X B v I G N h b W J p Y W R v L n t U a X B v I G N v b n R y Y X R v L D Z 9 J n F 1 b 3 Q 7 L C Z x d W 9 0 O 1 N l Y 3 R p b 2 4 x L z I w M j R f U m V w b 3 J 0 Z S B k Z S B F a m V j d W N p w 7 N u I E N v b n R y Y W N 0 d W F s L 1 R p c G 8 g Y 2 F t Y m l h Z G 8 u e 1 B y b 2 N l Z G l t a W V u d G 8 s N 3 0 m c X V v d D s s J n F 1 b 3 Q 7 U 2 V j d G l v b j E v M j A y N F 9 S Z X B v c n R l I G R l I E V q Z W N 1 Y 2 n D s 2 4 g Q 2 9 u d H J h Y 3 R 1 Y W w v V G l w b y B j Y W 1 i a W F k b y 5 7 U H J v Y 2 V k a W 1 p Z W 5 0 b 1 8 x L D h 9 J n F 1 b 3 Q 7 L C Z x d W 9 0 O 1 N l Y 3 R p b 2 4 x L z I w M j R f U m V w b 3 J 0 Z S B k Z S B F a m V j d W N p w 7 N u I E N v b n R y Y W N 0 d W F s L 1 R p c G 8 g Y 2 F t Y m l h Z G 8 u e 0 N v Z C B V T l N Q U 0 M s O X 0 m c X V v d D s s J n F 1 b 3 Q 7 U 2 V j d G l v b j E v M j A y N F 9 S Z X B v c n R l I G R l I E V q Z W N 1 Y 2 n D s 2 4 g Q 2 9 u d H J h Y 3 R 1 Y W w v V G l w b y B j Y W 1 i a W F k b y 5 7 T s O 6 b W V y b y B k Z S B w c m 9 j Z X N v L D E w f S Z x d W 9 0 O y w m c X V v d D t T Z W N 0 a W 9 u M S 8 y M D I 0 X 1 J l c G 9 y d G U g Z G U g R W p l Y 3 V j a c O z b i B D b 2 5 0 c m F j d H V h b C 9 U a X B v I G N h b W J p Y W R v L n t O w r A g R X h w Z W R p Z W 5 0 Z S B Q c m V j b 2 5 0 c m F j d H V h b C w x M X 0 m c X V v d D s s J n F 1 b 3 Q 7 U 2 V j d G l v b j E v M j A y N F 9 S Z X B v c n R l I G R l I E V q Z W N 1 Y 2 n D s 2 4 g Q 2 9 u d H J h Y 3 R 1 Y W w v V G l w b y B j Y W 1 i a W F k b y 5 7 T s K w I E V 4 c G V k a W V u d G U g Q 2 9 u d H J h Y 3 R 1 Y W w s M T J 9 J n F 1 b 3 Q 7 L C Z x d W 9 0 O 1 N l Y 3 R p b 2 4 x L z I w M j R f U m V w b 3 J 0 Z S B k Z S B F a m V j d W N p w 7 N u I E N v b n R y Y W N 0 d W F s L 1 R p c G 8 g Y 2 F t Y m l h Z G 8 u e 0 7 D u m 1 l c m 8 g Z G U g Y 2 9 u d H J h d G 8 s M T N 9 J n F 1 b 3 Q 7 L C Z x d W 9 0 O 1 N l Y 3 R p b 2 4 x L z I w M j R f U m V w b 3 J 0 Z S B k Z S B F a m V j d W N p w 7 N u I E N v b n R y Y W N 0 d W F s L 1 R p c G 8 g Y 2 F t Y m l h Z G 8 u e 0 7 D u m 1 l c m 8 g Z G U g b 3 J k Z W 4 g Z G U g Y 2 9 t c H J h I F R W R U M s M T R 9 J n F 1 b 3 Q 7 L C Z x d W 9 0 O 1 N l Y 3 R p b 2 4 x L z I w M j R f U m V w b 3 J 0 Z S B k Z S B F a m V j d W N p w 7 N u I E N v b n R y Y W N 0 d W F s L 1 R p c G 8 g Y 2 F t Y m l h Z G 8 u e 0 9 i a m V 0 b y w x N X 0 m c X V v d D s s J n F 1 b 3 Q 7 U 2 V j d G l v b j E v M j A y N F 9 S Z X B v c n R l I G R l I E V q Z W N 1 Y 2 n D s 2 4 g Q 2 9 u d H J h Y 3 R 1 Y W w v V G l w b y B j Y W 1 i a W F k b y 5 7 V G l w b y B k Z S B n Y X N 0 b y w x N n 0 m c X V v d D s s J n F 1 b 3 Q 7 U 2 V j d G l v b j E v M j A y N F 9 S Z X B v c n R l I G R l I E V q Z W N 1 Y 2 n D s 2 4 g Q 2 9 u d H J h Y 3 R 1 Y W w v V G l w b y B j Y W 1 i a W F k b y 5 7 Q 2 9 k I G N l b n R y b y B n Z X N 0 b 3 I s M T d 9 J n F 1 b 3 Q 7 L C Z x d W 9 0 O 1 N l Y 3 R p b 2 4 x L z I w M j R f U m V w b 3 J 0 Z S B k Z S B F a m V j d W N p w 7 N u I E N v b n R y Y W N 0 d W F s L 1 R p c G 8 g Y 2 F t Y m l h Z G 8 u e 0 N l b n R y b y B H Z X N 0 b 3 I s M T h 9 J n F 1 b 3 Q 7 L C Z x d W 9 0 O 1 N l Y 3 R p b 2 4 x L z I w M j R f U m V w b 3 J 0 Z S B k Z S B F a m V j d W N p w 7 N u I E N v b n R y Y W N 0 d W F s L 1 R p c G 8 g Y 2 F t Y m l h Z G 8 u e 0 P D s 2 R p Z 2 8 g Z G U g w 6 F y Z W E g c 2 9 s a W N p d G F u d G U s M T l 9 J n F 1 b 3 Q 7 L C Z x d W 9 0 O 1 N l Y 3 R p b 2 4 x L z I w M j R f U m V w b 3 J 0 Z S B k Z S B F a m V j d W N p w 7 N u I E N v b n R y Y W N 0 d W F s L 1 R p c G 8 g Y 2 F t Y m l h Z G 8 u e 8 O B c m V h I H N v b G l j a X R h b n R l L D I w f S Z x d W 9 0 O y w m c X V v d D t T Z W N 0 a W 9 u M S 8 y M D I 0 X 1 J l c G 9 y d G U g Z G U g R W p l Y 3 V j a c O z b i B D b 2 5 0 c m F j d H V h b C 9 U a X B v I G N h b W J p Y W R v L n t H c n V w b y B k Z S B j b 2 1 w c m F z L D I x f S Z x d W 9 0 O y w m c X V v d D t T Z W N 0 a W 9 u M S 8 y M D I 0 X 1 J l c G 9 y d G U g Z G U g R W p l Y 3 V j a c O z b i B D b 2 5 0 c m F j d H V h b C 9 U a X B v I G N h b W J p Y W R v L n t H c n V w b y B k Z S B j b 2 1 w c m F z X z I s M j J 9 J n F 1 b 3 Q 7 L C Z x d W 9 0 O 1 N l Y 3 R p b 2 4 x L z I w M j R f U m V w b 3 J 0 Z S B k Z S B F a m V j d W N p w 7 N u I E N v b n R y Y W N 0 d W F s L 1 R p c G 8 g Y 2 F t Y m l h Z G 8 u e 1 R p c G 8 g c H J l c 3 V w d W V z d G 8 s M j N 9 J n F 1 b 3 Q 7 L C Z x d W 9 0 O 1 N l Y 3 R p b 2 4 x L z I w M j R f U m V w b 3 J 0 Z S B k Z S B F a m V j d W N p w 7 N u I E N v b n R y Y W N 0 d W F s L 1 R p c G 8 g Y 2 F t Y m l h Z G 8 u e 1 B y b 2 d y Y W 1 h I G R l I G Z p b m F u Y 2 l h Y 2 n D s 2 4 s M j R 9 J n F 1 b 3 Q 7 L C Z x d W 9 0 O 1 N l Y 3 R p b 2 4 x L z I w M j R f U m V w b 3 J 0 Z S B k Z S B F a m V j d W N p w 7 N u I E N v b n R y Y W N 0 d W F s L 1 R p c G 8 g Y 2 F t Y m l h Z G 8 u e 0 N v Z C B w c m 9 n I G Z p b m F u Y 2 l h Y 2 n D s 2 4 s M j V 9 J n F 1 b 3 Q 7 L C Z x d W 9 0 O 1 N l Y 3 R p b 2 4 x L z I w M j R f U m V w b 3 J 0 Z S B k Z S B F a m V j d W N p w 7 N u I E N v b n R y Y W N 0 d W F s L 1 R p c G 8 g Y 2 F t Y m l h Z G 8 u e 1 R l b W E g Z 2 F z d G 8 v a W 5 2 Z X J z a c O z b i w y N n 0 m c X V v d D s s J n F 1 b 3 Q 7 U 2 V j d G l v b j E v M j A y N F 9 S Z X B v c n R l I G R l I E V q Z W N 1 Y 2 n D s 2 4 g Q 2 9 u d H J h Y 3 R 1 Y W w v V G l w b y B j Y W 1 i a W F k b y 5 7 T m 9 t Y n J l I H B y b 2 c g a W 5 2 L D I 3 f S Z x d W 9 0 O y w m c X V v d D t T Z W N 0 a W 9 u M S 8 y M D I 0 X 1 J l c G 9 y d G U g Z G U g R W p l Y 3 V j a c O z b i B D b 2 5 0 c m F j d H V h b C 9 U a X B v I G N h b W J p Y W R v L n t Q c m 9 5 Z W N 0 b y A o U E V Q K S w y O H 0 m c X V v d D s s J n F 1 b 3 Q 7 U 2 V j d G l v b j E v M j A y N F 9 S Z X B v c n R l I G R l I E V q Z W N 1 Y 2 n D s 2 4 g Q 2 9 u d H J h Y 3 R 1 Y W w v V G l w b y B j Y W 1 i a W F k b y 5 7 T W V 0 Y S w y O X 0 m c X V v d D s s J n F 1 b 3 Q 7 U 2 V j d G l v b j E v M j A y N F 9 S Z X B v c n R l I G R l I E V q Z W N 1 Y 2 n D s 2 4 g Q 2 9 u d H J h Y 3 R 1 Y W w v V G l w b y B j Y W 1 i a W F k b y 5 7 Q W N 0 a X Z p Z G F k L D M w f S Z x d W 9 0 O y w m c X V v d D t T Z W N 0 a W 9 u M S 8 y M D I 0 X 1 J l c G 9 y d G U g Z G U g R W p l Y 3 V j a c O z b i B D b 2 5 0 c m F j d H V h b C 9 U a X B v I G N h b W J p Y W R v L n t Q b 3 N Q c m U s M z F 9 J n F 1 b 3 Q 7 L C Z x d W 9 0 O 1 N l Y 3 R p b 2 4 x L z I w M j R f U m V w b 3 J 0 Z S B k Z S B F a m V j d W N p w 7 N u I E N v b n R y Y W N 0 d W F s L 1 R p c G 8 g Y 2 F t Y m l h Z G 8 u e 0 5 v I H N v b H B l Z C w z M n 0 m c X V v d D s s J n F 1 b 3 Q 7 U 2 V j d G l v b j E v M j A y N F 9 S Z X B v c n R l I G R l I E V q Z W N 1 Y 2 n D s 2 4 g Q 2 9 u d H J h Y 3 R 1 Y W w v V G l w b y B j Y W 1 i a W F k b y 5 7 T m 8 g c 2 9 s c G V k I G 1 v Z G l m a W N h Y 2 n D s 2 4 s M z N 9 J n F 1 b 3 Q 7 L C Z x d W 9 0 O 1 N l Y 3 R p b 2 4 x L z I w M j R f U m V w b 3 J 0 Z S B k Z S B F a m V j d W N p w 7 N u I E N v b n R y Y W N 0 d W F s L 1 R p c G 8 g Y 2 F t Y m l h Z G 8 u e 0 5 v I E N E U C w z N H 0 m c X V v d D s s J n F 1 b 3 Q 7 U 2 V j d G l v b j E v M j A y N F 9 S Z X B v c n R l I G R l I E V q Z W N 1 Y 2 n D s 2 4 g Q 2 9 u d H J h Y 3 R 1 Y W w v V G l w b y B j Y W 1 i a W F k b y 5 7 R X h w Z W R p Y 2 n D s 2 4 g Q 0 R Q L D M 1 f S Z x d W 9 0 O y w m c X V v d D t T Z W N 0 a W 9 u M S 8 y M D I 0 X 1 J l c G 9 y d G U g Z G U g R W p l Y 3 V j a c O z b i B D b 2 5 0 c m F j d H V h b C 9 U a X B v I G N h b W J p Y W R v L n t W Y W x v c i B D R F A s M z Z 9 J n F 1 b 3 Q 7 L C Z x d W 9 0 O 1 N l Y 3 R p b 2 4 x L z I w M j R f U m V w b 3 J 0 Z S B k Z S B F a m V j d W N p w 7 N u I E N v b n R y Y W N 0 d W F s L 1 R p c G 8 g Y 2 F t Y m l h Z G 8 u e 0 5 v I E N E U C B W a W d l b m N p Y X M g R n V 0 d X J h c y w z N 3 0 m c X V v d D s s J n F 1 b 3 Q 7 U 2 V j d G l v b j E v M j A y N F 9 S Z X B v c n R l I G R l I E V q Z W N 1 Y 2 n D s 2 4 g Q 2 9 u d H J h Y 3 R 1 Y W w v V G l w b y B j Y W 1 i a W F k b y 5 7 R X h w Z W R p Y 2 n D s 2 4 g Q 0 R Q I F Z p Z 2 V u Y 2 l h c y B G d X R 1 c i w z O H 0 m c X V v d D s s J n F 1 b 3 Q 7 U 2 V j d G l v b j E v M j A y N F 9 S Z X B v c n R l I G R l I E V q Z W N 1 Y 2 n D s 2 4 g Q 2 9 u d H J h Y 3 R 1 Y W w v V G l w b y B j Y W 1 i a W F k b y 5 7 V m F s b 3 I g Q 0 R Q I F Z p Z 2 V u Y 2 l h c y B G d X R 1 c m F z L D M 5 f S Z x d W 9 0 O y w m c X V v d D t T Z W N 0 a W 9 u M S 8 y M D I 0 X 1 J l c G 9 y d G U g Z G U g R W p l Y 3 V j a c O z b i B D b 2 5 0 c m F j d H V h b C 9 U a X B v I G N h b W J p Y W R v L n t E b 2 N 1 b W V u d G 8 g Y 2 9 t c H J h c y w 0 M H 0 m c X V v d D s s J n F 1 b 3 Q 7 U 2 V j d G l v b j E v M j A y N F 9 S Z X B v c n R l I G R l I E V q Z W N 1 Y 2 n D s 2 4 g Q 2 9 u d H J h Y 3 R 1 Y W w v V G l w b y B j Y W 1 i a W F k b y 5 7 T m 8 g U l A s N D F 9 J n F 1 b 3 Q 7 L C Z x d W 9 0 O 1 N l Y 3 R p b 2 4 x L z I w M j R f U m V w b 3 J 0 Z S B k Z S B F a m V j d W N p w 7 N u I E N v b n R y Y W N 0 d W F s L 1 R p c G 8 g Y 2 F t Y m l h Z G 8 u e 0 V 4 c G V k a W N p w 7 N u I F J Q L D Q y f S Z x d W 9 0 O y w m c X V v d D t T Z W N 0 a W 9 u M S 8 y M D I 0 X 1 J l c G 9 y d G U g Z G U g R W p l Y 3 V j a c O z b i B D b 2 5 0 c m F j d H V h b C 9 U a X B v I G N h b W J p Y W R v L n t W Y W x v c i B S U C w 0 M 3 0 m c X V v d D s s J n F 1 b 3 Q 7 U 2 V j d G l v b j E v M j A y N F 9 S Z X B v c n R l I G R l I E V q Z W N 1 Y 2 n D s 2 4 g Q 2 9 u d H J h Y 3 R 1 Y W w v V G l w b y B j Y W 1 i a W F k b y 5 7 T m 8 g U l A g V m l n Z W 5 j a W F z I E Z 1 d H V y Y X M s N D R 9 J n F 1 b 3 Q 7 L C Z x d W 9 0 O 1 N l Y 3 R p b 2 4 x L z I w M j R f U m V w b 3 J 0 Z S B k Z S B F a m V j d W N p w 7 N u I E N v b n R y Y W N 0 d W F s L 1 R p c G 8 g Y 2 F t Y m l h Z G 8 u e 0 V 4 c G V k a W N p w 7 N u I F J Q I F Z p Z 2 V u Y 2 l h c y B G d X R 1 c m E s N D V 9 J n F 1 b 3 Q 7 L C Z x d W 9 0 O 1 N l Y 3 R p b 2 4 x L z I w M j R f U m V w b 3 J 0 Z S B k Z S B F a m V j d W N p w 7 N u I E N v b n R y Y W N 0 d W F s L 1 R p c G 8 g Y 2 F t Y m l h Z G 8 u e 1 Z h b G 9 y I F J Q I F Z p Z 2 V u Y 2 l h c y B G d X R 1 c m F z L D Q 2 f S Z x d W 9 0 O y w m c X V v d D t T Z W N 0 a W 9 u M S 8 y M D I 0 X 1 J l c G 9 y d G U g Z G U g R W p l Y 3 V j a c O z b i B D b 2 5 0 c m F j d H V h b C 9 U a X B v I G N h b W J p Y W R v L n t S a W V z Z 2 9 z I F B y b 2 Z l c 2 l v b m F s Z X M s N D d 9 J n F 1 b 3 Q 7 L C Z x d W 9 0 O 1 N l Y 3 R p b 2 4 x L z I w M j R f U m V w b 3 J 0 Z S B k Z S B F a m V j d W N p w 7 N u I E N v b n R y Y W N 0 d W F s L 1 R p c G 8 g Y 2 F t Y m l h Z G 8 u e 0 9 y a W d l b i B k Z S B Q c m V z d X B 1 Z X N 0 b y w 0 O H 0 m c X V v d D s s J n F 1 b 3 Q 7 U 2 V j d G l v b j E v M j A y N F 9 S Z X B v c n R l I G R l I E V q Z W N 1 Y 2 n D s 2 4 g Q 2 9 u d H J h Y 3 R 1 Y W w v V G l w b y B j Y W 1 i a W F k b y 5 7 T 3 J p Z 2 V u I G R l I F J l Y 3 V y c 2 9 z L D Q 5 f S Z x d W 9 0 O y w m c X V v d D t T Z W N 0 a W 9 u M S 8 y M D I 0 X 1 J l c G 9 y d G U g Z G U g R W p l Y 3 V j a c O z b i B D b 2 5 0 c m F j d H V h b C 9 U a X B v I G N h b W J p Y W R v L n t U a X B v I E 1 v b m V k Y S B D b 2 5 0 c m F 0 b y w 1 M H 0 m c X V v d D s s J n F 1 b 3 Q 7 U 2 V j d G l v b j E v M j A y N F 9 S Z X B v c n R l I G R l I E V q Z W N 1 Y 2 n D s 2 4 g Q 2 9 u d H J h Y 3 R 1 Y W w v V G l w b y B j Y W 1 i a W F k b y 5 7 V m F s b 3 I g Z G U g T W 9 u Z W R h I E V 4 d C w 1 M X 0 m c X V v d D s s J n F 1 b 3 Q 7 U 2 V j d G l v b j E v M j A y N F 9 S Z X B v c n R l I G R l I E V q Z W N 1 Y 2 n D s 2 4 g Q 2 9 u d H J h Y 3 R 1 Y W w v V G l w b y B j Y W 1 i a W F k b y 5 7 V m F s b 3 I g d G F z Y S B j Y W 1 i a W 8 s N T J 9 J n F 1 b 3 Q 7 L C Z x d W 9 0 O 1 N l Y 3 R p b 2 4 x L z I w M j R f U m V w b 3 J 0 Z S B k Z S B F a m V j d W N p w 7 N u I E N v b n R y Y W N 0 d W F s L 1 R p c G 8 g Y 2 F t Y m l h Z G 8 u e 1 Z h b G 9 y I G l u a W N p Y W w g Y 2 9 u d H J h d G 8 s N T N 9 J n F 1 b 3 Q 7 L C Z x d W 9 0 O 1 N l Y 3 R p b 2 4 x L z I w M j R f U m V w b 3 J 0 Z S B k Z S B F a m V j d W N p w 7 N u I E N v b n R y Y W N 0 d W F s L 1 R p c G 8 g Y 2 F t Y m l h Z G 8 u e 0 9 i c 2 V y d m F j a W 9 u Z X M g d m F s b 3 I s N T R 9 J n F 1 b 3 Q 7 L C Z x d W 9 0 O 1 N l Y 3 R p b 2 4 x L z I w M j R f U m V w b 3 J 0 Z S B k Z S B F a m V j d W N p w 7 N u I E N v b n R y Y W N 0 d W F s L 1 R p c G 8 g Y 2 F t Y m l h Z G 8 u e 0 5 v I E N E U C B O b 3 Z l Z G F k Z X M s N T V 9 J n F 1 b 3 Q 7 L C Z x d W 9 0 O 1 N l Y 3 R p b 2 4 x L z I w M j R f U m V w b 3 J 0 Z S B k Z S B F a m V j d W N p w 7 N u I E N v b n R y Y W N 0 d W F s L 1 R p c G 8 g Y 2 F t Y m l h Z G 8 u e 0 V 4 c G V k a W N p w 7 N u I E N E U C B O b 3 Z l Z G F k Z X M s N T Z 9 J n F 1 b 3 Q 7 L C Z x d W 9 0 O 1 N l Y 3 R p b 2 4 x L z I w M j R f U m V w b 3 J 0 Z S B k Z S B F a m V j d W N p w 7 N u I E N v b n R y Y W N 0 d W F s L 1 R p c G 8 g Y 2 F t Y m l h Z G 8 u e 1 Z h b G 9 y I E N E U C B O b 3 Z l Z G F k Z X M s N T d 9 J n F 1 b 3 Q 7 L C Z x d W 9 0 O 1 N l Y 3 R p b 2 4 x L z I w M j R f U m V w b 3 J 0 Z S B k Z S B F a m V j d W N p w 7 N u I E N v b n R y Y W N 0 d W F s L 1 R p c G 8 g Y 2 F t Y m l h Z G 8 u e 0 5 v I E N E U C B W a W d l b m N p Y X M g R n V 0 d X J h c y B O b 3 Z l Z C w 1 O H 0 m c X V v d D s s J n F 1 b 3 Q 7 U 2 V j d G l v b j E v M j A y N F 9 S Z X B v c n R l I G R l I E V q Z W N 1 Y 2 n D s 2 4 g Q 2 9 u d H J h Y 3 R 1 Y W w v V G l w b y B j Y W 1 i a W F k b y 5 7 R X h w Z W R p Y 2 n D s 2 4 g Q 0 R Q I F Z p Z 2 V u Y 2 l h c y B G d X R 1 c l 8 z L D U 5 f S Z x d W 9 0 O y w m c X V v d D t T Z W N 0 a W 9 u M S 8 y M D I 0 X 1 J l c G 9 y d G U g Z G U g R W p l Y 3 V j a c O z b i B D b 2 5 0 c m F j d H V h b C 9 U a X B v I G N h b W J p Y W R v L n t W Y W x v c i B D R F A g V m l n Z W 5 j a W F z I E Z 1 d H V y Y X M g T m 8 s N j B 9 J n F 1 b 3 Q 7 L C Z x d W 9 0 O 1 N l Y 3 R p b 2 4 x L z I w M j R f U m V w b 3 J 0 Z S B k Z S B F a m V j d W N p w 7 N u I E N v b n R y Y W N 0 d W F s L 1 R p c G 8 g Y 2 F t Y m l h Z G 8 u e 0 5 v I F J Q I E 5 v d m V k Y W R l c y w 2 M X 0 m c X V v d D s s J n F 1 b 3 Q 7 U 2 V j d G l v b j E v M j A y N F 9 S Z X B v c n R l I G R l I E V q Z W N 1 Y 2 n D s 2 4 g Q 2 9 u d H J h Y 3 R 1 Y W w v V G l w b y B j Y W 1 i a W F k b y 5 7 R X h w Z W R p Y 2 n D s 2 4 g U l A g T m 9 2 Z W R h Z G V z L D Y y f S Z x d W 9 0 O y w m c X V v d D t T Z W N 0 a W 9 u M S 8 y M D I 0 X 1 J l c G 9 y d G U g Z G U g R W p l Y 3 V j a c O z b i B D b 2 5 0 c m F j d H V h b C 9 U a X B v I G N h b W J p Y W R v L n t W Y W x v c i B S U C B O b 3 Z l Z G F k Z X M s N j N 9 J n F 1 b 3 Q 7 L C Z x d W 9 0 O 1 N l Y 3 R p b 2 4 x L z I w M j R f U m V w b 3 J 0 Z S B k Z S B F a m V j d W N p w 7 N u I E N v b n R y Y W N 0 d W F s L 1 R p c G 8 g Y 2 F t Y m l h Z G 8 u e 0 5 v I F J Q I F Z p Z 2 V u Y 2 l h c y B G d X R 1 c m F z I E 5 v d m V k Y S w 2 N H 0 m c X V v d D s s J n F 1 b 3 Q 7 U 2 V j d G l v b j E v M j A y N F 9 S Z X B v c n R l I G R l I E V q Z W N 1 Y 2 n D s 2 4 g Q 2 9 u d H J h Y 3 R 1 Y W w v V G l w b y B j Y W 1 i a W F k b y 5 7 R X h w Z W R p Y 2 n D s 2 4 g U l A g V m l n Z W 5 j a W F z I E Z 1 d H V y Y V 8 0 L D Y 1 f S Z x d W 9 0 O y w m c X V v d D t T Z W N 0 a W 9 u M S 8 y M D I 0 X 1 J l c G 9 y d G U g Z G U g R W p l Y 3 V j a c O z b i B D b 2 5 0 c m F j d H V h b C 9 U a X B v I G N h b W J p Y W R v L n t W Y W x v c i B S U C B W a W d l b m N p Y X M g R n V 0 d X J h c y B O b 3 Y s N j Z 9 J n F 1 b 3 Q 7 L C Z x d W 9 0 O 1 N l Y 3 R p b 2 4 x L z I w M j R f U m V w b 3 J 0 Z S B k Z S B F a m V j d W N p w 7 N u I E N v b n R y Y W N 0 d W F s L 1 R p c G 8 g Y 2 F t Y m l h Z G 8 u e 0 5 v I H B l Z G l k b y B t b 2 R p Z m l j Y W N p w 7 N u L D Y 3 f S Z x d W 9 0 O y w m c X V v d D t T Z W N 0 a W 9 u M S 8 y M D I 0 X 1 J l c G 9 y d G U g Z G U g R W p l Y 3 V j a c O z b i B D b 2 5 0 c m F j d H V h b C 9 U a X B v I G N h b W J p Y W R v L n t W Y W x v c i B 0 b 3 R h b C B h Z G l j a W 9 u Z X M s N j h 9 J n F 1 b 3 Q 7 L C Z x d W 9 0 O 1 N l Y 3 R p b 2 4 x L z I w M j R f U m V w b 3 J 0 Z S B k Z S B F a m V j d W N p w 7 N u I E N v b n R y Y W N 0 d W F s L 1 R p c G 8 g Y 2 F t Y m l h Z G 8 u e 0 4 u I G F k a W N p b 2 5 l c y B y Z W F s a X p h Z G F z L D Y 5 f S Z x d W 9 0 O y w m c X V v d D t T Z W N 0 a W 9 u M S 8 y M D I 0 X 1 J l c G 9 y d G U g Z G U g R W p l Y 3 V j a c O z b i B D b 2 5 0 c m F j d H V h b C 9 U a X B v I G N h b W J p Y W R v L n t W Y W x v c i B 0 b 3 R h b C B j b 2 5 0 c m F 0 b y B j b 2 4 g Y W R p Y 2 k s N z B 9 J n F 1 b 3 Q 7 L C Z x d W 9 0 O 1 N l Y 3 R p b 2 4 x L z I w M j R f U m V w b 3 J 0 Z S B k Z S B F a m V j d W N p w 7 N u I E N v b n R y Y W N 0 d W F s L 1 R p c G 8 g Y 2 F t Y m l h Z G 8 u e 0 Z v c m 1 h I G R l I H B h Z 2 8 s N z F 9 J n F 1 b 3 Q 7 L C Z x d W 9 0 O 1 N l Y 3 R p b 2 4 x L z I w M j R f U m V w b 3 J 0 Z S B k Z S B F a m V j d W N p w 7 N u I E N v b n R y Y W N 0 d W F s L 1 R p c G 8 g Y 2 F t Y m l h Z G 8 u e 1 B s Y X p v I G V q Z W N 1 Y 2 n D s 2 4 g Y 2 9 u d H J h d G 8 s N z J 9 J n F 1 b 3 Q 7 L C Z x d W 9 0 O 1 N l Y 3 R p b 2 4 x L z I w M j R f U m V w b 3 J 0 Z S B k Z S B F a m V j d W N p w 7 N u I E N v b n R y Y W N 0 d W F s L 1 R p c G 8 g Y 2 F t Y m l h Z G 8 u e 0 9 i c 2 V y d m F j a c O z b m V z I H B s Y X p v L D c z f S Z x d W 9 0 O y w m c X V v d D t T Z W N 0 a W 9 u M S 8 y M D I 0 X 1 J l c G 9 y d G U g Z G U g R W p l Y 3 V j a c O z b i B D b 2 5 0 c m F j d H V h b C 9 U a X B v I G N h b W J p Y W R v L n t Q b G F 6 b y B 0 b 3 R h b C B w c s O z c n J v Z 2 F z L D c 0 f S Z x d W 9 0 O y w m c X V v d D t T Z W N 0 a W 9 u M S 8 y M D I 0 X 1 J l c G 9 y d G U g Z G U g R W p l Y 3 V j a c O z b i B D b 2 5 0 c m F j d H V h b C 9 U a X B v I G N h b W J p Y W R v L n t P Y n N l c n Z h Y 2 n D s 2 5 l c y B w b G F 6 b y B w c s O z c n J v Z 2 E s N z V 9 J n F 1 b 3 Q 7 L C Z x d W 9 0 O 1 N l Y 3 R p b 2 4 x L z I w M j R f U m V w b 3 J 0 Z S B k Z S B F a m V j d W N p w 7 N u I E N v b n R y Y W N 0 d W F s L 1 R p c G 8 g Y 2 F t Y m l h Z G 8 u e 1 B s Y X p v I H R v d G F s I G N v b n R y Y X R v L D c 2 f S Z x d W 9 0 O y w m c X V v d D t T Z W N 0 a W 9 u M S 8 y M D I 0 X 1 J l c G 9 y d G U g Z G U g R W p l Y 3 V j a c O z b i B D b 2 5 0 c m F j d H V h b C 9 U a X B v I G N h b W J p Y W R v L n t W a W d l b m N p Y S B k Z W w g Y 2 9 u d H J h d G 8 s N z d 9 J n F 1 b 3 Q 7 L C Z x d W 9 0 O 1 N l Y 3 R p b 2 4 x L z I w M j R f U m V w b 3 J 0 Z S B k Z S B F a m V j d W N p w 7 N u I E N v b n R y Y W N 0 d W F s L 1 R p c G 8 g Y 2 F t Y m l h Z G 8 u e 0 N v b n R y Y X R p c 3 R h L D c 4 f S Z x d W 9 0 O y w m c X V v d D t T Z W N 0 a W 9 u M S 8 y M D I 0 X 1 J l c G 9 y d G U g Z G U g R W p l Y 3 V j a c O z b i B D b 2 5 0 c m F j d H V h b C 9 U a X B v I G N h b W J p Y W R v L n t J Z C B j b 2 5 0 c m F 0 a X N 0 Y S w 3 O X 0 m c X V v d D s s J n F 1 b 3 Q 7 U 2 V j d G l v b j E v M j A y N F 9 S Z X B v c n R l I G R l I E V q Z W N 1 Y 2 n D s 2 4 g Q 2 9 u d H J h Y 3 R 1 Y W w v V G l w b y B j Y W 1 i a W F k b y 5 7 R M O t Z 2 l 0 b y B 2 Z X J p Z m l j Y W N p w 7 N u I E l k L D g w f S Z x d W 9 0 O y w m c X V v d D t T Z W N 0 a W 9 u M S 8 y M D I 0 X 1 J l c G 9 y d G U g Z G U g R W p l Y 3 V j a c O z b i B D b 2 5 0 c m F j d H V h b C 9 U a X B v I G N h b W J p Y W R v L n t U a X B v I E l E L D g x f S Z x d W 9 0 O y w m c X V v d D t T Z W N 0 a W 9 u M S 8 y M D I 0 X 1 J l c G 9 y d G U g Z G U g R W p l Y 3 V j a c O z b i B D b 2 5 0 c m F j d H V h b C 9 U a X B v I G N h b W J p Y W R v L n t O Y X R 1 c m F s Z X p h L D g y f S Z x d W 9 0 O y w m c X V v d D t T Z W N 0 a W 9 u M S 8 y M D I 0 X 1 J l c G 9 y d G U g Z G U g R W p l Y 3 V j a c O z b i B D b 2 5 0 c m F j d H V h b C 9 U a X B v I G N h b W J p Y W R v L n t T Z X h v L D g z f S Z x d W 9 0 O y w m c X V v d D t T Z W N 0 a W 9 u M S 8 y M D I 0 X 1 J l c G 9 y d G U g Z G U g R W p l Y 3 V j a c O z b i B D b 2 5 0 c m F j d H V h b C 9 U a X B v I G N h b W J p Y W R v L n t F Z G F k L D g 0 f S Z x d W 9 0 O y w m c X V v d D t T Z W N 0 a W 9 u M S 8 y M D I 0 X 1 J l c G 9 y d G U g Z G U g R W p l Y 3 V j a c O z b i B D b 2 5 0 c m F j d H V h b C 9 U a X B v I G N h b W J p Y W R v L n t O a X Z l b C B k Z S B l c 3 R 1 Z G l v L D g 1 f S Z x d W 9 0 O y w m c X V v d D t T Z W N 0 a W 9 u M S 8 y M D I 0 X 1 J l c G 9 y d G U g Z G U g R W p l Y 3 V j a c O z b i B D b 2 5 0 c m F j d H V h b C 9 U a X B v I G N h b W J p Y W R v L n t Q c m 9 m Z X N p w 7 N u L D g 2 f S Z x d W 9 0 O y w m c X V v d D t T Z W N 0 a W 9 u M S 8 y M D I 0 X 1 J l c G 9 y d G U g Z G U g R W p l Y 3 V j a c O z b i B D b 2 5 0 c m F j d H V h b C 9 U a X B v I G N h b W J p Y W R v L n t G b 3 J t Y W N p w 7 N u I G N v b n R y Y X R p c 3 R h L D g 3 f S Z x d W 9 0 O y w m c X V v d D t T Z W N 0 a W 9 u M S 8 y M D I 0 X 1 J l c G 9 y d G U g Z G U g R W p l Y 3 V j a c O z b i B D b 2 5 0 c m F j d H V h b C 9 U a X B v I G N h b W J p Y W R v L n t F e H B l c m l l b m N p Y S B j b 2 5 0 c m F 0 a X N 0 Y S w 4 O H 0 m c X V v d D s s J n F 1 b 3 Q 7 U 2 V j d G l v b j E v M j A y N F 9 S Z X B v c n R l I G R l I E V q Z W N 1 Y 2 n D s 2 4 g Q 2 9 u d H J h Y 3 R 1 Y W w v V G l w b y B j Y W 1 i a W F k b y 5 7 R X h w Z X J p Z W 5 j a W E g c m V s Y W N p b 2 5 h Z G E s O D l 9 J n F 1 b 3 Q 7 L C Z x d W 9 0 O 1 N l Y 3 R p b 2 4 x L z I w M j R f U m V w b 3 J 0 Z S B k Z S B F a m V j d W N p w 7 N u I E N v b n R y Y W N 0 d W F s L 1 R p c G 8 g Y 2 F t Y m l h Z G 8 u e 1 R p c G 8 g a W R l b n R p Z m l j Y W N p w 7 N u I H J l c H J l c 2 V u d G E s O T B 9 J n F 1 b 3 Q 7 L C Z x d W 9 0 O 1 N l Y 3 R p b 2 4 x L z I w M j R f U m V w b 3 J 0 Z S B k Z S B F a m V j d W N p w 7 N u I E N v b n R y Y W N 0 d W F s L 1 R p c G 8 g Y 2 F t Y m l h Z G 8 u e 0 l k Z W 5 0 a W Z p Y 2 F j a W 9 u I F J l c H J l c 2 V u d G F u d G U s O T F 9 J n F 1 b 3 Q 7 L C Z x d W 9 0 O 1 N l Y 3 R p b 2 4 x L z I w M j R f U m V w b 3 J 0 Z S B k Z S B F a m V j d W N p w 7 N u I E N v b n R y Y W N 0 d W F s L 1 R p c G 8 g Y 2 F t Y m l h Z G 8 u e 1 J l c H J l c 2 V u d G F u d G U g b G V n Y W w s O T J 9 J n F 1 b 3 Q 7 L C Z x d W 9 0 O 1 N l Y 3 R p b 2 4 x L z I w M j R f U m V w b 3 J 0 Z S B k Z S B F a m V j d W N p w 7 N u I E N v b n R y Y W N 0 d W F s L 1 R p c G 8 g Y 2 F t Y m l h Z G 8 u e 0 5 v b W J y Z S B y Z X B y Z X N l b n R h b n R l I G x l Z 2 F s L W N v b i w 5 M 3 0 m c X V v d D s s J n F 1 b 3 Q 7 U 2 V j d G l v b j E v M j A y N F 9 S Z X B v c n R l I G R l I E V q Z W N 1 Y 2 n D s 2 4 g Q 2 9 u d H J h Y 3 R 1 Y W w v V G l w b y B j Y W 1 i a W F k b y 5 7 Q 2 F y Z 2 8 g U m V w c m V z Z W 5 0 Y W 5 0 Z S B M Z W d h b C w 5 N H 0 m c X V v d D s s J n F 1 b 3 Q 7 U 2 V j d G l v b j E v M j A y N F 9 S Z X B v c n R l I G R l I E V q Z W N 1 Y 2 n D s 2 4 g Q 2 9 u d H J h Y 3 R 1 Y W w v V G l w b y B j Y W 1 i a W F k b y 5 7 R G l y Z W N j a c O z b i B w c m 9 2 Z W V k b 3 I s O T V 9 J n F 1 b 3 Q 7 L C Z x d W 9 0 O 1 N l Y 3 R p b 2 4 x L z I w M j R f U m V w b 3 J 0 Z S B k Z S B F a m V j d W N p w 7 N u I E N v b n R y Y W N 0 d W F s L 1 R p c G 8 g Y 2 F t Y m l h Z G 8 u e 1 R l b M O p Z m 9 u b y B w c m 9 2 Z W V k b 3 I s O T Z 9 J n F 1 b 3 Q 7 L C Z x d W 9 0 O 1 N l Y 3 R p b 2 4 x L z I w M j R f U m V w b 3 J 0 Z S B k Z S B F a m V j d W N p w 7 N u I E N v b n R y Y W N 0 d W F s L 1 R p c G 8 g Y 2 F t Y m l h Z G 8 u e 0 N v c n J l b y 1 l I H B y b 3 Z l Z W R v c i w 5 N 3 0 m c X V v d D s s J n F 1 b 3 Q 7 U 2 V j d G l v b j E v M j A y N F 9 S Z X B v c n R l I G R l I E V q Z W N 1 Y 2 n D s 2 4 g Q 2 9 u d H J h Y 3 R 1 Y W w v V G l w b y B j Y W 1 i a W F k b y 5 7 V G l w b y B l b n R p Z G F k L D k 4 f S Z x d W 9 0 O y w m c X V v d D t T Z W N 0 a W 9 u M S 8 y M D I 0 X 1 J l c G 9 y d G U g Z G U g R W p l Y 3 V j a c O z b i B D b 2 5 0 c m F j d H V h b C 9 U a X B v I G N h b W J p Y W R v L n t O b y B j Z X J 0 a W Z p Y 2 F k b y B j b 2 5 z d G l 0 d W N p w 7 N u L D k 5 f S Z x d W 9 0 O y w m c X V v d D t T Z W N 0 a W 9 u M S 8 y M D I 0 X 1 J l c G 9 y d G U g Z G U g R W p l Y 3 V j a c O z b i B D b 2 5 0 c m F j d H V h b C 9 U a X B v I G N h b W J p Y W R v L n t U a X B v I G R l I G 9 y Z y 9 w Z X J z L D E w M H 0 m c X V v d D s s J n F 1 b 3 Q 7 U 2 V j d G l v b j E v M j A y N F 9 S Z X B v c n R l I G R l I E V q Z W N 1 Y 2 n D s 2 4 g Q 2 9 u d H J h Y 3 R 1 Y W w v V G l w b y B j Y W 1 i a W F k b y 5 7 T m F j a W 9 u Y W x p Z G F k L D E w M X 0 m c X V v d D s s J n F 1 b 3 Q 7 U 2 V j d G l v b j E v M j A y N F 9 S Z X B v c n R l I G R l I E V q Z W N 1 Y 2 n D s 2 4 g Q 2 9 u d H J h Y 3 R 1 Y W w v V G l w b y B j Y W 1 i a W F k b y 5 7 R G F 0 b 3 M g I F N 1 c G V y d m l z b 3 I s M T A y f S Z x d W 9 0 O y w m c X V v d D t T Z W N 0 a W 9 u M S 8 y M D I 0 X 1 J l c G 9 y d G U g Z G U g R W p l Y 3 V j a c O z b i B D b 2 5 0 c m F j d H V h b C 9 U a X B v I G N h b W J p Y W R v L n t E Y X R v c y B k Z S B J b n R l c n Z l b n R v c i w x M D N 9 J n F 1 b 3 Q 7 L C Z x d W 9 0 O 1 N l Y 3 R p b 2 4 x L z I w M j R f U m V w b 3 J 0 Z S B k Z S B F a m V j d W N p w 7 N u I E N v b n R y Y W N 0 d W F s L 1 R p c G 8 g Y 2 F t Y m l h Z G 8 u e 0 9 y Z G V u Y W R v c i B k Z W w g Z 2 F z d G 8 s M T A 0 f S Z x d W 9 0 O y w m c X V v d D t T Z W N 0 a W 9 u M S 8 y M D I 0 X 1 J l c G 9 y d G U g Z G U g R W p l Y 3 V j a c O z b i B D b 2 5 0 c m F j d H V h b C 9 U a X B v I G N h b W J p Y W R v L n t D b G F z Z S B k Z S B n Y X J h b n T D r W E s M T A 1 f S Z x d W 9 0 O y w m c X V v d D t T Z W N 0 a W 9 u M S 8 y M D I 0 X 1 J l c G 9 y d G U g Z G U g R W p l Y 3 V j a c O z b i B D b 2 5 0 c m F j d H V h b C 9 U a X B v I G N h b W J p Y W R v L n t H Y X J h b n T D r W E g b y B w w 7 N s a X p h L D E w N n 0 m c X V v d D s s J n F 1 b 3 Q 7 U 2 V j d G l v b j E v M j A y N F 9 S Z X B v c n R l I G R l I E V q Z W N 1 Y 2 n D s 2 4 g Q 2 9 u d H J h Y 3 R 1 Y W w v V G l w b y B j Y W 1 i a W F k b y 5 7 T i 4 g Z 2 F y Y W 5 0 a W E s M T A 3 f S Z x d W 9 0 O y w m c X V v d D t T Z W N 0 a W 9 u M S 8 y M D I 0 X 1 J l c G 9 y d G U g Z G U g R W p l Y 3 V j a c O z b i B D b 2 5 0 c m F j d H V h b C 9 U a X B v I G N h b W J p Y W R v L n t O L i B h b m V 4 b y w x M D h 9 J n F 1 b 3 Q 7 L C Z x d W 9 0 O 1 N l Y 3 R p b 2 4 x L z I w M j R f U m V w b 3 J 0 Z S B k Z S B F a m V j d W N p w 7 N u I E N v b n R y Y W N 0 d W F s L 1 R p c G 8 g Y 2 F t Y m l h Z G 8 u e 0 Z l Y 2 h h I G l u a W N p b y B 2 a W d l b m N p Y S w x M D l 9 J n F 1 b 3 Q 7 L C Z x d W 9 0 O 1 N l Y 3 R p b 2 4 x L z I w M j R f U m V w b 3 J 0 Z S B k Z S B F a m V j d W N p w 7 N u I E N v b n R y Y W N 0 d W F s L 1 R p c G 8 g Y 2 F t Y m l h Z G 8 u e 0 Z l Y 2 h h I G Z p b i B 2 a W d l b m N p Y S w x M T B 9 J n F 1 b 3 Q 7 L C Z x d W 9 0 O 1 N l Y 3 R p b 2 4 x L z I w M j R f U m V w b 3 J 0 Z S B k Z S B F a m V j d W N p w 7 N u I E N v b n R y Y W N 0 d W F s L 1 R p c G 8 g Y 2 F t Y m l h Z G 8 u e 0 Z l Y 2 h h I G d h c m F u d G l h L D E x M X 0 m c X V v d D s s J n F 1 b 3 Q 7 U 2 V j d G l v b j E v M j A y N F 9 S Z X B v c n R l I G R l I E V q Z W N 1 Y 2 n D s 2 4 g Q 2 9 u d H J h Y 3 R 1 Y W w v V G l w b y B j Y W 1 i a W F k b y 5 7 Q X N l Z 3 V y Y W R v c m E s M T E y f S Z x d W 9 0 O y w m c X V v d D t T Z W N 0 a W 9 u M S 8 y M D I 0 X 1 J l c G 9 y d G U g Z G U g R W p l Y 3 V j a c O z b i B D b 2 5 0 c m F j d H V h b C 9 U a X B v I G N h b W J p Y W R v L n t H Y X J h b n T D r W E g b y B w w 7 N s a X p h I F J D R S w x M T N 9 J n F 1 b 3 Q 7 L C Z x d W 9 0 O 1 N l Y 3 R p b 2 4 x L z I w M j R f U m V w b 3 J 0 Z S B k Z S B F a m V j d W N p w 7 N u I E N v b n R y Y W N 0 d W F s L 1 R p c G 8 g Y 2 F t Y m l h Z G 8 u e 0 5 v I G d h c m F u d M O t Y S B S Q 0 U s M T E 0 f S Z x d W 9 0 O y w m c X V v d D t T Z W N 0 a W 9 u M S 8 y M D I 0 X 1 J l c G 9 y d G U g Z G U g R W p l Y 3 V j a c O z b i B D b 2 5 0 c m F j d H V h b C 9 U a X B v I G N h b W J p Y W R v L n t O b y B h b m V 4 b y B n Y X J h b n T D r W E g U k N F L D E x N X 0 m c X V v d D s s J n F 1 b 3 Q 7 U 2 V j d G l v b j E v M j A y N F 9 S Z X B v c n R l I G R l I E V q Z W N 1 Y 2 n D s 2 4 g Q 2 9 u d H J h Y 3 R 1 Y W w v V G l w b y B j Y W 1 i a W F k b y 5 7 R m V j a G E g a W 5 p Y 2 l v I H Z p Z 2 V u Y 2 l h X z U s M T E 2 f S Z x d W 9 0 O y w m c X V v d D t T Z W N 0 a W 9 u M S 8 y M D I 0 X 1 J l c G 9 y d G U g Z G U g R W p l Y 3 V j a c O z b i B D b 2 5 0 c m F j d H V h b C 9 U a X B v I G N h b W J p Y W R v L n t G Z W N o Y S B m a W 4 g d m l n Z W 5 j a W F f N i w x M T d 9 J n F 1 b 3 Q 7 L C Z x d W 9 0 O 1 N l Y 3 R p b 2 4 x L z I w M j R f U m V w b 3 J 0 Z S B k Z S B F a m V j d W N p w 7 N u I E N v b n R y Y W N 0 d W F s L 1 R p c G 8 g Y 2 F t Y m l h Z G 8 u e 0 Z l Y 2 h h I G d h c m F u d G l h X z c s M T E 4 f S Z x d W 9 0 O y w m c X V v d D t T Z W N 0 a W 9 u M S 8 y M D I 0 X 1 J l c G 9 y d G U g Z G U g R W p l Y 3 V j a c O z b i B D b 2 5 0 c m F j d H V h b C 9 U a X B v I G N h b W J p Y W R v L n t B c 2 V n d X J h Z G 9 y Y V 8 4 L D E x O X 0 m c X V v d D s s J n F 1 b 3 Q 7 U 2 V j d G l v b j E v M j A y N F 9 S Z X B v c n R l I G R l I E V q Z W N 1 Y 2 n D s 2 4 g Q 2 9 u d H J h Y 3 R 1 Y W w v V G l w b y B j Y W 1 i a W F k b y 5 7 Q X B y b 2 J h Y 2 n D s 2 4 g Z 2 F y Y W 5 0 w 6 1 h c y w x M j B 9 J n F 1 b 3 Q 7 L C Z x d W 9 0 O 1 N l Y 3 R p b 2 4 x L z I w M j R f U m V w b 3 J 0 Z S B k Z S B F a m V j d W N p w 7 N u I E N v b n R y Y W N 0 d W F s L 1 R p c G 8 g Y 2 F t Y m l h Z G 8 u e 0 9 i c 2 V y d m F j a c O z b m V z I G d h c m F u d M O t Y X M s M T I x f S Z x d W 9 0 O y w m c X V v d D t T Z W N 0 a W 9 u M S 8 y M D I 0 X 1 J l c G 9 y d G U g Z G U g R W p l Y 3 V j a c O z b i B D b 2 5 0 c m F j d H V h b C 9 U a X B v I G N h b W J p Y W R v L n t F c 3 R h Z G 8 s M T I y f S Z x d W 9 0 O y w m c X V v d D t T Z W N 0 a W 9 u M S 8 y M D I 0 X 1 J l c G 9 y d G U g Z G U g R W p l Y 3 V j a c O z b i B D b 2 5 0 c m F j d H V h b C 9 U a X B v I G N h b W J p Y W R v L n t G a X J t Y S B k Z W w g Y 2 9 u d H J h d G l z d G E s M T I z f S Z x d W 9 0 O y w m c X V v d D t T Z W N 0 a W 9 u M S 8 y M D I 0 X 1 J l c G 9 y d G U g Z G U g R W p l Y 3 V j a c O z b i B D b 2 5 0 c m F j d H V h b C 9 U a X B v I G N h b W J p Y W R v L n t G Z W N o Y S B w Y X J h I H J l b W l 0 a X I g Z G 9 j c y w x M j R 9 J n F 1 b 3 Q 7 L C Z x d W 9 0 O 1 N l Y 3 R p b 2 4 x L z I w M j R f U m V w b 3 J 0 Z S B k Z S B F a m V j d W N p w 7 N u I E N v b n R y Y W N 0 d W F s L 1 R p c G 8 g Y 2 F t Y m l h Z G 8 u e 0 Z l Y 2 h h I G R l I G F k a n V k a W N h Y 2 n D s 2 4 s M T I 1 f S Z x d W 9 0 O y w m c X V v d D t T Z W N 0 a W 9 u M S 8 y M D I 0 X 1 J l c G 9 y d G U g Z G U g R W p l Y 3 V j a c O z b i B D b 2 5 0 c m F j d H V h b C 9 U a X B v I G N h b W J p Y W R v L n t T d X N j c m l w Y 2 n D s 2 4 g Y 2 9 u d H J h d G 8 s M T I 2 f S Z x d W 9 0 O y w m c X V v d D t T Z W N 0 a W 9 u M S 8 y M D I 0 X 1 J l c G 9 y d G U g Z G U g R W p l Y 3 V j a c O z b i B D b 2 5 0 c m F j d H V h b C 9 U a X B v I G N h b W J p Y W R v L n t M Z W d h b G l 6 Y W N p w 7 N u I G N v b n R y Y X R v L D E y N 3 0 m c X V v d D s s J n F 1 b 3 Q 7 U 2 V j d G l v b j E v M j A y N F 9 S Z X B v c n R l I G R l I E V q Z W N 1 Y 2 n D s 2 4 g Q 2 9 u d H J h Y 3 R 1 Y W w v V G l w b y B j Y W 1 i a W F k b y 5 7 T W 9 k a W Z p Y 2 F j a c O z b i B k Z S B n Y X J h b n T D r W F z L D E y O H 0 m c X V v d D s s J n F 1 b 3 Q 7 U 2 V j d G l v b j E v M j A y N F 9 S Z X B v c n R l I G R l I E V q Z W N 1 Y 2 n D s 2 4 g Q 2 9 u d H J h Y 3 R 1 Y W w v V G l w b y B j Y W 1 i a W F k b y 5 7 S W 5 p Y 2 l v I G N v b n R y Y X R v I E 9 J L D E y O X 0 m c X V v d D s s J n F 1 b 3 Q 7 U 2 V j d G l v b j E v M j A y N F 9 S Z X B v c n R l I G R l I E V q Z W N 1 Y 2 n D s 2 4 g Q 2 9 u d H J h Y 3 R 1 Y W w v V G l w b y B j Y W 1 i a W F k b y 5 7 R m l u Y W x p e m F j a c O z b i B j b 2 5 0 c m F 0 b y B P S S w x M z B 9 J n F 1 b 3 Q 7 L C Z x d W 9 0 O 1 N l Y 3 R p b 2 4 x L z I w M j R f U m V w b 3 J 0 Z S B k Z S B F a m V j d W N p w 7 N u I E N v b n R y Y W N 0 d W F s L 1 R p c G 8 g Y 2 F t Y m l h Z G 8 u e 0 Z p b m F s a X p h Y 2 n D s 2 4 g Z G V m a W 5 p d G l 2 Y S w x M z F 9 J n F 1 b 3 Q 7 L C Z x d W 9 0 O 1 N l Y 3 R p b 2 4 x L z I w M j R f U m V w b 3 J 0 Z S B k Z S B F a m V j d W N p w 7 N u I E N v b n R y Y W N 0 d W F s L 1 R p c G 8 g Y 2 F t Y m l h Z G 8 u e 0 R h d G 9 z I G R l I E N l c 2 n D s 2 4 s M T M y f S Z x d W 9 0 O y w m c X V v d D t T Z W N 0 a W 9 u M S 8 y M D I 0 X 1 J l c G 9 y d G U g Z G U g R W p l Y 3 V j a c O z b i B D b 2 5 0 c m F j d H V h b C 9 U a X B v I G N h b W J p Y W R v L n t D Y W 5 0 a W R h Z C B k Z S B z d X N w Z W 5 z a c O z b m V z I H J l Y W x p L D E z M 3 0 m c X V v d D s s J n F 1 b 3 Q 7 U 2 V j d G l v b j E v M j A y N F 9 S Z X B v c n R l I G R l I E V q Z W N 1 Y 2 n D s 2 4 g Q 2 9 u d H J h Y 3 R 1 Y W w v V G l w b y B j Y W 1 i a W F k b y 5 7 U 3 V z Y 3 J p c G N p w 7 N u I G R l I G x h I H N 1 c 3 B l b n N p w 7 N u L D E z N H 0 m c X V v d D s s J n F 1 b 3 Q 7 U 2 V j d G l v b j E v M j A y N F 9 S Z X B v c n R l I G R l I E V q Z W N 1 Y 2 n D s 2 4 g Q 2 9 u d H J h Y 3 R 1 Y W w v V G l w b y B j Y W 1 i a W F k b y 5 7 R M O t Y X M g Z G U g c 3 V z c G V u c 2 n D s 2 4 s M T M 1 f S Z x d W 9 0 O y w m c X V v d D t T Z W N 0 a W 9 u M S 8 y M D I 0 X 1 J l c G 9 y d G U g Z G U g R W p l Y 3 V j a c O z b i B D b 2 5 0 c m F j d H V h b C 9 U a X B v I G N h b W J p Y W R v L n t U Z X J t a W 5 h Y 2 n D s 2 4 g Y W 5 0 a W N p c G F k Y S w x M z Z 9 J n F 1 b 3 Q 7 L C Z x d W 9 0 O 1 N l Y 3 R p b 2 4 x L z I w M j R f U m V w b 3 J 0 Z S B k Z S B F a m V j d W N p w 7 N u I E N v b n R y Y W N 0 d W F s L 1 R p c G 8 g Y 2 F t Y m l h Z G 8 u e 0 Z l Y 2 h h I E l u Z m 9 y b W U g R m l u Y W w s M T M 3 f S Z x d W 9 0 O y w m c X V v d D t T Z W N 0 a W 9 u M S 8 y M D I 0 X 1 J l c G 9 y d G U g Z G U g R W p l Y 3 V j a c O z b i B D b 2 5 0 c m F j d H V h b C 9 U a X B v I G N h b W J p Y W R v L n t Q c m 9 j Z W R l I G E g b G l x d W l k Y W N p w 7 N u L D E z O H 0 m c X V v d D s s J n F 1 b 3 Q 7 U 2 V j d G l v b j E v M j A y N F 9 S Z X B v c n R l I G R l I E V q Z W N 1 Y 2 n D s 2 4 g Q 2 9 u d H J h Y 3 R 1 Y W w v V G l w b y B j Y W 1 i a W F k b y 5 7 T G l x d W l k Y W N p w 7 N u I H J l c X V l c m l k Y S w x M z l 9 J n F 1 b 3 Q 7 L C Z x d W 9 0 O 1 N l Y 3 R p b 2 4 x L z I w M j R f U m V w b 3 J 0 Z S B k Z S B F a m V j d W N p w 7 N u I E N v b n R y Y W N 0 d W F s L 1 R p c G 8 g Y 2 F t Y m l h Z G 8 u e 1 R p c G 8 g b G l x d W l k Y W N p w 7 N u L D E 0 M H 0 m c X V v d D s s J n F 1 b 3 Q 7 U 2 V j d G l v b j E v M j A y N F 9 S Z X B v c n R l I G R l I E V q Z W N 1 Y 2 n D s 2 4 g Q 2 9 u d H J h Y 3 R 1 Y W w v V G l w b y B j Y W 1 i a W F k b y 5 7 U 3 V z Y 3 J p c G N p w 7 N u I G F j d G E g b G l x d W l k Y W N p w 7 N u L D E 0 M X 0 m c X V v d D s s J n F 1 b 3 Q 7 U 2 V j d G l v b j E v M j A y N F 9 S Z X B v c n R l I G R l I E V q Z W N 1 Y 2 n D s 2 4 g Q 2 9 u d H J h Y 3 R 1 Y W w v V G l w b y B j Y W 1 i a W F k b y 5 7 T 2 J z Z X J 2 Y W N p b 2 5 l c y B s a X F 1 a W R h Y 2 n D s 2 4 s M T Q y f S Z x d W 9 0 O y w m c X V v d D t T Z W N 0 a W 9 u M S 8 y M D I 0 X 1 J l c G 9 y d G U g Z G U g R W p l Y 3 V j a c O z b i B D b 2 5 0 c m F j d H V h b C 9 U a X B v I G N h b W J p Y W R v L n t M a X F 1 a W R h Y 2 n D s 2 4 g L S B B c H J v Y m F j a c O z b i B v c m R l b i w x N D N 9 J n F 1 b 3 Q 7 L C Z x d W 9 0 O 1 N l Y 3 R p b 2 4 x L z I w M j R f U m V w b 3 J 0 Z S B k Z S B F a m V j d W N p w 7 N u I E N v b n R y Y W N 0 d W F s L 1 R p c G 8 g Y 2 F t Y m l h Z G 8 u e 0 N p Z X J y Z S B k Z S B l e H B l Z G l l b n R l L D E 0 N H 0 m c X V v d D s s J n F 1 b 3 Q 7 U 2 V j d G l v b j E v M j A y N F 9 S Z X B v c n R l I G R l I E V q Z W N 1 Y 2 n D s 2 4 g Q 2 9 u d H J h Y 3 R 1 Y W w v V G l w b y B j Y W 1 i a W F k b y 5 7 S n V z d G l m a W N h Y 2 n D s 2 4 s M T Q 1 f S Z x d W 9 0 O y w m c X V v d D t T Z W N 0 a W 9 u M S 8 y M D I 0 X 1 J l c G 9 y d G U g Z G U g R W p l Y 3 V j a c O z b i B D b 2 5 0 c m F j d H V h b C 9 U a X B v I G N h b W J p Y W R v L n t P Y m x p Z 2 F j a W 9 u Z X M g R X N w Z W N p Y W x l c y B j b 2 5 0 c m E s M T Q 2 f S Z x d W 9 0 O y w m c X V v d D t T Z W N 0 a W 9 u M S 8 y M D I 0 X 1 J l c G 9 y d G U g Z G U g R W p l Y 3 V j a c O z b i B D b 2 5 0 c m F j d H V h b C 9 U a X B v I G N h b W J p Y W R v L n t P Y m x p Z 2 F j a W 9 u Z X M g c 3 V w Z X J 2 a X N v c i B v I G l u d G U s M T Q 3 f S Z x d W 9 0 O y w m c X V v d D t T Z W N 0 a W 9 u M S 8 y M D I 0 X 1 J l c G 9 y d G U g Z G U g R W p l Y 3 V j a c O z b i B D b 2 5 0 c m F j d H V h b C 9 U a X B v I G N h b W J p Y W R v L n t P Y m x p Z 2 F j a W 9 u Z X M g U 0 R I L D E 0 O H 0 m c X V v d D s s J n F 1 b 3 Q 7 U 2 V j d G l v b j E v M j A y N F 9 S Z X B v c n R l I G R l I E V q Z W N 1 Y 2 n D s 2 4 g Q 2 9 u d H J h Y 3 R 1 Y W w v V G l w b y B j Y W 1 i a W F k b y 5 7 U H J v Z H V j d G 9 z L C B l b n R y Z W d h Y m x l c y A g b y B y Z X N 1 L D E 0 O X 0 m c X V v d D s s J n F 1 b 3 Q 7 U 2 V j d G l v b j E v M j A y N F 9 S Z X B v c n R l I G R l I E V q Z W N 1 Y 2 n D s 2 4 g Q 2 9 u d H J h Y 3 R 1 Y W w v V G l w b y B j Y W 1 i a W F k b y 5 7 Q W Z p b G l h Y 2 n D s 2 4 g U 0 d S T C w x N T B 9 J n F 1 b 3 Q 7 L C Z x d W 9 0 O 1 N l Y 3 R p b 2 4 x L z I w M j R f U m V w b 3 J 0 Z S B k Z S B F a m V j d W N p w 7 N u I E N v b n R y Y W N 0 d W F s L 1 R p c G 8 g Y 2 F t Y m l h Z G 8 u e 0 Z 1 b m N p w 7 N u L D E 1 M X 0 m c X V v d D t d L C Z x d W 9 0 O 0 N v b H V t b k N v d W 5 0 J n F 1 b 3 Q 7 O j E 1 M i 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Z G U g Y 2 9 u d H J h d G 8 s N X 0 m c X V v d D s s J n F 1 b 3 Q 7 U 2 V j d G l v b j E v M j A y N F 9 S Z X B v c n R l I G R l I E V q Z W N 1 Y 2 n D s 2 4 g Q 2 9 u d H J h Y 3 R 1 Y W w v V G l w b y B j Y W 1 i a W F k b y 5 7 V G l w b y B j b 2 5 0 c m F 0 b y w 2 f S Z x d W 9 0 O y w m c X V v d D t T Z W N 0 a W 9 u M S 8 y M D I 0 X 1 J l c G 9 y d G U g Z G U g R W p l Y 3 V j a c O z b i B D b 2 5 0 c m F j d H V h b C 9 U a X B v I G N h b W J p Y W R v L n t Q c m 9 j Z W R p b W l l b n R v L D d 9 J n F 1 b 3 Q 7 L C Z x d W 9 0 O 1 N l Y 3 R p b 2 4 x L z I w M j R f U m V w b 3 J 0 Z S B k Z S B F a m V j d W N p w 7 N u I E N v b n R y Y W N 0 d W F s L 1 R p c G 8 g Y 2 F t Y m l h Z G 8 u e 1 B y b 2 N l Z G l t a W V u d G 9 f M S w 4 f S Z x d W 9 0 O y w m c X V v d D t T Z W N 0 a W 9 u M S 8 y M D I 0 X 1 J l c G 9 y d G U g Z G U g R W p l Y 3 V j a c O z b i B D b 2 5 0 c m F j d H V h b C 9 U a X B v I G N h b W J p Y W R v L n t D b 2 Q g V U 5 T U F N D L D l 9 J n F 1 b 3 Q 7 L C Z x d W 9 0 O 1 N l Y 3 R p b 2 4 x L z I w M j R f U m V w b 3 J 0 Z S B k Z S B F a m V j d W N p w 7 N u I E N v b n R y Y W N 0 d W F s L 1 R p c G 8 g Y 2 F t Y m l h Z G 8 u e 0 7 D u m 1 l c m 8 g Z G U g c H J v Y 2 V z b y w x M H 0 m c X V v d D s s J n F 1 b 3 Q 7 U 2 V j d G l v b j E v M j A y N F 9 S Z X B v c n R l I G R l I E V q Z W N 1 Y 2 n D s 2 4 g Q 2 9 u d H J h Y 3 R 1 Y W w v V G l w b y B j Y W 1 i a W F k b y 5 7 T s K w I E V 4 c G V k a W V u d G U g U H J l Y 2 9 u d H J h Y 3 R 1 Y W w s M T F 9 J n F 1 b 3 Q 7 L C Z x d W 9 0 O 1 N l Y 3 R p b 2 4 x L z I w M j R f U m V w b 3 J 0 Z S B k Z S B F a m V j d W N p w 7 N u I E N v b n R y Y W N 0 d W F s L 1 R p c G 8 g Y 2 F t Y m l h Z G 8 u e 0 7 C s C B F e H B l Z G l l b n R l I E N v b n R y Y W N 0 d W F s L D E y f S Z x d W 9 0 O y w m c X V v d D t T Z W N 0 a W 9 u M S 8 y M D I 0 X 1 J l c G 9 y d G U g Z G U g R W p l Y 3 V j a c O z b i B D b 2 5 0 c m F j d H V h b C 9 U a X B v I G N h b W J p Y W R v L n t O w 7 p t Z X J v I G R l I G N v b n R y Y X R v L D E z f S Z x d W 9 0 O y w m c X V v d D t T Z W N 0 a W 9 u M S 8 y M D I 0 X 1 J l c G 9 y d G U g Z G U g R W p l Y 3 V j a c O z b i B D b 2 5 0 c m F j d H V h b C 9 U a X B v I G N h b W J p Y W R v L n t O w 7 p t Z X J v I G R l I G 9 y Z G V u I G R l I G N v b X B y Y S B U V k V D L D E 0 f S Z x d W 9 0 O y w m c X V v d D t T Z W N 0 a W 9 u M S 8 y M D I 0 X 1 J l c G 9 y d G U g Z G U g R W p l Y 3 V j a c O z b i B D b 2 5 0 c m F j d H V h b C 9 U a X B v I G N h b W J p Y W R v L n t P Y m p l d G 8 s M T V 9 J n F 1 b 3 Q 7 L C Z x d W 9 0 O 1 N l Y 3 R p b 2 4 x L z I w M j R f U m V w b 3 J 0 Z S B k Z S B F a m V j d W N p w 7 N u I E N v b n R y Y W N 0 d W F s L 1 R p c G 8 g Y 2 F t Y m l h Z G 8 u e 1 R p c G 8 g Z G U g Z 2 F z d G 8 s M T Z 9 J n F 1 b 3 Q 7 L C Z x d W 9 0 O 1 N l Y 3 R p b 2 4 x L z I w M j R f U m V w b 3 J 0 Z S B k Z S B F a m V j d W N p w 7 N u I E N v b n R y Y W N 0 d W F s L 1 R p c G 8 g Y 2 F t Y m l h Z G 8 u e 0 N v Z C B j Z W 5 0 c m 8 g Z 2 V z d G 9 y L D E 3 f S Z x d W 9 0 O y w m c X V v d D t T Z W N 0 a W 9 u M S 8 y M D I 0 X 1 J l c G 9 y d G U g Z G U g R W p l Y 3 V j a c O z b i B D b 2 5 0 c m F j d H V h b C 9 U a X B v I G N h b W J p Y W R v L n t D Z W 5 0 c m 8 g R 2 V z d G 9 y L D E 4 f S Z x d W 9 0 O y w m c X V v d D t T Z W N 0 a W 9 u M S 8 y M D I 0 X 1 J l c G 9 y d G U g Z G U g R W p l Y 3 V j a c O z b i B D b 2 5 0 c m F j d H V h b C 9 U a X B v I G N h b W J p Y W R v L n t D w 7 N k a W d v I G R l I M O h c m V h I H N v b G l j a X R h b n R l L D E 5 f S Z x d W 9 0 O y w m c X V v d D t T Z W N 0 a W 9 u M S 8 y M D I 0 X 1 J l c G 9 y d G U g Z G U g R W p l Y 3 V j a c O z b i B D b 2 5 0 c m F j d H V h b C 9 U a X B v I G N h b W J p Y W R v L n v D g X J l Y S B z b 2 x p Y 2 l 0 Y W 5 0 Z S w y M H 0 m c X V v d D s s J n F 1 b 3 Q 7 U 2 V j d G l v b j E v M j A y N F 9 S Z X B v c n R l I G R l I E V q Z W N 1 Y 2 n D s 2 4 g Q 2 9 u d H J h Y 3 R 1 Y W w v V G l w b y B j Y W 1 i a W F k b y 5 7 R 3 J 1 c G 8 g Z G U g Y 2 9 t c H J h c y w y M X 0 m c X V v d D s s J n F 1 b 3 Q 7 U 2 V j d G l v b j E v M j A y N F 9 S Z X B v c n R l I G R l I E V q Z W N 1 Y 2 n D s 2 4 g Q 2 9 u d H J h Y 3 R 1 Y W w v V G l w b y B j Y W 1 i a W F k b y 5 7 R 3 J 1 c G 8 g Z G U g Y 2 9 t c H J h c 1 8 y L D I y f S Z x d W 9 0 O y w m c X V v d D t T Z W N 0 a W 9 u M S 8 y M D I 0 X 1 J l c G 9 y d G U g Z G U g R W p l Y 3 V j a c O z b i B D b 2 5 0 c m F j d H V h b C 9 U a X B v I G N h b W J p Y W R v L n t U a X B v I H B y Z X N 1 c H V l c 3 R v L D I z f S Z x d W 9 0 O y w m c X V v d D t T Z W N 0 a W 9 u M S 8 y M D I 0 X 1 J l c G 9 y d G U g Z G U g R W p l Y 3 V j a c O z b i B D b 2 5 0 c m F j d H V h b C 9 U a X B v I G N h b W J p Y W R v L n t Q c m 9 n c m F t Y S B k Z S B m a W 5 h b m N p Y W N p w 7 N u L D I 0 f S Z x d W 9 0 O y w m c X V v d D t T Z W N 0 a W 9 u M S 8 y M D I 0 X 1 J l c G 9 y d G U g Z G U g R W p l Y 3 V j a c O z b i B D b 2 5 0 c m F j d H V h b C 9 U a X B v I G N h b W J p Y W R v L n t D b 2 Q g c H J v Z y B m a W 5 h b m N p Y W N p w 7 N u L D I 1 f S Z x d W 9 0 O y w m c X V v d D t T Z W N 0 a W 9 u M S 8 y M D I 0 X 1 J l c G 9 y d G U g Z G U g R W p l Y 3 V j a c O z b i B D b 2 5 0 c m F j d H V h b C 9 U a X B v I G N h b W J p Y W R v L n t U Z W 1 h I G d h c 3 R v L 2 l u d m V y c 2 n D s 2 4 s M j Z 9 J n F 1 b 3 Q 7 L C Z x d W 9 0 O 1 N l Y 3 R p b 2 4 x L z I w M j R f U m V w b 3 J 0 Z S B k Z S B F a m V j d W N p w 7 N u I E N v b n R y Y W N 0 d W F s L 1 R p c G 8 g Y 2 F t Y m l h Z G 8 u e 0 5 v b W J y Z S B w c m 9 n I G l u d i w y N 3 0 m c X V v d D s s J n F 1 b 3 Q 7 U 2 V j d G l v b j E v M j A y N F 9 S Z X B v c n R l I G R l I E V q Z W N 1 Y 2 n D s 2 4 g Q 2 9 u d H J h Y 3 R 1 Y W w v V G l w b y B j Y W 1 i a W F k b y 5 7 U H J v e W V j d G 8 g K F B F U C k s M j h 9 J n F 1 b 3 Q 7 L C Z x d W 9 0 O 1 N l Y 3 R p b 2 4 x L z I w M j R f U m V w b 3 J 0 Z S B k Z S B F a m V j d W N p w 7 N u I E N v b n R y Y W N 0 d W F s L 1 R p c G 8 g Y 2 F t Y m l h Z G 8 u e 0 1 l d G E s M j l 9 J n F 1 b 3 Q 7 L C Z x d W 9 0 O 1 N l Y 3 R p b 2 4 x L z I w M j R f U m V w b 3 J 0 Z S B k Z S B F a m V j d W N p w 7 N u I E N v b n R y Y W N 0 d W F s L 1 R p c G 8 g Y 2 F t Y m l h Z G 8 u e 0 F j d G l 2 a W R h Z C w z M H 0 m c X V v d D s s J n F 1 b 3 Q 7 U 2 V j d G l v b j E v M j A y N F 9 S Z X B v c n R l I G R l I E V q Z W N 1 Y 2 n D s 2 4 g Q 2 9 u d H J h Y 3 R 1 Y W w v V G l w b y B j Y W 1 i a W F k b y 5 7 U G 9 z U H J l L D M x f S Z x d W 9 0 O y w m c X V v d D t T Z W N 0 a W 9 u M S 8 y M D I 0 X 1 J l c G 9 y d G U g Z G U g R W p l Y 3 V j a c O z b i B D b 2 5 0 c m F j d H V h b C 9 U a X B v I G N h b W J p Y W R v L n t O b y B z b 2 x w Z W Q s M z J 9 J n F 1 b 3 Q 7 L C Z x d W 9 0 O 1 N l Y 3 R p b 2 4 x L z I w M j R f U m V w b 3 J 0 Z S B k Z S B F a m V j d W N p w 7 N u I E N v b n R y Y W N 0 d W F s L 1 R p c G 8 g Y 2 F t Y m l h Z G 8 u e 0 5 v I H N v b H B l Z C B t b 2 R p Z m l j Y W N p w 7 N u L D M z f S Z x d W 9 0 O y w m c X V v d D t T Z W N 0 a W 9 u M S 8 y M D I 0 X 1 J l c G 9 y d G U g Z G U g R W p l Y 3 V j a c O z b i B D b 2 5 0 c m F j d H V h b C 9 U a X B v I G N h b W J p Y W R v L n t O b y B D R F A s M z R 9 J n F 1 b 3 Q 7 L C Z x d W 9 0 O 1 N l Y 3 R p b 2 4 x L z I w M j R f U m V w b 3 J 0 Z S B k Z S B F a m V j d W N p w 7 N u I E N v b n R y Y W N 0 d W F s L 1 R p c G 8 g Y 2 F t Y m l h Z G 8 u e 0 V 4 c G V k a W N p w 7 N u I E N E U C w z N X 0 m c X V v d D s s J n F 1 b 3 Q 7 U 2 V j d G l v b j E v M j A y N F 9 S Z X B v c n R l I G R l I E V q Z W N 1 Y 2 n D s 2 4 g Q 2 9 u d H J h Y 3 R 1 Y W w v V G l w b y B j Y W 1 i a W F k b y 5 7 V m F s b 3 I g Q 0 R Q L D M 2 f S Z x d W 9 0 O y w m c X V v d D t T Z W N 0 a W 9 u M S 8 y M D I 0 X 1 J l c G 9 y d G U g Z G U g R W p l Y 3 V j a c O z b i B D b 2 5 0 c m F j d H V h b C 9 U a X B v I G N h b W J p Y W R v L n t O b y B D R F A g V m l n Z W 5 j a W F z I E Z 1 d H V y Y X M s M z d 9 J n F 1 b 3 Q 7 L C Z x d W 9 0 O 1 N l Y 3 R p b 2 4 x L z I w M j R f U m V w b 3 J 0 Z S B k Z S B F a m V j d W N p w 7 N u I E N v b n R y Y W N 0 d W F s L 1 R p c G 8 g Y 2 F t Y m l h Z G 8 u e 0 V 4 c G V k a W N p w 7 N u I E N E U C B W a W d l b m N p Y X M g R n V 0 d X I s M z h 9 J n F 1 b 3 Q 7 L C Z x d W 9 0 O 1 N l Y 3 R p b 2 4 x L z I w M j R f U m V w b 3 J 0 Z S B k Z S B F a m V j d W N p w 7 N u I E N v b n R y Y W N 0 d W F s L 1 R p c G 8 g Y 2 F t Y m l h Z G 8 u e 1 Z h b G 9 y I E N E U C B W a W d l b m N p Y X M g R n V 0 d X J h c y w z O X 0 m c X V v d D s s J n F 1 b 3 Q 7 U 2 V j d G l v b j E v M j A y N F 9 S Z X B v c n R l I G R l I E V q Z W N 1 Y 2 n D s 2 4 g Q 2 9 u d H J h Y 3 R 1 Y W w v V G l w b y B j Y W 1 i a W F k b y 5 7 R G 9 j d W 1 l b n R v I G N v b X B y Y X M s N D B 9 J n F 1 b 3 Q 7 L C Z x d W 9 0 O 1 N l Y 3 R p b 2 4 x L z I w M j R f U m V w b 3 J 0 Z S B k Z S B F a m V j d W N p w 7 N u I E N v b n R y Y W N 0 d W F s L 1 R p c G 8 g Y 2 F t Y m l h Z G 8 u e 0 5 v I F J Q L D Q x f S Z x d W 9 0 O y w m c X V v d D t T Z W N 0 a W 9 u M S 8 y M D I 0 X 1 J l c G 9 y d G U g Z G U g R W p l Y 3 V j a c O z b i B D b 2 5 0 c m F j d H V h b C 9 U a X B v I G N h b W J p Y W R v L n t F e H B l Z G l j a c O z b i B S U C w 0 M n 0 m c X V v d D s s J n F 1 b 3 Q 7 U 2 V j d G l v b j E v M j A y N F 9 S Z X B v c n R l I G R l I E V q Z W N 1 Y 2 n D s 2 4 g Q 2 9 u d H J h Y 3 R 1 Y W w v V G l w b y B j Y W 1 i a W F k b y 5 7 V m F s b 3 I g U l A s N D N 9 J n F 1 b 3 Q 7 L C Z x d W 9 0 O 1 N l Y 3 R p b 2 4 x L z I w M j R f U m V w b 3 J 0 Z S B k Z S B F a m V j d W N p w 7 N u I E N v b n R y Y W N 0 d W F s L 1 R p c G 8 g Y 2 F t Y m l h Z G 8 u e 0 5 v I F J Q I F Z p Z 2 V u Y 2 l h c y B G d X R 1 c m F z L D Q 0 f S Z x d W 9 0 O y w m c X V v d D t T Z W N 0 a W 9 u M S 8 y M D I 0 X 1 J l c G 9 y d G U g Z G U g R W p l Y 3 V j a c O z b i B D b 2 5 0 c m F j d H V h b C 9 U a X B v I G N h b W J p Y W R v L n t F e H B l Z G l j a c O z b i B S U C B W a W d l b m N p Y X M g R n V 0 d X J h L D Q 1 f S Z x d W 9 0 O y w m c X V v d D t T Z W N 0 a W 9 u M S 8 y M D I 0 X 1 J l c G 9 y d G U g Z G U g R W p l Y 3 V j a c O z b i B D b 2 5 0 c m F j d H V h b C 9 U a X B v I G N h b W J p Y W R v L n t W Y W x v c i B S U C B W a W d l b m N p Y X M g R n V 0 d X J h c y w 0 N n 0 m c X V v d D s s J n F 1 b 3 Q 7 U 2 V j d G l v b j E v M j A y N F 9 S Z X B v c n R l I G R l I E V q Z W N 1 Y 2 n D s 2 4 g Q 2 9 u d H J h Y 3 R 1 Y W w v V G l w b y B j Y W 1 i a W F k b y 5 7 U m l l c 2 d v c y B Q c m 9 m Z X N p b 2 5 h b G V z L D Q 3 f S Z x d W 9 0 O y w m c X V v d D t T Z W N 0 a W 9 u M S 8 y M D I 0 X 1 J l c G 9 y d G U g Z G U g R W p l Y 3 V j a c O z b i B D b 2 5 0 c m F j d H V h b C 9 U a X B v I G N h b W J p Y W R v L n t P c m l n Z W 4 g Z G U g U H J l c 3 V w d W V z d G 8 s N D h 9 J n F 1 b 3 Q 7 L C Z x d W 9 0 O 1 N l Y 3 R p b 2 4 x L z I w M j R f U m V w b 3 J 0 Z S B k Z S B F a m V j d W N p w 7 N u I E N v b n R y Y W N 0 d W F s L 1 R p c G 8 g Y 2 F t Y m l h Z G 8 u e 0 9 y a W d l b i B k Z S B S Z W N 1 c n N v c y w 0 O X 0 m c X V v d D s s J n F 1 b 3 Q 7 U 2 V j d G l v b j E v M j A y N F 9 S Z X B v c n R l I G R l I E V q Z W N 1 Y 2 n D s 2 4 g Q 2 9 u d H J h Y 3 R 1 Y W w v V G l w b y B j Y W 1 i a W F k b y 5 7 V G l w b y B N b 2 5 l Z G E g Q 2 9 u d H J h d G 8 s N T B 9 J n F 1 b 3 Q 7 L C Z x d W 9 0 O 1 N l Y 3 R p b 2 4 x L z I w M j R f U m V w b 3 J 0 Z S B k Z S B F a m V j d W N p w 7 N u I E N v b n R y Y W N 0 d W F s L 1 R p c G 8 g Y 2 F t Y m l h Z G 8 u e 1 Z h b G 9 y I G R l I E 1 v b m V k Y S B F e H Q s N T F 9 J n F 1 b 3 Q 7 L C Z x d W 9 0 O 1 N l Y 3 R p b 2 4 x L z I w M j R f U m V w b 3 J 0 Z S B k Z S B F a m V j d W N p w 7 N u I E N v b n R y Y W N 0 d W F s L 1 R p c G 8 g Y 2 F t Y m l h Z G 8 u e 1 Z h b G 9 y I H R h c 2 E g Y 2 F t Y m l v L D U y f S Z x d W 9 0 O y w m c X V v d D t T Z W N 0 a W 9 u M S 8 y M D I 0 X 1 J l c G 9 y d G U g Z G U g R W p l Y 3 V j a c O z b i B D b 2 5 0 c m F j d H V h b C 9 U a X B v I G N h b W J p Y W R v L n t W Y W x v c i B p b m l j a W F s I G N v b n R y Y X R v L D U z f S Z x d W 9 0 O y w m c X V v d D t T Z W N 0 a W 9 u M S 8 y M D I 0 X 1 J l c G 9 y d G U g Z G U g R W p l Y 3 V j a c O z b i B D b 2 5 0 c m F j d H V h b C 9 U a X B v I G N h b W J p Y W R v L n t P Y n N l c n Z h Y 2 l v b m V z I H Z h b G 9 y L D U 0 f S Z x d W 9 0 O y w m c X V v d D t T Z W N 0 a W 9 u M S 8 y M D I 0 X 1 J l c G 9 y d G U g Z G U g R W p l Y 3 V j a c O z b i B D b 2 5 0 c m F j d H V h b C 9 U a X B v I G N h b W J p Y W R v L n t O b y B D R F A g T m 9 2 Z W R h Z G V z L D U 1 f S Z x d W 9 0 O y w m c X V v d D t T Z W N 0 a W 9 u M S 8 y M D I 0 X 1 J l c G 9 y d G U g Z G U g R W p l Y 3 V j a c O z b i B D b 2 5 0 c m F j d H V h b C 9 U a X B v I G N h b W J p Y W R v L n t F e H B l Z G l j a c O z b i B D R F A g T m 9 2 Z W R h Z G V z L D U 2 f S Z x d W 9 0 O y w m c X V v d D t T Z W N 0 a W 9 u M S 8 y M D I 0 X 1 J l c G 9 y d G U g Z G U g R W p l Y 3 V j a c O z b i B D b 2 5 0 c m F j d H V h b C 9 U a X B v I G N h b W J p Y W R v L n t W Y W x v c i B D R F A g T m 9 2 Z W R h Z G V z L D U 3 f S Z x d W 9 0 O y w m c X V v d D t T Z W N 0 a W 9 u M S 8 y M D I 0 X 1 J l c G 9 y d G U g Z G U g R W p l Y 3 V j a c O z b i B D b 2 5 0 c m F j d H V h b C 9 U a X B v I G N h b W J p Y W R v L n t O b y B D R F A g V m l n Z W 5 j a W F z I E Z 1 d H V y Y X M g T m 9 2 Z W Q s N T h 9 J n F 1 b 3 Q 7 L C Z x d W 9 0 O 1 N l Y 3 R p b 2 4 x L z I w M j R f U m V w b 3 J 0 Z S B k Z S B F a m V j d W N p w 7 N u I E N v b n R y Y W N 0 d W F s L 1 R p c G 8 g Y 2 F t Y m l h Z G 8 u e 0 V 4 c G V k a W N p w 7 N u I E N E U C B W a W d l b m N p Y X M g R n V 0 d X J f M y w 1 O X 0 m c X V v d D s s J n F 1 b 3 Q 7 U 2 V j d G l v b j E v M j A y N F 9 S Z X B v c n R l I G R l I E V q Z W N 1 Y 2 n D s 2 4 g Q 2 9 u d H J h Y 3 R 1 Y W w v V G l w b y B j Y W 1 i a W F k b y 5 7 V m F s b 3 I g Q 0 R Q I F Z p Z 2 V u Y 2 l h c y B G d X R 1 c m F z I E 5 v L D Y w f S Z x d W 9 0 O y w m c X V v d D t T Z W N 0 a W 9 u M S 8 y M D I 0 X 1 J l c G 9 y d G U g Z G U g R W p l Y 3 V j a c O z b i B D b 2 5 0 c m F j d H V h b C 9 U a X B v I G N h b W J p Y W R v L n t O b y B S U C B O b 3 Z l Z G F k Z X M s N j F 9 J n F 1 b 3 Q 7 L C Z x d W 9 0 O 1 N l Y 3 R p b 2 4 x L z I w M j R f U m V w b 3 J 0 Z S B k Z S B F a m V j d W N p w 7 N u I E N v b n R y Y W N 0 d W F s L 1 R p c G 8 g Y 2 F t Y m l h Z G 8 u e 0 V 4 c G V k a W N p w 7 N u I F J Q I E 5 v d m V k Y W R l c y w 2 M n 0 m c X V v d D s s J n F 1 b 3 Q 7 U 2 V j d G l v b j E v M j A y N F 9 S Z X B v c n R l I G R l I E V q Z W N 1 Y 2 n D s 2 4 g Q 2 9 u d H J h Y 3 R 1 Y W w v V G l w b y B j Y W 1 i a W F k b y 5 7 V m F s b 3 I g U l A g T m 9 2 Z W R h Z G V z L D Y z f S Z x d W 9 0 O y w m c X V v d D t T Z W N 0 a W 9 u M S 8 y M D I 0 X 1 J l c G 9 y d G U g Z G U g R W p l Y 3 V j a c O z b i B D b 2 5 0 c m F j d H V h b C 9 U a X B v I G N h b W J p Y W R v L n t O b y B S U C B W a W d l b m N p Y X M g R n V 0 d X J h c y B O b 3 Z l Z G E s N j R 9 J n F 1 b 3 Q 7 L C Z x d W 9 0 O 1 N l Y 3 R p b 2 4 x L z I w M j R f U m V w b 3 J 0 Z S B k Z S B F a m V j d W N p w 7 N u I E N v b n R y Y W N 0 d W F s L 1 R p c G 8 g Y 2 F t Y m l h Z G 8 u e 0 V 4 c G V k a W N p w 7 N u I F J Q I F Z p Z 2 V u Y 2 l h c y B G d X R 1 c m F f N C w 2 N X 0 m c X V v d D s s J n F 1 b 3 Q 7 U 2 V j d G l v b j E v M j A y N F 9 S Z X B v c n R l I G R l I E V q Z W N 1 Y 2 n D s 2 4 g Q 2 9 u d H J h Y 3 R 1 Y W w v V G l w b y B j Y W 1 i a W F k b y 5 7 V m F s b 3 I g U l A g V m l n Z W 5 j a W F z I E Z 1 d H V y Y X M g T m 9 2 L D Y 2 f S Z x d W 9 0 O y w m c X V v d D t T Z W N 0 a W 9 u M S 8 y M D I 0 X 1 J l c G 9 y d G U g Z G U g R W p l Y 3 V j a c O z b i B D b 2 5 0 c m F j d H V h b C 9 U a X B v I G N h b W J p Y W R v L n t O b y B w Z W R p Z G 8 g b W 9 k a W Z p Y 2 F j a c O z b i w 2 N 3 0 m c X V v d D s s J n F 1 b 3 Q 7 U 2 V j d G l v b j E v M j A y N F 9 S Z X B v c n R l I G R l I E V q Z W N 1 Y 2 n D s 2 4 g Q 2 9 u d H J h Y 3 R 1 Y W w v V G l w b y B j Y W 1 i a W F k b y 5 7 V m F s b 3 I g d G 9 0 Y W w g Y W R p Y 2 l v b m V z L D Y 4 f S Z x d W 9 0 O y w m c X V v d D t T Z W N 0 a W 9 u M S 8 y M D I 0 X 1 J l c G 9 y d G U g Z G U g R W p l Y 3 V j a c O z b i B D b 2 5 0 c m F j d H V h b C 9 U a X B v I G N h b W J p Y W R v L n t O L i B h Z G l j a W 9 u Z X M g c m V h b G l 6 Y W R h c y w 2 O X 0 m c X V v d D s s J n F 1 b 3 Q 7 U 2 V j d G l v b j E v M j A y N F 9 S Z X B v c n R l I G R l I E V q Z W N 1 Y 2 n D s 2 4 g Q 2 9 u d H J h Y 3 R 1 Y W w v V G l w b y B j Y W 1 i a W F k b y 5 7 V m F s b 3 I g d G 9 0 Y W w g Y 2 9 u d H J h d G 8 g Y 2 9 u I G F k a W N p L D c w f S Z x d W 9 0 O y w m c X V v d D t T Z W N 0 a W 9 u M S 8 y M D I 0 X 1 J l c G 9 y d G U g Z G U g R W p l Y 3 V j a c O z b i B D b 2 5 0 c m F j d H V h b C 9 U a X B v I G N h b W J p Y W R v L n t G b 3 J t Y S B k Z S B w Y W d v L D c x f S Z x d W 9 0 O y w m c X V v d D t T Z W N 0 a W 9 u M S 8 y M D I 0 X 1 J l c G 9 y d G U g Z G U g R W p l Y 3 V j a c O z b i B D b 2 5 0 c m F j d H V h b C 9 U a X B v I G N h b W J p Y W R v L n t Q b G F 6 b y B l a m V j d W N p w 7 N u I G N v b n R y Y X R v L D c y f S Z x d W 9 0 O y w m c X V v d D t T Z W N 0 a W 9 u M S 8 y M D I 0 X 1 J l c G 9 y d G U g Z G U g R W p l Y 3 V j a c O z b i B D b 2 5 0 c m F j d H V h b C 9 U a X B v I G N h b W J p Y W R v L n t P Y n N l c n Z h Y 2 n D s 2 5 l c y B w b G F 6 b y w 3 M 3 0 m c X V v d D s s J n F 1 b 3 Q 7 U 2 V j d G l v b j E v M j A y N F 9 S Z X B v c n R l I G R l I E V q Z W N 1 Y 2 n D s 2 4 g Q 2 9 u d H J h Y 3 R 1 Y W w v V G l w b y B j Y W 1 i a W F k b y 5 7 U G x h e m 8 g d G 9 0 Y W w g c H L D s 3 J y b 2 d h c y w 3 N H 0 m c X V v d D s s J n F 1 b 3 Q 7 U 2 V j d G l v b j E v M j A y N F 9 S Z X B v c n R l I G R l I E V q Z W N 1 Y 2 n D s 2 4 g Q 2 9 u d H J h Y 3 R 1 Y W w v V G l w b y B j Y W 1 i a W F k b y 5 7 T 2 J z Z X J 2 Y W N p w 7 N u Z X M g c G x h e m 8 g c H L D s 3 J y b 2 d h L D c 1 f S Z x d W 9 0 O y w m c X V v d D t T Z W N 0 a W 9 u M S 8 y M D I 0 X 1 J l c G 9 y d G U g Z G U g R W p l Y 3 V j a c O z b i B D b 2 5 0 c m F j d H V h b C 9 U a X B v I G N h b W J p Y W R v L n t Q b G F 6 b y B 0 b 3 R h b C B j b 2 5 0 c m F 0 b y w 3 N n 0 m c X V v d D s s J n F 1 b 3 Q 7 U 2 V j d G l v b j E v M j A y N F 9 S Z X B v c n R l I G R l I E V q Z W N 1 Y 2 n D s 2 4 g Q 2 9 u d H J h Y 3 R 1 Y W w v V G l w b y B j Y W 1 i a W F k b y 5 7 V m l n Z W 5 j a W E g Z G V s I G N v b n R y Y X R v L D c 3 f S Z x d W 9 0 O y w m c X V v d D t T Z W N 0 a W 9 u M S 8 y M D I 0 X 1 J l c G 9 y d G U g Z G U g R W p l Y 3 V j a c O z b i B D b 2 5 0 c m F j d H V h b C 9 U a X B v I G N h b W J p Y W R v L n t D b 2 5 0 c m F 0 a X N 0 Y S w 3 O H 0 m c X V v d D s s J n F 1 b 3 Q 7 U 2 V j d G l v b j E v M j A y N F 9 S Z X B v c n R l I G R l I E V q Z W N 1 Y 2 n D s 2 4 g Q 2 9 u d H J h Y 3 R 1 Y W w v V G l w b y B j Y W 1 i a W F k b y 5 7 S W Q g Y 2 9 u d H J h d G l z d G E s N z l 9 J n F 1 b 3 Q 7 L C Z x d W 9 0 O 1 N l Y 3 R p b 2 4 x L z I w M j R f U m V w b 3 J 0 Z S B k Z S B F a m V j d W N p w 7 N u I E N v b n R y Y W N 0 d W F s L 1 R p c G 8 g Y 2 F t Y m l h Z G 8 u e 0 T D r W d p d G 8 g d m V y a W Z p Y 2 F j a c O z b i B J Z C w 4 M H 0 m c X V v d D s s J n F 1 b 3 Q 7 U 2 V j d G l v b j E v M j A y N F 9 S Z X B v c n R l I G R l I E V q Z W N 1 Y 2 n D s 2 4 g Q 2 9 u d H J h Y 3 R 1 Y W w v V G l w b y B j Y W 1 i a W F k b y 5 7 V G l w b y B J R C w 4 M X 0 m c X V v d D s s J n F 1 b 3 Q 7 U 2 V j d G l v b j E v M j A y N F 9 S Z X B v c n R l I G R l I E V q Z W N 1 Y 2 n D s 2 4 g Q 2 9 u d H J h Y 3 R 1 Y W w v V G l w b y B j Y W 1 i a W F k b y 5 7 T m F 0 d X J h b G V 6 Y S w 4 M n 0 m c X V v d D s s J n F 1 b 3 Q 7 U 2 V j d G l v b j E v M j A y N F 9 S Z X B v c n R l I G R l I E V q Z W N 1 Y 2 n D s 2 4 g Q 2 9 u d H J h Y 3 R 1 Y W w v V G l w b y B j Y W 1 i a W F k b y 5 7 U 2 V 4 b y w 4 M 3 0 m c X V v d D s s J n F 1 b 3 Q 7 U 2 V j d G l v b j E v M j A y N F 9 S Z X B v c n R l I G R l I E V q Z W N 1 Y 2 n D s 2 4 g Q 2 9 u d H J h Y 3 R 1 Y W w v V G l w b y B j Y W 1 i a W F k b y 5 7 R W R h Z C w 4 N H 0 m c X V v d D s s J n F 1 b 3 Q 7 U 2 V j d G l v b j E v M j A y N F 9 S Z X B v c n R l I G R l I E V q Z W N 1 Y 2 n D s 2 4 g Q 2 9 u d H J h Y 3 R 1 Y W w v V G l w b y B j Y W 1 i a W F k b y 5 7 T m l 2 Z W w g Z G U g Z X N 0 d W R p b y w 4 N X 0 m c X V v d D s s J n F 1 b 3 Q 7 U 2 V j d G l v b j E v M j A y N F 9 S Z X B v c n R l I G R l I E V q Z W N 1 Y 2 n D s 2 4 g Q 2 9 u d H J h Y 3 R 1 Y W w v V G l w b y B j Y W 1 i a W F k b y 5 7 U H J v Z m V z a c O z b i w 4 N n 0 m c X V v d D s s J n F 1 b 3 Q 7 U 2 V j d G l v b j E v M j A y N F 9 S Z X B v c n R l I G R l I E V q Z W N 1 Y 2 n D s 2 4 g Q 2 9 u d H J h Y 3 R 1 Y W w v V G l w b y B j Y W 1 i a W F k b y 5 7 R m 9 y b W F j a c O z b i B j b 2 5 0 c m F 0 a X N 0 Y S w 4 N 3 0 m c X V v d D s s J n F 1 b 3 Q 7 U 2 V j d G l v b j E v M j A y N F 9 S Z X B v c n R l I G R l I E V q Z W N 1 Y 2 n D s 2 4 g Q 2 9 u d H J h Y 3 R 1 Y W w v V G l w b y B j Y W 1 i a W F k b y 5 7 R X h w Z X J p Z W 5 j a W E g Y 2 9 u d H J h d G l z d G E s O D h 9 J n F 1 b 3 Q 7 L C Z x d W 9 0 O 1 N l Y 3 R p b 2 4 x L z I w M j R f U m V w b 3 J 0 Z S B k Z S B F a m V j d W N p w 7 N u I E N v b n R y Y W N 0 d W F s L 1 R p c G 8 g Y 2 F t Y m l h Z G 8 u e 0 V 4 c G V y a W V u Y 2 l h I H J l b G F j a W 9 u Y W R h L D g 5 f S Z x d W 9 0 O y w m c X V v d D t T Z W N 0 a W 9 u M S 8 y M D I 0 X 1 J l c G 9 y d G U g Z G U g R W p l Y 3 V j a c O z b i B D b 2 5 0 c m F j d H V h b C 9 U a X B v I G N h b W J p Y W R v L n t U a X B v I G l k Z W 5 0 a W Z p Y 2 F j a c O z b i B y Z X B y Z X N l b n R h L D k w f S Z x d W 9 0 O y w m c X V v d D t T Z W N 0 a W 9 u M S 8 y M D I 0 X 1 J l c G 9 y d G U g Z G U g R W p l Y 3 V j a c O z b i B D b 2 5 0 c m F j d H V h b C 9 U a X B v I G N h b W J p Y W R v L n t J Z G V u d G l m a W N h Y 2 l v b i B S Z X B y Z X N l b n R h b n R l L D k x f S Z x d W 9 0 O y w m c X V v d D t T Z W N 0 a W 9 u M S 8 y M D I 0 X 1 J l c G 9 y d G U g Z G U g R W p l Y 3 V j a c O z b i B D b 2 5 0 c m F j d H V h b C 9 U a X B v I G N h b W J p Y W R v L n t S Z X B y Z X N l b n R h b n R l I G x l Z 2 F s L D k y f S Z x d W 9 0 O y w m c X V v d D t T Z W N 0 a W 9 u M S 8 y M D I 0 X 1 J l c G 9 y d G U g Z G U g R W p l Y 3 V j a c O z b i B D b 2 5 0 c m F j d H V h b C 9 U a X B v I G N h b W J p Y W R v L n t O b 2 1 i c m U g c m V w c m V z Z W 5 0 Y W 5 0 Z S B s Z W d h b C 1 j b 2 4 s O T N 9 J n F 1 b 3 Q 7 L C Z x d W 9 0 O 1 N l Y 3 R p b 2 4 x L z I w M j R f U m V w b 3 J 0 Z S B k Z S B F a m V j d W N p w 7 N u I E N v b n R y Y W N 0 d W F s L 1 R p c G 8 g Y 2 F t Y m l h Z G 8 u e 0 N h c m d v I F J l c H J l c 2 V u d G F u d G U g T G V n Y W w s O T R 9 J n F 1 b 3 Q 7 L C Z x d W 9 0 O 1 N l Y 3 R p b 2 4 x L z I w M j R f U m V w b 3 J 0 Z S B k Z S B F a m V j d W N p w 7 N u I E N v b n R y Y W N 0 d W F s L 1 R p c G 8 g Y 2 F t Y m l h Z G 8 u e 0 R p c m V j Y 2 n D s 2 4 g c H J v d m V l Z G 9 y L D k 1 f S Z x d W 9 0 O y w m c X V v d D t T Z W N 0 a W 9 u M S 8 y M D I 0 X 1 J l c G 9 y d G U g Z G U g R W p l Y 3 V j a c O z b i B D b 2 5 0 c m F j d H V h b C 9 U a X B v I G N h b W J p Y W R v L n t U Z W z D q W Z v b m 8 g c H J v d m V l Z G 9 y L D k 2 f S Z x d W 9 0 O y w m c X V v d D t T Z W N 0 a W 9 u M S 8 y M D I 0 X 1 J l c G 9 y d G U g Z G U g R W p l Y 3 V j a c O z b i B D b 2 5 0 c m F j d H V h b C 9 U a X B v I G N h b W J p Y W R v L n t D b 3 J y Z W 8 t Z S B w c m 9 2 Z W V k b 3 I s O T d 9 J n F 1 b 3 Q 7 L C Z x d W 9 0 O 1 N l Y 3 R p b 2 4 x L z I w M j R f U m V w b 3 J 0 Z S B k Z S B F a m V j d W N p w 7 N u I E N v b n R y Y W N 0 d W F s L 1 R p c G 8 g Y 2 F t Y m l h Z G 8 u e 1 R p c G 8 g Z W 5 0 a W R h Z C w 5 O H 0 m c X V v d D s s J n F 1 b 3 Q 7 U 2 V j d G l v b j E v M j A y N F 9 S Z X B v c n R l I G R l I E V q Z W N 1 Y 2 n D s 2 4 g Q 2 9 u d H J h Y 3 R 1 Y W w v V G l w b y B j Y W 1 i a W F k b y 5 7 T m 8 g Y 2 V y d G l m a W N h Z G 8 g Y 2 9 u c 3 R p d H V j a c O z b i w 5 O X 0 m c X V v d D s s J n F 1 b 3 Q 7 U 2 V j d G l v b j E v M j A y N F 9 S Z X B v c n R l I G R l I E V q Z W N 1 Y 2 n D s 2 4 g Q 2 9 u d H J h Y 3 R 1 Y W w v V G l w b y B j Y W 1 i a W F k b y 5 7 V G l w b y B k Z S B v c m c v c G V y c y w x M D B 9 J n F 1 b 3 Q 7 L C Z x d W 9 0 O 1 N l Y 3 R p b 2 4 x L z I w M j R f U m V w b 3 J 0 Z S B k Z S B F a m V j d W N p w 7 N u I E N v b n R y Y W N 0 d W F s L 1 R p c G 8 g Y 2 F t Y m l h Z G 8 u e 0 5 h Y 2 l v b m F s a W R h Z C w x M D F 9 J n F 1 b 3 Q 7 L C Z x d W 9 0 O 1 N l Y 3 R p b 2 4 x L z I w M j R f U m V w b 3 J 0 Z S B k Z S B F a m V j d W N p w 7 N u I E N v b n R y Y W N 0 d W F s L 1 R p c G 8 g Y 2 F t Y m l h Z G 8 u e 0 R h d G 9 z I C B T d X B l c n Z p c 2 9 y L D E w M n 0 m c X V v d D s s J n F 1 b 3 Q 7 U 2 V j d G l v b j E v M j A y N F 9 S Z X B v c n R l I G R l I E V q Z W N 1 Y 2 n D s 2 4 g Q 2 9 u d H J h Y 3 R 1 Y W w v V G l w b y B j Y W 1 i a W F k b y 5 7 R G F 0 b 3 M g Z G U g S W 5 0 Z X J 2 Z W 5 0 b 3 I s M T A z f S Z x d W 9 0 O y w m c X V v d D t T Z W N 0 a W 9 u M S 8 y M D I 0 X 1 J l c G 9 y d G U g Z G U g R W p l Y 3 V j a c O z b i B D b 2 5 0 c m F j d H V h b C 9 U a X B v I G N h b W J p Y W R v L n t P c m R l b m F k b 3 I g Z G V s I G d h c 3 R v L D E w N H 0 m c X V v d D s s J n F 1 b 3 Q 7 U 2 V j d G l v b j E v M j A y N F 9 S Z X B v c n R l I G R l I E V q Z W N 1 Y 2 n D s 2 4 g Q 2 9 u d H J h Y 3 R 1 Y W w v V G l w b y B j Y W 1 i a W F k b y 5 7 Q 2 x h c 2 U g Z G U g Z 2 F y Y W 5 0 w 6 1 h L D E w N X 0 m c X V v d D s s J n F 1 b 3 Q 7 U 2 V j d G l v b j E v M j A y N F 9 S Z X B v c n R l I G R l I E V q Z W N 1 Y 2 n D s 2 4 g Q 2 9 u d H J h Y 3 R 1 Y W w v V G l w b y B j Y W 1 i a W F k b y 5 7 R 2 F y Y W 5 0 w 6 1 h I G 8 g c M O z b G l 6 Y S w x M D Z 9 J n F 1 b 3 Q 7 L C Z x d W 9 0 O 1 N l Y 3 R p b 2 4 x L z I w M j R f U m V w b 3 J 0 Z S B k Z S B F a m V j d W N p w 7 N u I E N v b n R y Y W N 0 d W F s L 1 R p c G 8 g Y 2 F t Y m l h Z G 8 u e 0 4 u I G d h c m F u d G l h L D E w N 3 0 m c X V v d D s s J n F 1 b 3 Q 7 U 2 V j d G l v b j E v M j A y N F 9 S Z X B v c n R l I G R l I E V q Z W N 1 Y 2 n D s 2 4 g Q 2 9 u d H J h Y 3 R 1 Y W w v V G l w b y B j Y W 1 i a W F k b y 5 7 T i 4 g Y W 5 l e G 8 s M T A 4 f S Z x d W 9 0 O y w m c X V v d D t T Z W N 0 a W 9 u M S 8 y M D I 0 X 1 J l c G 9 y d G U g Z G U g R W p l Y 3 V j a c O z b i B D b 2 5 0 c m F j d H V h b C 9 U a X B v I G N h b W J p Y W R v L n t G Z W N o Y S B p b m l j a W 8 g d m l n Z W 5 j a W E s M T A 5 f S Z x d W 9 0 O y w m c X V v d D t T Z W N 0 a W 9 u M S 8 y M D I 0 X 1 J l c G 9 y d G U g Z G U g R W p l Y 3 V j a c O z b i B D b 2 5 0 c m F j d H V h b C 9 U a X B v I G N h b W J p Y W R v L n t G Z W N o Y S B m a W 4 g d m l n Z W 5 j a W E s M T E w f S Z x d W 9 0 O y w m c X V v d D t T Z W N 0 a W 9 u M S 8 y M D I 0 X 1 J l c G 9 y d G U g Z G U g R W p l Y 3 V j a c O z b i B D b 2 5 0 c m F j d H V h b C 9 U a X B v I G N h b W J p Y W R v L n t G Z W N o Y S B n Y X J h b n R p Y S w x M T F 9 J n F 1 b 3 Q 7 L C Z x d W 9 0 O 1 N l Y 3 R p b 2 4 x L z I w M j R f U m V w b 3 J 0 Z S B k Z S B F a m V j d W N p w 7 N u I E N v b n R y Y W N 0 d W F s L 1 R p c G 8 g Y 2 F t Y m l h Z G 8 u e 0 F z Z W d 1 c m F k b 3 J h L D E x M n 0 m c X V v d D s s J n F 1 b 3 Q 7 U 2 V j d G l v b j E v M j A y N F 9 S Z X B v c n R l I G R l I E V q Z W N 1 Y 2 n D s 2 4 g Q 2 9 u d H J h Y 3 R 1 Y W w v V G l w b y B j Y W 1 i a W F k b y 5 7 R 2 F y Y W 5 0 w 6 1 h I G 8 g c M O z b G l 6 Y S B S Q 0 U s M T E z f S Z x d W 9 0 O y w m c X V v d D t T Z W N 0 a W 9 u M S 8 y M D I 0 X 1 J l c G 9 y d G U g Z G U g R W p l Y 3 V j a c O z b i B D b 2 5 0 c m F j d H V h b C 9 U a X B v I G N h b W J p Y W R v L n t O b y B n Y X J h b n T D r W E g U k N F L D E x N H 0 m c X V v d D s s J n F 1 b 3 Q 7 U 2 V j d G l v b j E v M j A y N F 9 S Z X B v c n R l I G R l I E V q Z W N 1 Y 2 n D s 2 4 g Q 2 9 u d H J h Y 3 R 1 Y W w v V G l w b y B j Y W 1 i a W F k b y 5 7 T m 8 g Y W 5 l e G 8 g Z 2 F y Y W 5 0 w 6 1 h I F J D R S w x M T V 9 J n F 1 b 3 Q 7 L C Z x d W 9 0 O 1 N l Y 3 R p b 2 4 x L z I w M j R f U m V w b 3 J 0 Z S B k Z S B F a m V j d W N p w 7 N u I E N v b n R y Y W N 0 d W F s L 1 R p c G 8 g Y 2 F t Y m l h Z G 8 u e 0 Z l Y 2 h h I G l u a W N p b y B 2 a W d l b m N p Y V 8 1 L D E x N n 0 m c X V v d D s s J n F 1 b 3 Q 7 U 2 V j d G l v b j E v M j A y N F 9 S Z X B v c n R l I G R l I E V q Z W N 1 Y 2 n D s 2 4 g Q 2 9 u d H J h Y 3 R 1 Y W w v V G l w b y B j Y W 1 i a W F k b y 5 7 R m V j a G E g Z m l u I H Z p Z 2 V u Y 2 l h X z Y s M T E 3 f S Z x d W 9 0 O y w m c X V v d D t T Z W N 0 a W 9 u M S 8 y M D I 0 X 1 J l c G 9 y d G U g Z G U g R W p l Y 3 V j a c O z b i B D b 2 5 0 c m F j d H V h b C 9 U a X B v I G N h b W J p Y W R v L n t G Z W N o Y S B n Y X J h b n R p Y V 8 3 L D E x O H 0 m c X V v d D s s J n F 1 b 3 Q 7 U 2 V j d G l v b j E v M j A y N F 9 S Z X B v c n R l I G R l I E V q Z W N 1 Y 2 n D s 2 4 g Q 2 9 u d H J h Y 3 R 1 Y W w v V G l w b y B j Y W 1 i a W F k b y 5 7 Q X N l Z 3 V y Y W R v c m F f O C w x M T l 9 J n F 1 b 3 Q 7 L C Z x d W 9 0 O 1 N l Y 3 R p b 2 4 x L z I w M j R f U m V w b 3 J 0 Z S B k Z S B F a m V j d W N p w 7 N u I E N v b n R y Y W N 0 d W F s L 1 R p c G 8 g Y 2 F t Y m l h Z G 8 u e 0 F w c m 9 i Y W N p w 7 N u I G d h c m F u d M O t Y X M s M T I w f S Z x d W 9 0 O y w m c X V v d D t T Z W N 0 a W 9 u M S 8 y M D I 0 X 1 J l c G 9 y d G U g Z G U g R W p l Y 3 V j a c O z b i B D b 2 5 0 c m F j d H V h b C 9 U a X B v I G N h b W J p Y W R v L n t P Y n N l c n Z h Y 2 n D s 2 5 l c y B n Y X J h b n T D r W F z L D E y M X 0 m c X V v d D s s J n F 1 b 3 Q 7 U 2 V j d G l v b j E v M j A y N F 9 S Z X B v c n R l I G R l I E V q Z W N 1 Y 2 n D s 2 4 g Q 2 9 u d H J h Y 3 R 1 Y W w v V G l w b y B j Y W 1 i a W F k b y 5 7 R X N 0 Y W R v L D E y M n 0 m c X V v d D s s J n F 1 b 3 Q 7 U 2 V j d G l v b j E v M j A y N F 9 S Z X B v c n R l I G R l I E V q Z W N 1 Y 2 n D s 2 4 g Q 2 9 u d H J h Y 3 R 1 Y W w v V G l w b y B j Y W 1 i a W F k b y 5 7 R m l y b W E g Z G V s I G N v b n R y Y X R p c 3 R h L D E y M 3 0 m c X V v d D s s J n F 1 b 3 Q 7 U 2 V j d G l v b j E v M j A y N F 9 S Z X B v c n R l I G R l I E V q Z W N 1 Y 2 n D s 2 4 g Q 2 9 u d H J h Y 3 R 1 Y W w v V G l w b y B j Y W 1 i a W F k b y 5 7 R m V j a G E g c G F y Y S B y Z W 1 p d G l y I G R v Y 3 M s M T I 0 f S Z x d W 9 0 O y w m c X V v d D t T Z W N 0 a W 9 u M S 8 y M D I 0 X 1 J l c G 9 y d G U g Z G U g R W p l Y 3 V j a c O z b i B D b 2 5 0 c m F j d H V h b C 9 U a X B v I G N h b W J p Y W R v L n t G Z W N o Y S B k Z S B h Z G p 1 Z G l j Y W N p w 7 N u L D E y N X 0 m c X V v d D s s J n F 1 b 3 Q 7 U 2 V j d G l v b j E v M j A y N F 9 S Z X B v c n R l I G R l I E V q Z W N 1 Y 2 n D s 2 4 g Q 2 9 u d H J h Y 3 R 1 Y W w v V G l w b y B j Y W 1 i a W F k b y 5 7 U 3 V z Y 3 J p c G N p w 7 N u I G N v b n R y Y X R v L D E y N n 0 m c X V v d D s s J n F 1 b 3 Q 7 U 2 V j d G l v b j E v M j A y N F 9 S Z X B v c n R l I G R l I E V q Z W N 1 Y 2 n D s 2 4 g Q 2 9 u d H J h Y 3 R 1 Y W w v V G l w b y B j Y W 1 i a W F k b y 5 7 T G V n Y W x p e m F j a c O z b i B j b 2 5 0 c m F 0 b y w x M j d 9 J n F 1 b 3 Q 7 L C Z x d W 9 0 O 1 N l Y 3 R p b 2 4 x L z I w M j R f U m V w b 3 J 0 Z S B k Z S B F a m V j d W N p w 7 N u I E N v b n R y Y W N 0 d W F s L 1 R p c G 8 g Y 2 F t Y m l h Z G 8 u e 0 1 v Z G l m a W N h Y 2 n D s 2 4 g Z G U g Z 2 F y Y W 5 0 w 6 1 h c y w x M j h 9 J n F 1 b 3 Q 7 L C Z x d W 9 0 O 1 N l Y 3 R p b 2 4 x L z I w M j R f U m V w b 3 J 0 Z S B k Z S B F a m V j d W N p w 7 N u I E N v b n R y Y W N 0 d W F s L 1 R p c G 8 g Y 2 F t Y m l h Z G 8 u e 0 l u a W N p b y B j b 2 5 0 c m F 0 b y B P S S w x M j l 9 J n F 1 b 3 Q 7 L C Z x d W 9 0 O 1 N l Y 3 R p b 2 4 x L z I w M j R f U m V w b 3 J 0 Z S B k Z S B F a m V j d W N p w 7 N u I E N v b n R y Y W N 0 d W F s L 1 R p c G 8 g Y 2 F t Y m l h Z G 8 u e 0 Z p b m F s a X p h Y 2 n D s 2 4 g Y 2 9 u d H J h d G 8 g T 0 k s M T M w f S Z x d W 9 0 O y w m c X V v d D t T Z W N 0 a W 9 u M S 8 y M D I 0 X 1 J l c G 9 y d G U g Z G U g R W p l Y 3 V j a c O z b i B D b 2 5 0 c m F j d H V h b C 9 U a X B v I G N h b W J p Y W R v L n t G a W 5 h b G l 6 Y W N p w 7 N u I G R l Z m l u a X R p d m E s M T M x f S Z x d W 9 0 O y w m c X V v d D t T Z W N 0 a W 9 u M S 8 y M D I 0 X 1 J l c G 9 y d G U g Z G U g R W p l Y 3 V j a c O z b i B D b 2 5 0 c m F j d H V h b C 9 U a X B v I G N h b W J p Y W R v L n t E Y X R v c y B k Z S B D Z X N p w 7 N u L D E z M n 0 m c X V v d D s s J n F 1 b 3 Q 7 U 2 V j d G l v b j E v M j A y N F 9 S Z X B v c n R l I G R l I E V q Z W N 1 Y 2 n D s 2 4 g Q 2 9 u d H J h Y 3 R 1 Y W w v V G l w b y B j Y W 1 i a W F k b y 5 7 Q 2 F u d G l k Y W Q g Z G U g c 3 V z c G V u c 2 n D s 2 5 l c y B y Z W F s a S w x M z N 9 J n F 1 b 3 Q 7 L C Z x d W 9 0 O 1 N l Y 3 R p b 2 4 x L z I w M j R f U m V w b 3 J 0 Z S B k Z S B F a m V j d W N p w 7 N u I E N v b n R y Y W N 0 d W F s L 1 R p c G 8 g Y 2 F t Y m l h Z G 8 u e 1 N 1 c 2 N y a X B j a c O z b i B k Z S B s Y S B z d X N w Z W 5 z a c O z b i w x M z R 9 J n F 1 b 3 Q 7 L C Z x d W 9 0 O 1 N l Y 3 R p b 2 4 x L z I w M j R f U m V w b 3 J 0 Z S B k Z S B F a m V j d W N p w 7 N u I E N v b n R y Y W N 0 d W F s L 1 R p c G 8 g Y 2 F t Y m l h Z G 8 u e 0 T D r W F z I G R l I H N 1 c 3 B l b n N p w 7 N u L D E z N X 0 m c X V v d D s s J n F 1 b 3 Q 7 U 2 V j d G l v b j E v M j A y N F 9 S Z X B v c n R l I G R l I E V q Z W N 1 Y 2 n D s 2 4 g Q 2 9 u d H J h Y 3 R 1 Y W w v V G l w b y B j Y W 1 i a W F k b y 5 7 V G V y b W l u Y W N p w 7 N u I G F u d G l j a X B h Z G E s M T M 2 f S Z x d W 9 0 O y w m c X V v d D t T Z W N 0 a W 9 u M S 8 y M D I 0 X 1 J l c G 9 y d G U g Z G U g R W p l Y 3 V j a c O z b i B D b 2 5 0 c m F j d H V h b C 9 U a X B v I G N h b W J p Y W R v L n t G Z W N o Y S B J b m Z v c m 1 l I E Z p b m F s L D E z N 3 0 m c X V v d D s s J n F 1 b 3 Q 7 U 2 V j d G l v b j E v M j A y N F 9 S Z X B v c n R l I G R l I E V q Z W N 1 Y 2 n D s 2 4 g Q 2 9 u d H J h Y 3 R 1 Y W w v V G l w b y B j Y W 1 i a W F k b y 5 7 U H J v Y 2 V k Z S B h I G x p c X V p Z G F j a c O z b i w x M z h 9 J n F 1 b 3 Q 7 L C Z x d W 9 0 O 1 N l Y 3 R p b 2 4 x L z I w M j R f U m V w b 3 J 0 Z S B k Z S B F a m V j d W N p w 7 N u I E N v b n R y Y W N 0 d W F s L 1 R p c G 8 g Y 2 F t Y m l h Z G 8 u e 0 x p c X V p Z G F j a c O z b i B y Z X F 1 Z X J p Z G E s M T M 5 f S Z x d W 9 0 O y w m c X V v d D t T Z W N 0 a W 9 u M S 8 y M D I 0 X 1 J l c G 9 y d G U g Z G U g R W p l Y 3 V j a c O z b i B D b 2 5 0 c m F j d H V h b C 9 U a X B v I G N h b W J p Y W R v L n t U a X B v I G x p c X V p Z G F j a c O z b i w x N D B 9 J n F 1 b 3 Q 7 L C Z x d W 9 0 O 1 N l Y 3 R p b 2 4 x L z I w M j R f U m V w b 3 J 0 Z S B k Z S B F a m V j d W N p w 7 N u I E N v b n R y Y W N 0 d W F s L 1 R p c G 8 g Y 2 F t Y m l h Z G 8 u e 1 N 1 c 2 N y a X B j a c O z b i B h Y 3 R h I G x p c X V p Z G F j a c O z b i w x N D F 9 J n F 1 b 3 Q 7 L C Z x d W 9 0 O 1 N l Y 3 R p b 2 4 x L z I w M j R f U m V w b 3 J 0 Z S B k Z S B F a m V j d W N p w 7 N u I E N v b n R y Y W N 0 d W F s L 1 R p c G 8 g Y 2 F t Y m l h Z G 8 u e 0 9 i c 2 V y d m F j a W 9 u Z X M g b G l x d W l k Y W N p w 7 N u L D E 0 M n 0 m c X V v d D s s J n F 1 b 3 Q 7 U 2 V j d G l v b j E v M j A y N F 9 S Z X B v c n R l I G R l I E V q Z W N 1 Y 2 n D s 2 4 g Q 2 9 u d H J h Y 3 R 1 Y W w v V G l w b y B j Y W 1 i a W F k b y 5 7 T G l x d W l k Y W N p w 7 N u I C 0 g Q X B y b 2 J h Y 2 n D s 2 4 g b 3 J k Z W 4 s M T Q z f S Z x d W 9 0 O y w m c X V v d D t T Z W N 0 a W 9 u M S 8 y M D I 0 X 1 J l c G 9 y d G U g Z G U g R W p l Y 3 V j a c O z b i B D b 2 5 0 c m F j d H V h b C 9 U a X B v I G N h b W J p Y W R v L n t D a W V y c m U g Z G U g Z X h w Z W R p Z W 5 0 Z S w x N D R 9 J n F 1 b 3 Q 7 L C Z x d W 9 0 O 1 N l Y 3 R p b 2 4 x L z I w M j R f U m V w b 3 J 0 Z S B k Z S B F a m V j d W N p w 7 N u I E N v b n R y Y W N 0 d W F s L 1 R p c G 8 g Y 2 F t Y m l h Z G 8 u e 0 p 1 c 3 R p Z m l j Y W N p w 7 N u L D E 0 N X 0 m c X V v d D s s J n F 1 b 3 Q 7 U 2 V j d G l v b j E v M j A y N F 9 S Z X B v c n R l I G R l I E V q Z W N 1 Y 2 n D s 2 4 g Q 2 9 u d H J h Y 3 R 1 Y W w v V G l w b y B j Y W 1 i a W F k b y 5 7 T 2 J s a W d h Y 2 l v b m V z I E V z c G V j a W F s Z X M g Y 2 9 u d H J h L D E 0 N n 0 m c X V v d D s s J n F 1 b 3 Q 7 U 2 V j d G l v b j E v M j A y N F 9 S Z X B v c n R l I G R l I E V q Z W N 1 Y 2 n D s 2 4 g Q 2 9 u d H J h Y 3 R 1 Y W w v V G l w b y B j Y W 1 i a W F k b y 5 7 T 2 J s a W d h Y 2 l v b m V z I H N 1 c G V y d m l z b 3 I g b y B p b n R l L D E 0 N 3 0 m c X V v d D s s J n F 1 b 3 Q 7 U 2 V j d G l v b j E v M j A y N F 9 S Z X B v c n R l I G R l I E V q Z W N 1 Y 2 n D s 2 4 g Q 2 9 u d H J h Y 3 R 1 Y W w v V G l w b y B j Y W 1 i a W F k b y 5 7 T 2 J s a W d h Y 2 l v b m V z I F N E S C w x N D h 9 J n F 1 b 3 Q 7 L C Z x d W 9 0 O 1 N l Y 3 R p b 2 4 x L z I w M j R f U m V w b 3 J 0 Z S B k Z S B F a m V j d W N p w 7 N u I E N v b n R y Y W N 0 d W F s L 1 R p c G 8 g Y 2 F t Y m l h Z G 8 u e 1 B y b 2 R 1 Y 3 R v c y w g Z W 5 0 c m V n Y W J s Z X M g I G 8 g c m V z d S w x N D l 9 J n F 1 b 3 Q 7 L C Z x d W 9 0 O 1 N l Y 3 R p b 2 4 x L z I w M j R f U m V w b 3 J 0 Z S B k Z S B F a m V j d W N p w 7 N u I E N v b n R y Y W N 0 d W F s L 1 R p c G 8 g Y 2 F t Y m l h Z G 8 u e 0 F m a W x p Y W N p w 7 N u I F N H U k w s M T U w f S Z x d W 9 0 O y w m c X V v d D t T Z W N 0 a W 9 u M S 8 y M D I 0 X 1 J l c G 9 y d G U g Z G U g R W p l Y 3 V j a c O z b i B D b 2 5 0 c m F j d H V h b C 9 U a X B v I G N h b W J p Y W R v L n t G d W 5 j a c O z b i w x N T F 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x J d G V t P j x J d G V t T G 9 j Y X R p b 2 4 + P E l 0 Z W 1 U e X B l P k Z v c m 1 1 b G E 8 L 0 l 0 Z W 1 U e X B l P j x J d G V t U G F 0 a D 5 T Z W N 0 a W 9 u M S 8 y M D I 1 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D g i I C 8 + P E V u d H J 5 I F R 5 c G U 9 I k Z p b G x F c n J v c k N v Z G U i I F Z h b H V l P S J z V W 5 r b m 9 3 b i I g L z 4 8 R W 5 0 c n k g V H l w Z T 0 i R m l s b E V y c m 9 y Q 2 9 1 b n Q i I F Z h b H V l P S J s N D k i I C 8 + P E V u d H J 5 I F R 5 c G U 9 I k Z p b G x M Y X N 0 V X B k Y X R l Z C I g V m F s d W U 9 I m Q y M D I 1 L T E y L T I 0 V D A 0 O j A 0 O j M z L j Q 5 N T I z O T l a I i A v P j x F b n R y e S B U e X B l P S J G a W x s Q 2 9 s d W 1 u V H l w Z X M i I F Z h b H V l P S J z Q X d N R 0 J n W U d C Z 0 1 H Q X d Z R 0 J n T U d C Z 1 l H Q m d N R 0 J n W U d C Z 1 l H Q m d Z R 0 J n W U R C Z 0 1 K Q X d Z R 0 F 3 T U R D U U 1 E Q 1 F N R 0 J n W U d B d 1 l E Q m d Z R 0 J n W U d C Z 1 l H Q m d Z R 0 J n W U R B d 0 1 H Q m d Z R 0 J n W U R C Z 0 1 H Q m d Z R 0 F 3 W U d C Z 1 l H Q m d Z R 0 J n W U d B d 1 l H Q m d Z R 0 J n W U d C Z 1 l H Q X d r S k N R W U d C Z 1 l H Q m d Z R 0 N R W U d C Z 2 t H Q 1 F r R 0 J n W U d C Z 0 1 K Q X d r S k J n W U d D U V l K Q 1 F Z R 0 J n W U d C Z 1 k 9 I i A v P j x F b n R y e S B U e X B l P S J G a W x s Q 2 9 s d W 1 u T m F t Z X M i I F Z h b H V l P S J z W y Z x d W 9 0 O 1 Z p Z 2 V u Y 2 l h J n F 1 b 3 Q 7 L C Z x d W 9 0 O 0 5 v I G N v b n N l Y 3 V 0 a X Z v I F N Q Q U E m c X V v d D s s J n F 1 b 3 Q 7 U m V j d X J y Z W 5 0 Z S Z x d W 9 0 O y w m c X V v d D t N b 2 R h b G l k Y W Q g Z G U g c 2 V s Z W N j a c O z b i Z x d W 9 0 O y w m c X V v d D t U a X B v I G R l I F N 1 Y i B J b n Y m c X V v d D s s J n F 1 b 3 Q 7 V G l w b y B k Z S B j b 2 5 0 c m F 0 b y Z x d W 9 0 O y w m c X V v d D t U a X B v I G N v b n R y Y X R v J n F 1 b 3 Q 7 L C Z x d W 9 0 O 1 B y b 2 N l Z G l t a W V u d G 8 m c X V v d D s s J n F 1 b 3 Q 7 U H J v Y 2 V k a W 1 p Z W 5 0 b 1 8 x 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H c n V w b y B k Z S B j b 2 1 w c m F z X z I 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E b 2 N 1 b W V u d G 8 g Y 2 9 t c H 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M 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Q 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1 J n F 1 b 3 Q 7 L C Z x d W 9 0 O 0 Z l Y 2 h h I G Z p b i B 2 a W d l b m N p Y V 8 2 J n F 1 b 3 Q 7 L C Z x d W 9 0 O 0 Z l Y 2 h h I G d h c m F u d G l h X z c m c X V v d D s s J n F 1 b 3 Q 7 Q X N l Z 3 V y Y W R v c m F f O C 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U y L C Z x d W 9 0 O 2 t l e U N v b H V t b k 5 h b W V z J n F 1 b 3 Q 7 O l t d L C Z x d W 9 0 O 3 F 1 Z X J 5 U m V s Y X R p b 2 5 z a G l w c y Z x d W 9 0 O z p b X S w m c X V v d D t j b 2 x 1 b W 5 J Z G V u d G l 0 a W V z J n F 1 b 3 Q 7 O l s m c X V v d D t T Z W N 0 a W 9 u M S 8 y M D I 1 X 1 J l c G 9 y d G U g Z G U g R W p l Y 3 V j a c O z b i B D b 2 5 0 c m F j d H V h b C 9 U a X B v I G N h b W J p Y W R v L n t W a W d l b m N p Y S w w f S Z x d W 9 0 O y w m c X V v d D t T Z W N 0 a W 9 u M S 8 y M D I 1 X 1 J l c G 9 y d G U g Z G U g R W p l Y 3 V j a c O z b i B D b 2 5 0 c m F j d H V h b C 9 U a X B v I G N h b W J p Y W R v L n t O b y B j b 2 5 z Z W N 1 d G l 2 b y B T U E F B L D F 9 J n F 1 b 3 Q 7 L C Z x d W 9 0 O 1 N l Y 3 R p b 2 4 x L z I w M j V f U m V w b 3 J 0 Z S B k Z S B F a m V j d W N p w 7 N u I E N v b n R y Y W N 0 d W F s L 1 R p c G 8 g Y 2 F t Y m l h Z G 8 u e 1 J l Y 3 V y c m V u d G U s M n 0 m c X V v d D s s J n F 1 b 3 Q 7 U 2 V j d G l v b j E v M j A y N V 9 S Z X B v c n R l I G R l I E V q Z W N 1 Y 2 n D s 2 4 g Q 2 9 u d H J h Y 3 R 1 Y W w v V G l w b y B j Y W 1 i a W F k b y 5 7 T W 9 k Y W x p Z G F k I G R l I H N l b G V j Y 2 n D s 2 4 s M 3 0 m c X V v d D s s J n F 1 b 3 Q 7 U 2 V j d G l v b j E v M j A y N V 9 S Z X B v c n R l I G R l I E V q Z W N 1 Y 2 n D s 2 4 g Q 2 9 u d H J h Y 3 R 1 Y W w v V G l w b y B j Y W 1 i a W F k b y 5 7 V G l w b y B k Z S B T d W I g S W 5 2 L D R 9 J n F 1 b 3 Q 7 L C Z x d W 9 0 O 1 N l Y 3 R p b 2 4 x L z I w M j V f U m V w b 3 J 0 Z S B k Z S B F a m V j d W N p w 7 N u I E N v b n R y Y W N 0 d W F s L 1 R p c G 8 g Y 2 F t Y m l h Z G 8 u e 1 R p c G 8 g Z G U g Y 2 9 u d H J h d G 8 s N X 0 m c X V v d D s s J n F 1 b 3 Q 7 U 2 V j d G l v b j E v M j A y N V 9 S Z X B v c n R l I G R l I E V q Z W N 1 Y 2 n D s 2 4 g Q 2 9 u d H J h Y 3 R 1 Y W w v V G l w b y B j Y W 1 i a W F k b y 5 7 V G l w b y B j b 2 5 0 c m F 0 b y w 2 f S Z x d W 9 0 O y w m c X V v d D t T Z W N 0 a W 9 u M S 8 y M D I 1 X 1 J l c G 9 y d G U g Z G U g R W p l Y 3 V j a c O z b i B D b 2 5 0 c m F j d H V h b C 9 U a X B v I G N h b W J p Y W R v L n t Q c m 9 j Z W R p b W l l b n R v L D d 9 J n F 1 b 3 Q 7 L C Z x d W 9 0 O 1 N l Y 3 R p b 2 4 x L z I w M j V f U m V w b 3 J 0 Z S B k Z S B F a m V j d W N p w 7 N u I E N v b n R y Y W N 0 d W F s L 1 R p c G 8 g Y 2 F t Y m l h Z G 8 u e 1 B y b 2 N l Z G l t a W V u d G 9 f M S w 4 f S Z x d W 9 0 O y w m c X V v d D t T Z W N 0 a W 9 u M S 8 y M D I 1 X 1 J l c G 9 y d G U g Z G U g R W p l Y 3 V j a c O z b i B D b 2 5 0 c m F j d H V h b C 9 U a X B v I G N h b W J p Y W R v L n t D b 2 Q g V U 5 T U F N D L D l 9 J n F 1 b 3 Q 7 L C Z x d W 9 0 O 1 N l Y 3 R p b 2 4 x L z I w M j V f U m V w b 3 J 0 Z S B k Z S B F a m V j d W N p w 7 N u I E N v b n R y Y W N 0 d W F s L 1 R p c G 8 g Y 2 F t Y m l h Z G 8 u e 0 7 D u m 1 l c m 8 g Z G U g c H J v Y 2 V z b y w x M H 0 m c X V v d D s s J n F 1 b 3 Q 7 U 2 V j d G l v b j E v M j A y N V 9 S Z X B v c n R l I G R l I E V q Z W N 1 Y 2 n D s 2 4 g Q 2 9 u d H J h Y 3 R 1 Y W w v V G l w b y B j Y W 1 i a W F k b y 5 7 T s K w I E V 4 c G V k a W V u d G U g U H J l Y 2 9 u d H J h Y 3 R 1 Y W w s M T F 9 J n F 1 b 3 Q 7 L C Z x d W 9 0 O 1 N l Y 3 R p b 2 4 x L z I w M j V f U m V w b 3 J 0 Z S B k Z S B F a m V j d W N p w 7 N u I E N v b n R y Y W N 0 d W F s L 1 R p c G 8 g Y 2 F t Y m l h Z G 8 u e 0 7 C s C B F e H B l Z G l l b n R l I E N v b n R y Y W N 0 d W F s L D E y f S Z x d W 9 0 O y w m c X V v d D t T Z W N 0 a W 9 u M S 8 y M D I 1 X 1 J l c G 9 y d G U g Z G U g R W p l Y 3 V j a c O z b i B D b 2 5 0 c m F j d H V h b C 9 U a X B v I G N h b W J p Y W R v L n t O w 7 p t Z X J v I G R l I G N v b n R y Y X R v L D E z f S Z x d W 9 0 O y w m c X V v d D t T Z W N 0 a W 9 u M S 8 y M D I 1 X 1 J l c G 9 y d G U g Z G U g R W p l Y 3 V j a c O z b i B D b 2 5 0 c m F j d H V h b C 9 U a X B v I G N h b W J p Y W R v L n t O w 7 p t Z X J v I G R l I G 9 y Z G V u I G R l I G N v b X B y Y S B U V k V D L D E 0 f S Z x d W 9 0 O y w m c X V v d D t T Z W N 0 a W 9 u M S 8 y M D I 1 X 1 J l c G 9 y d G U g Z G U g R W p l Y 3 V j a c O z b i B D b 2 5 0 c m F j d H V h b C 9 U a X B v I G N h b W J p Y W R v L n t P Y m p l d G 8 s M T V 9 J n F 1 b 3 Q 7 L C Z x d W 9 0 O 1 N l Y 3 R p b 2 4 x L z I w M j V f U m V w b 3 J 0 Z S B k Z S B F a m V j d W N p w 7 N u I E N v b n R y Y W N 0 d W F s L 1 R p c G 8 g Y 2 F t Y m l h Z G 8 u e 1 R p c G 8 g Z G U g Z 2 F z d G 8 s M T Z 9 J n F 1 b 3 Q 7 L C Z x d W 9 0 O 1 N l Y 3 R p b 2 4 x L z I w M j V f U m V w b 3 J 0 Z S B k Z S B F a m V j d W N p w 7 N u I E N v b n R y Y W N 0 d W F s L 1 R p c G 8 g Y 2 F t Y m l h Z G 8 u e 0 N v Z C B j Z W 5 0 c m 8 g Z 2 V z d G 9 y L D E 3 f S Z x d W 9 0 O y w m c X V v d D t T Z W N 0 a W 9 u M S 8 y M D I 1 X 1 J l c G 9 y d G U g Z G U g R W p l Y 3 V j a c O z b i B D b 2 5 0 c m F j d H V h b C 9 U a X B v I G N h b W J p Y W R v L n t D Z W 5 0 c m 8 g R 2 V z d G 9 y L D E 4 f S Z x d W 9 0 O y w m c X V v d D t T Z W N 0 a W 9 u M S 8 y M D I 1 X 1 J l c G 9 y d G U g Z G U g R W p l Y 3 V j a c O z b i B D b 2 5 0 c m F j d H V h b C 9 U a X B v I G N h b W J p Y W R v L n t D w 7 N k a W d v I G R l I M O h c m V h I H N v b G l j a X R h b n R l L D E 5 f S Z x d W 9 0 O y w m c X V v d D t T Z W N 0 a W 9 u M S 8 y M D I 1 X 1 J l c G 9 y d G U g Z G U g R W p l Y 3 V j a c O z b i B D b 2 5 0 c m F j d H V h b C 9 U a X B v I G N h b W J p Y W R v L n v D g X J l Y S B z b 2 x p Y 2 l 0 Y W 5 0 Z S w y M H 0 m c X V v d D s s J n F 1 b 3 Q 7 U 2 V j d G l v b j E v M j A y N V 9 S Z X B v c n R l I G R l I E V q Z W N 1 Y 2 n D s 2 4 g Q 2 9 u d H J h Y 3 R 1 Y W w v V G l w b y B j Y W 1 i a W F k b y 5 7 R 3 J 1 c G 8 g Z G U g Y 2 9 t c H J h c y w y M X 0 m c X V v d D s s J n F 1 b 3 Q 7 U 2 V j d G l v b j E v M j A y N V 9 S Z X B v c n R l I G R l I E V q Z W N 1 Y 2 n D s 2 4 g Q 2 9 u d H J h Y 3 R 1 Y W w v V G l w b y B j Y W 1 i a W F k b y 5 7 R 3 J 1 c G 8 g Z G U g Y 2 9 t c H J h c 1 8 y L D I y f S Z x d W 9 0 O y w m c X V v d D t T Z W N 0 a W 9 u M S 8 y M D I 1 X 1 J l c G 9 y d G U g Z G U g R W p l Y 3 V j a c O z b i B D b 2 5 0 c m F j d H V h b C 9 U a X B v I G N h b W J p Y W R v L n t U a X B v I H B y Z X N 1 c H V l c 3 R v L D I z f S Z x d W 9 0 O y w m c X V v d D t T Z W N 0 a W 9 u M S 8 y M D I 1 X 1 J l c G 9 y d G U g Z G U g R W p l Y 3 V j a c O z b i B D b 2 5 0 c m F j d H V h b C 9 U a X B v I G N h b W J p Y W R v L n t Q c m 9 n c m F t Y S B k Z S B m a W 5 h b m N p Y W N p w 7 N u L D I 0 f S Z x d W 9 0 O y w m c X V v d D t T Z W N 0 a W 9 u M S 8 y M D I 1 X 1 J l c G 9 y d G U g Z G U g R W p l Y 3 V j a c O z b i B D b 2 5 0 c m F j d H V h b C 9 U a X B v I G N h b W J p Y W R v L n t D b 2 Q g c H J v Z y B m a W 5 h b m N p Y W N p w 7 N u L D I 1 f S Z x d W 9 0 O y w m c X V v d D t T Z W N 0 a W 9 u M S 8 y M D I 1 X 1 J l c G 9 y d G U g Z G U g R W p l Y 3 V j a c O z b i B D b 2 5 0 c m F j d H V h b C 9 U a X B v I G N h b W J p Y W R v L n t U Z W 1 h I G d h c 3 R v L 2 l u d m V y c 2 n D s 2 4 s M j Z 9 J n F 1 b 3 Q 7 L C Z x d W 9 0 O 1 N l Y 3 R p b 2 4 x L z I w M j V f U m V w b 3 J 0 Z S B k Z S B F a m V j d W N p w 7 N u I E N v b n R y Y W N 0 d W F s L 1 R p c G 8 g Y 2 F t Y m l h Z G 8 u e 0 5 v b W J y Z S B w c m 9 n I G l u d i w y N 3 0 m c X V v d D s s J n F 1 b 3 Q 7 U 2 V j d G l v b j E v M j A y N V 9 S Z X B v c n R l I G R l I E V q Z W N 1 Y 2 n D s 2 4 g Q 2 9 u d H J h Y 3 R 1 Y W w v V G l w b y B j Y W 1 i a W F k b y 5 7 U H J v e W V j d G 8 g K F B F U C k s M j h 9 J n F 1 b 3 Q 7 L C Z x d W 9 0 O 1 N l Y 3 R p b 2 4 x L z I w M j V f U m V w b 3 J 0 Z S B k Z S B F a m V j d W N p w 7 N u I E N v b n R y Y W N 0 d W F s L 1 R p c G 8 g Y 2 F t Y m l h Z G 8 u e 0 1 l d G E s M j l 9 J n F 1 b 3 Q 7 L C Z x d W 9 0 O 1 N l Y 3 R p b 2 4 x L z I w M j V f U m V w b 3 J 0 Z S B k Z S B F a m V j d W N p w 7 N u I E N v b n R y Y W N 0 d W F s L 1 R p c G 8 g Y 2 F t Y m l h Z G 8 u e 0 F j d G l 2 a W R h Z C w z M H 0 m c X V v d D s s J n F 1 b 3 Q 7 U 2 V j d G l v b j E v M j A y N V 9 S Z X B v c n R l I G R l I E V q Z W N 1 Y 2 n D s 2 4 g Q 2 9 u d H J h Y 3 R 1 Y W w v V G l w b y B j Y W 1 i a W F k b y 5 7 U G 9 z U H J l L D M x f S Z x d W 9 0 O y w m c X V v d D t T Z W N 0 a W 9 u M S 8 y M D I 1 X 1 J l c G 9 y d G U g Z G U g R W p l Y 3 V j a c O z b i B D b 2 5 0 c m F j d H V h b C 9 U a X B v I G N h b W J p Y W R v L n t O b y B z b 2 x w Z W Q s M z J 9 J n F 1 b 3 Q 7 L C Z x d W 9 0 O 1 N l Y 3 R p b 2 4 x L z I w M j V f U m V w b 3 J 0 Z S B k Z S B F a m V j d W N p w 7 N u I E N v b n R y Y W N 0 d W F s L 1 R p c G 8 g Y 2 F t Y m l h Z G 8 u e 0 5 v I H N v b H B l Z C B t b 2 R p Z m l j Y W N p w 7 N u L D M z f S Z x d W 9 0 O y w m c X V v d D t T Z W N 0 a W 9 u M S 8 y M D I 1 X 1 J l c G 9 y d G U g Z G U g R W p l Y 3 V j a c O z b i B D b 2 5 0 c m F j d H V h b C 9 U a X B v I G N h b W J p Y W R v L n t O b y B D R F A s M z R 9 J n F 1 b 3 Q 7 L C Z x d W 9 0 O 1 N l Y 3 R p b 2 4 x L z I w M j V f U m V w b 3 J 0 Z S B k Z S B F a m V j d W N p w 7 N u I E N v b n R y Y W N 0 d W F s L 1 R p c G 8 g Y 2 F t Y m l h Z G 8 u e 0 V 4 c G V k a W N p w 7 N u I E N E U C w z N X 0 m c X V v d D s s J n F 1 b 3 Q 7 U 2 V j d G l v b j E v M j A y N V 9 S Z X B v c n R l I G R l I E V q Z W N 1 Y 2 n D s 2 4 g Q 2 9 u d H J h Y 3 R 1 Y W w v V G l w b y B j Y W 1 i a W F k b y 5 7 V m F s b 3 I g Q 0 R Q L D M 2 f S Z x d W 9 0 O y w m c X V v d D t T Z W N 0 a W 9 u M S 8 y M D I 1 X 1 J l c G 9 y d G U g Z G U g R W p l Y 3 V j a c O z b i B D b 2 5 0 c m F j d H V h b C 9 U a X B v I G N h b W J p Y W R v L n t O b y B D R F A g V m l n Z W 5 j a W F z I E Z 1 d H V y Y X M s M z d 9 J n F 1 b 3 Q 7 L C Z x d W 9 0 O 1 N l Y 3 R p b 2 4 x L z I w M j V f U m V w b 3 J 0 Z S B k Z S B F a m V j d W N p w 7 N u I E N v b n R y Y W N 0 d W F s L 1 R p c G 8 g Y 2 F t Y m l h Z G 8 u e 0 V 4 c G V k a W N p w 7 N u I E N E U C B W a W d l b m N p Y X M g R n V 0 d X I s M z h 9 J n F 1 b 3 Q 7 L C Z x d W 9 0 O 1 N l Y 3 R p b 2 4 x L z I w M j V f U m V w b 3 J 0 Z S B k Z S B F a m V j d W N p w 7 N u I E N v b n R y Y W N 0 d W F s L 1 R p c G 8 g Y 2 F t Y m l h Z G 8 u e 1 Z h b G 9 y I E N E U C B W a W d l b m N p Y X M g R n V 0 d X J h c y w z O X 0 m c X V v d D s s J n F 1 b 3 Q 7 U 2 V j d G l v b j E v M j A y N V 9 S Z X B v c n R l I G R l I E V q Z W N 1 Y 2 n D s 2 4 g Q 2 9 u d H J h Y 3 R 1 Y W w v V G l w b y B j Y W 1 i a W F k b y 5 7 R G 9 j d W 1 l b n R v I G N v b X B y Y X M s N D B 9 J n F 1 b 3 Q 7 L C Z x d W 9 0 O 1 N l Y 3 R p b 2 4 x L z I w M j V f U m V w b 3 J 0 Z S B k Z S B F a m V j d W N p w 7 N u I E N v b n R y Y W N 0 d W F s L 1 R p c G 8 g Y 2 F t Y m l h Z G 8 u e 0 5 v I F J Q L D Q x f S Z x d W 9 0 O y w m c X V v d D t T Z W N 0 a W 9 u M S 8 y M D I 1 X 1 J l c G 9 y d G U g Z G U g R W p l Y 3 V j a c O z b i B D b 2 5 0 c m F j d H V h b C 9 U a X B v I G N h b W J p Y W R v L n t F e H B l Z G l j a c O z b i B S U C w 0 M n 0 m c X V v d D s s J n F 1 b 3 Q 7 U 2 V j d G l v b j E v M j A y N V 9 S Z X B v c n R l I G R l I E V q Z W N 1 Y 2 n D s 2 4 g Q 2 9 u d H J h Y 3 R 1 Y W w v V G l w b y B j Y W 1 i a W F k b y 5 7 V m F s b 3 I g U l A s N D N 9 J n F 1 b 3 Q 7 L C Z x d W 9 0 O 1 N l Y 3 R p b 2 4 x L z I w M j V f U m V w b 3 J 0 Z S B k Z S B F a m V j d W N p w 7 N u I E N v b n R y Y W N 0 d W F s L 1 R p c G 8 g Y 2 F t Y m l h Z G 8 u e 0 5 v I F J Q I F Z p Z 2 V u Y 2 l h c y B G d X R 1 c m F z L D Q 0 f S Z x d W 9 0 O y w m c X V v d D t T Z W N 0 a W 9 u M S 8 y M D I 1 X 1 J l c G 9 y d G U g Z G U g R W p l Y 3 V j a c O z b i B D b 2 5 0 c m F j d H V h b C 9 U a X B v I G N h b W J p Y W R v L n t F e H B l Z G l j a c O z b i B S U C B W a W d l b m N p Y X M g R n V 0 d X J h L D Q 1 f S Z x d W 9 0 O y w m c X V v d D t T Z W N 0 a W 9 u M S 8 y M D I 1 X 1 J l c G 9 y d G U g Z G U g R W p l Y 3 V j a c O z b i B D b 2 5 0 c m F j d H V h b C 9 U a X B v I G N h b W J p Y W R v L n t W Y W x v c i B S U C B W a W d l b m N p Y X M g R n V 0 d X J h c y w 0 N n 0 m c X V v d D s s J n F 1 b 3 Q 7 U 2 V j d G l v b j E v M j A y N V 9 S Z X B v c n R l I G R l I E V q Z W N 1 Y 2 n D s 2 4 g Q 2 9 u d H J h Y 3 R 1 Y W w v V G l w b y B j Y W 1 i a W F k b y 5 7 U m l l c 2 d v c y B Q c m 9 m Z X N p b 2 5 h b G V z L D Q 3 f S Z x d W 9 0 O y w m c X V v d D t T Z W N 0 a W 9 u M S 8 y M D I 1 X 1 J l c G 9 y d G U g Z G U g R W p l Y 3 V j a c O z b i B D b 2 5 0 c m F j d H V h b C 9 U a X B v I G N h b W J p Y W R v L n t P c m l n Z W 4 g Z G U g U H J l c 3 V w d W V z d G 8 s N D h 9 J n F 1 b 3 Q 7 L C Z x d W 9 0 O 1 N l Y 3 R p b 2 4 x L z I w M j V f U m V w b 3 J 0 Z S B k Z S B F a m V j d W N p w 7 N u I E N v b n R y Y W N 0 d W F s L 1 R p c G 8 g Y 2 F t Y m l h Z G 8 u e 0 9 y a W d l b i B k Z S B S Z W N 1 c n N v c y w 0 O X 0 m c X V v d D s s J n F 1 b 3 Q 7 U 2 V j d G l v b j E v M j A y N V 9 S Z X B v c n R l I G R l I E V q Z W N 1 Y 2 n D s 2 4 g Q 2 9 u d H J h Y 3 R 1 Y W w v V G l w b y B j Y W 1 i a W F k b y 5 7 V G l w b y B N b 2 5 l Z G E g Q 2 9 u d H J h d G 8 s N T B 9 J n F 1 b 3 Q 7 L C Z x d W 9 0 O 1 N l Y 3 R p b 2 4 x L z I w M j V f U m V w b 3 J 0 Z S B k Z S B F a m V j d W N p w 7 N u I E N v b n R y Y W N 0 d W F s L 1 R p c G 8 g Y 2 F t Y m l h Z G 8 u e 1 Z h b G 9 y I G R l I E 1 v b m V k Y S B F e H Q s N T F 9 J n F 1 b 3 Q 7 L C Z x d W 9 0 O 1 N l Y 3 R p b 2 4 x L z I w M j V f U m V w b 3 J 0 Z S B k Z S B F a m V j d W N p w 7 N u I E N v b n R y Y W N 0 d W F s L 1 R p c G 8 g Y 2 F t Y m l h Z G 8 u e 1 Z h b G 9 y I H R h c 2 E g Y 2 F t Y m l v L D U y f S Z x d W 9 0 O y w m c X V v d D t T Z W N 0 a W 9 u M S 8 y M D I 1 X 1 J l c G 9 y d G U g Z G U g R W p l Y 3 V j a c O z b i B D b 2 5 0 c m F j d H V h b C 9 U a X B v I G N h b W J p Y W R v L n t W Y W x v c i B p b m l j a W F s I G N v b n R y Y X R v L D U z f S Z x d W 9 0 O y w m c X V v d D t T Z W N 0 a W 9 u M S 8 y M D I 1 X 1 J l c G 9 y d G U g Z G U g R W p l Y 3 V j a c O z b i B D b 2 5 0 c m F j d H V h b C 9 U a X B v I G N h b W J p Y W R v L n t P Y n N l c n Z h Y 2 l v b m V z I H Z h b G 9 y L D U 0 f S Z x d W 9 0 O y w m c X V v d D t T Z W N 0 a W 9 u M S 8 y M D I 1 X 1 J l c G 9 y d G U g Z G U g R W p l Y 3 V j a c O z b i B D b 2 5 0 c m F j d H V h b C 9 U a X B v I G N h b W J p Y W R v L n t O b y B D R F A g T m 9 2 Z W R h Z G V z L D U 1 f S Z x d W 9 0 O y w m c X V v d D t T Z W N 0 a W 9 u M S 8 y M D I 1 X 1 J l c G 9 y d G U g Z G U g R W p l Y 3 V j a c O z b i B D b 2 5 0 c m F j d H V h b C 9 U a X B v I G N h b W J p Y W R v L n t F e H B l Z G l j a c O z b i B D R F A g T m 9 2 Z W R h Z G V z L D U 2 f S Z x d W 9 0 O y w m c X V v d D t T Z W N 0 a W 9 u M S 8 y M D I 1 X 1 J l c G 9 y d G U g Z G U g R W p l Y 3 V j a c O z b i B D b 2 5 0 c m F j d H V h b C 9 U a X B v I G N h b W J p Y W R v L n t W Y W x v c i B D R F A g T m 9 2 Z W R h Z G V z L D U 3 f S Z x d W 9 0 O y w m c X V v d D t T Z W N 0 a W 9 u M S 8 y M D I 1 X 1 J l c G 9 y d G U g Z G U g R W p l Y 3 V j a c O z b i B D b 2 5 0 c m F j d H V h b C 9 U a X B v I G N h b W J p Y W R v L n t O b y B D R F A g V m l n Z W 5 j a W F z I E Z 1 d H V y Y X M g T m 9 2 Z W Q s N T h 9 J n F 1 b 3 Q 7 L C Z x d W 9 0 O 1 N l Y 3 R p b 2 4 x L z I w M j V f U m V w b 3 J 0 Z S B k Z S B F a m V j d W N p w 7 N u I E N v b n R y Y W N 0 d W F s L 1 R p c G 8 g Y 2 F t Y m l h Z G 8 u e 0 V 4 c G V k a W N p w 7 N u I E N E U C B W a W d l b m N p Y X M g R n V 0 d X J f M y w 1 O X 0 m c X V v d D s s J n F 1 b 3 Q 7 U 2 V j d G l v b j E v M j A y N V 9 S Z X B v c n R l I G R l I E V q Z W N 1 Y 2 n D s 2 4 g Q 2 9 u d H J h Y 3 R 1 Y W w v V G l w b y B j Y W 1 i a W F k b y 5 7 V m F s b 3 I g Q 0 R Q I F Z p Z 2 V u Y 2 l h c y B G d X R 1 c m F z I E 5 v L D Y w f S Z x d W 9 0 O y w m c X V v d D t T Z W N 0 a W 9 u M S 8 y M D I 1 X 1 J l c G 9 y d G U g Z G U g R W p l Y 3 V j a c O z b i B D b 2 5 0 c m F j d H V h b C 9 U a X B v I G N h b W J p Y W R v L n t O b y B S U C B O b 3 Z l Z G F k Z X M s N j F 9 J n F 1 b 3 Q 7 L C Z x d W 9 0 O 1 N l Y 3 R p b 2 4 x L z I w M j V f U m V w b 3 J 0 Z S B k Z S B F a m V j d W N p w 7 N u I E N v b n R y Y W N 0 d W F s L 1 R p c G 8 g Y 2 F t Y m l h Z G 8 u e 0 V 4 c G V k a W N p w 7 N u I F J Q I E 5 v d m V k Y W R l c y w 2 M n 0 m c X V v d D s s J n F 1 b 3 Q 7 U 2 V j d G l v b j E v M j A y N V 9 S Z X B v c n R l I G R l I E V q Z W N 1 Y 2 n D s 2 4 g Q 2 9 u d H J h Y 3 R 1 Y W w v V G l w b y B j Y W 1 i a W F k b y 5 7 V m F s b 3 I g U l A g T m 9 2 Z W R h Z G V z L D Y z f S Z x d W 9 0 O y w m c X V v d D t T Z W N 0 a W 9 u M S 8 y M D I 1 X 1 J l c G 9 y d G U g Z G U g R W p l Y 3 V j a c O z b i B D b 2 5 0 c m F j d H V h b C 9 U a X B v I G N h b W J p Y W R v L n t O b y B S U C B W a W d l b m N p Y X M g R n V 0 d X J h c y B O b 3 Z l Z G E s N j R 9 J n F 1 b 3 Q 7 L C Z x d W 9 0 O 1 N l Y 3 R p b 2 4 x L z I w M j V f U m V w b 3 J 0 Z S B k Z S B F a m V j d W N p w 7 N u I E N v b n R y Y W N 0 d W F s L 1 R p c G 8 g Y 2 F t Y m l h Z G 8 u e 0 V 4 c G V k a W N p w 7 N u I F J Q I F Z p Z 2 V u Y 2 l h c y B G d X R 1 c m F f N C w 2 N X 0 m c X V v d D s s J n F 1 b 3 Q 7 U 2 V j d G l v b j E v M j A y N V 9 S Z X B v c n R l I G R l I E V q Z W N 1 Y 2 n D s 2 4 g Q 2 9 u d H J h Y 3 R 1 Y W w v V G l w b y B j Y W 1 i a W F k b y 5 7 V m F s b 3 I g U l A g V m l n Z W 5 j a W F z I E Z 1 d H V y Y X M g T m 9 2 L D Y 2 f S Z x d W 9 0 O y w m c X V v d D t T Z W N 0 a W 9 u M S 8 y M D I 1 X 1 J l c G 9 y d G U g Z G U g R W p l Y 3 V j a c O z b i B D b 2 5 0 c m F j d H V h b C 9 U a X B v I G N h b W J p Y W R v L n t O b y B w Z W R p Z G 8 g b W 9 k a W Z p Y 2 F j a c O z b i w 2 N 3 0 m c X V v d D s s J n F 1 b 3 Q 7 U 2 V j d G l v b j E v M j A y N V 9 S Z X B v c n R l I G R l I E V q Z W N 1 Y 2 n D s 2 4 g Q 2 9 u d H J h Y 3 R 1 Y W w v V G l w b y B j Y W 1 i a W F k b y 5 7 V m F s b 3 I g d G 9 0 Y W w g Y W R p Y 2 l v b m V z L D Y 4 f S Z x d W 9 0 O y w m c X V v d D t T Z W N 0 a W 9 u M S 8 y M D I 1 X 1 J l c G 9 y d G U g Z G U g R W p l Y 3 V j a c O z b i B D b 2 5 0 c m F j d H V h b C 9 U a X B v I G N h b W J p Y W R v L n t O L i B h Z G l j a W 9 u Z X M g c m V h b G l 6 Y W R h c y w 2 O X 0 m c X V v d D s s J n F 1 b 3 Q 7 U 2 V j d G l v b j E v M j A y N V 9 S Z X B v c n R l I G R l I E V q Z W N 1 Y 2 n D s 2 4 g Q 2 9 u d H J h Y 3 R 1 Y W w v V G l w b y B j Y W 1 i a W F k b y 5 7 V m F s b 3 I g d G 9 0 Y W w g Y 2 9 u d H J h d G 8 g Y 2 9 u I G F k a W N p L D c w f S Z x d W 9 0 O y w m c X V v d D t T Z W N 0 a W 9 u M S 8 y M D I 1 X 1 J l c G 9 y d G U g Z G U g R W p l Y 3 V j a c O z b i B D b 2 5 0 c m F j d H V h b C 9 U a X B v I G N h b W J p Y W R v L n t G b 3 J t Y S B k Z S B w Y W d v L D c x f S Z x d W 9 0 O y w m c X V v d D t T Z W N 0 a W 9 u M S 8 y M D I 1 X 1 J l c G 9 y d G U g Z G U g R W p l Y 3 V j a c O z b i B D b 2 5 0 c m F j d H V h b C 9 U a X B v I G N h b W J p Y W R v L n t Q b G F 6 b y B l a m V j d W N p w 7 N u I G N v b n R y Y X R v L D c y f S Z x d W 9 0 O y w m c X V v d D t T Z W N 0 a W 9 u M S 8 y M D I 1 X 1 J l c G 9 y d G U g Z G U g R W p l Y 3 V j a c O z b i B D b 2 5 0 c m F j d H V h b C 9 U a X B v I G N h b W J p Y W R v L n t P Y n N l c n Z h Y 2 n D s 2 5 l c y B w b G F 6 b y w 3 M 3 0 m c X V v d D s s J n F 1 b 3 Q 7 U 2 V j d G l v b j E v M j A y N V 9 S Z X B v c n R l I G R l I E V q Z W N 1 Y 2 n D s 2 4 g Q 2 9 u d H J h Y 3 R 1 Y W w v V G l w b y B j Y W 1 i a W F k b y 5 7 U G x h e m 8 g d G 9 0 Y W w g c H L D s 3 J y b 2 d h c y w 3 N H 0 m c X V v d D s s J n F 1 b 3 Q 7 U 2 V j d G l v b j E v M j A y N V 9 S Z X B v c n R l I G R l I E V q Z W N 1 Y 2 n D s 2 4 g Q 2 9 u d H J h Y 3 R 1 Y W w v V G l w b y B j Y W 1 i a W F k b y 5 7 T 2 J z Z X J 2 Y W N p w 7 N u Z X M g c G x h e m 8 g c H L D s 3 J y b 2 d h L D c 1 f S Z x d W 9 0 O y w m c X V v d D t T Z W N 0 a W 9 u M S 8 y M D I 1 X 1 J l c G 9 y d G U g Z G U g R W p l Y 3 V j a c O z b i B D b 2 5 0 c m F j d H V h b C 9 U a X B v I G N h b W J p Y W R v L n t Q b G F 6 b y B 0 b 3 R h b C B j b 2 5 0 c m F 0 b y w 3 N n 0 m c X V v d D s s J n F 1 b 3 Q 7 U 2 V j d G l v b j E v M j A y N V 9 S Z X B v c n R l I G R l I E V q Z W N 1 Y 2 n D s 2 4 g Q 2 9 u d H J h Y 3 R 1 Y W w v V G l w b y B j Y W 1 i a W F k b y 5 7 V m l n Z W 5 j a W E g Z G V s I G N v b n R y Y X R v L D c 3 f S Z x d W 9 0 O y w m c X V v d D t T Z W N 0 a W 9 u M S 8 y M D I 1 X 1 J l c G 9 y d G U g Z G U g R W p l Y 3 V j a c O z b i B D b 2 5 0 c m F j d H V h b C 9 U a X B v I G N h b W J p Y W R v L n t D b 2 5 0 c m F 0 a X N 0 Y S w 3 O H 0 m c X V v d D s s J n F 1 b 3 Q 7 U 2 V j d G l v b j E v M j A y N V 9 S Z X B v c n R l I G R l I E V q Z W N 1 Y 2 n D s 2 4 g Q 2 9 u d H J h Y 3 R 1 Y W w v V G l w b y B j Y W 1 i a W F k b y 5 7 S W Q g Y 2 9 u d H J h d G l z d G E s N z l 9 J n F 1 b 3 Q 7 L C Z x d W 9 0 O 1 N l Y 3 R p b 2 4 x L z I w M j V f U m V w b 3 J 0 Z S B k Z S B F a m V j d W N p w 7 N u I E N v b n R y Y W N 0 d W F s L 1 R p c G 8 g Y 2 F t Y m l h Z G 8 u e 0 T D r W d p d G 8 g d m V y a W Z p Y 2 F j a c O z b i B J Z C w 4 M H 0 m c X V v d D s s J n F 1 b 3 Q 7 U 2 V j d G l v b j E v M j A y N V 9 S Z X B v c n R l I G R l I E V q Z W N 1 Y 2 n D s 2 4 g Q 2 9 u d H J h Y 3 R 1 Y W w v V G l w b y B j Y W 1 i a W F k b y 5 7 V G l w b y B J R C w 4 M X 0 m c X V v d D s s J n F 1 b 3 Q 7 U 2 V j d G l v b j E v M j A y N V 9 S Z X B v c n R l I G R l I E V q Z W N 1 Y 2 n D s 2 4 g Q 2 9 u d H J h Y 3 R 1 Y W w v V G l w b y B j Y W 1 i a W F k b y 5 7 T m F 0 d X J h b G V 6 Y S w 4 M n 0 m c X V v d D s s J n F 1 b 3 Q 7 U 2 V j d G l v b j E v M j A y N V 9 S Z X B v c n R l I G R l I E V q Z W N 1 Y 2 n D s 2 4 g Q 2 9 u d H J h Y 3 R 1 Y W w v V G l w b y B j Y W 1 i a W F k b y 5 7 U 2 V 4 b y w 4 M 3 0 m c X V v d D s s J n F 1 b 3 Q 7 U 2 V j d G l v b j E v M j A y N V 9 S Z X B v c n R l I G R l I E V q Z W N 1 Y 2 n D s 2 4 g Q 2 9 u d H J h Y 3 R 1 Y W w v V G l w b y B j Y W 1 i a W F k b y 5 7 R W R h Z C w 4 N H 0 m c X V v d D s s J n F 1 b 3 Q 7 U 2 V j d G l v b j E v M j A y N V 9 S Z X B v c n R l I G R l I E V q Z W N 1 Y 2 n D s 2 4 g Q 2 9 u d H J h Y 3 R 1 Y W w v V G l w b y B j Y W 1 i a W F k b y 5 7 T m l 2 Z W w g Z G U g Z X N 0 d W R p b y w 4 N X 0 m c X V v d D s s J n F 1 b 3 Q 7 U 2 V j d G l v b j E v M j A y N V 9 S Z X B v c n R l I G R l I E V q Z W N 1 Y 2 n D s 2 4 g Q 2 9 u d H J h Y 3 R 1 Y W w v V G l w b y B j Y W 1 i a W F k b y 5 7 U H J v Z m V z a c O z b i w 4 N n 0 m c X V v d D s s J n F 1 b 3 Q 7 U 2 V j d G l v b j E v M j A y N V 9 S Z X B v c n R l I G R l I E V q Z W N 1 Y 2 n D s 2 4 g Q 2 9 u d H J h Y 3 R 1 Y W w v V G l w b y B j Y W 1 i a W F k b y 5 7 R m 9 y b W F j a c O z b i B j b 2 5 0 c m F 0 a X N 0 Y S w 4 N 3 0 m c X V v d D s s J n F 1 b 3 Q 7 U 2 V j d G l v b j E v M j A y N V 9 S Z X B v c n R l I G R l I E V q Z W N 1 Y 2 n D s 2 4 g Q 2 9 u d H J h Y 3 R 1 Y W w v V G l w b y B j Y W 1 i a W F k b y 5 7 R X h w Z X J p Z W 5 j a W E g Y 2 9 u d H J h d G l z d G E s O D h 9 J n F 1 b 3 Q 7 L C Z x d W 9 0 O 1 N l Y 3 R p b 2 4 x L z I w M j V f U m V w b 3 J 0 Z S B k Z S B F a m V j d W N p w 7 N u I E N v b n R y Y W N 0 d W F s L 1 R p c G 8 g Y 2 F t Y m l h Z G 8 u e 0 V 4 c G V y a W V u Y 2 l h I H J l b G F j a W 9 u Y W R h L D g 5 f S Z x d W 9 0 O y w m c X V v d D t T Z W N 0 a W 9 u M S 8 y M D I 1 X 1 J l c G 9 y d G U g Z G U g R W p l Y 3 V j a c O z b i B D b 2 5 0 c m F j d H V h b C 9 U a X B v I G N h b W J p Y W R v L n t U a X B v I G l k Z W 5 0 a W Z p Y 2 F j a c O z b i B y Z X B y Z X N l b n R h L D k w f S Z x d W 9 0 O y w m c X V v d D t T Z W N 0 a W 9 u M S 8 y M D I 1 X 1 J l c G 9 y d G U g Z G U g R W p l Y 3 V j a c O z b i B D b 2 5 0 c m F j d H V h b C 9 U a X B v I G N h b W J p Y W R v L n t J Z G V u d G l m a W N h Y 2 l v b i B S Z X B y Z X N l b n R h b n R l L D k x f S Z x d W 9 0 O y w m c X V v d D t T Z W N 0 a W 9 u M S 8 y M D I 1 X 1 J l c G 9 y d G U g Z G U g R W p l Y 3 V j a c O z b i B D b 2 5 0 c m F j d H V h b C 9 U a X B v I G N h b W J p Y W R v L n t S Z X B y Z X N l b n R h b n R l I G x l Z 2 F s L D k y f S Z x d W 9 0 O y w m c X V v d D t T Z W N 0 a W 9 u M S 8 y M D I 1 X 1 J l c G 9 y d G U g Z G U g R W p l Y 3 V j a c O z b i B D b 2 5 0 c m F j d H V h b C 9 U a X B v I G N h b W J p Y W R v L n t O b 2 1 i c m U g c m V w c m V z Z W 5 0 Y W 5 0 Z S B s Z W d h b C 1 j b 2 4 s O T N 9 J n F 1 b 3 Q 7 L C Z x d W 9 0 O 1 N l Y 3 R p b 2 4 x L z I w M j V f U m V w b 3 J 0 Z S B k Z S B F a m V j d W N p w 7 N u I E N v b n R y Y W N 0 d W F s L 1 R p c G 8 g Y 2 F t Y m l h Z G 8 u e 0 N h c m d v I F J l c H J l c 2 V u d G F u d G U g T G V n Y W w s O T R 9 J n F 1 b 3 Q 7 L C Z x d W 9 0 O 1 N l Y 3 R p b 2 4 x L z I w M j V f U m V w b 3 J 0 Z S B k Z S B F a m V j d W N p w 7 N u I E N v b n R y Y W N 0 d W F s L 1 R p c G 8 g Y 2 F t Y m l h Z G 8 u e 0 R p c m V j Y 2 n D s 2 4 g c H J v d m V l Z G 9 y L D k 1 f S Z x d W 9 0 O y w m c X V v d D t T Z W N 0 a W 9 u M S 8 y M D I 1 X 1 J l c G 9 y d G U g Z G U g R W p l Y 3 V j a c O z b i B D b 2 5 0 c m F j d H V h b C 9 U a X B v I G N h b W J p Y W R v L n t U Z W z D q W Z v b m 8 g c H J v d m V l Z G 9 y L D k 2 f S Z x d W 9 0 O y w m c X V v d D t T Z W N 0 a W 9 u M S 8 y M D I 1 X 1 J l c G 9 y d G U g Z G U g R W p l Y 3 V j a c O z b i B D b 2 5 0 c m F j d H V h b C 9 U a X B v I G N h b W J p Y W R v L n t D b 3 J y Z W 8 t Z S B w c m 9 2 Z W V k b 3 I s O T d 9 J n F 1 b 3 Q 7 L C Z x d W 9 0 O 1 N l Y 3 R p b 2 4 x L z I w M j V f U m V w b 3 J 0 Z S B k Z S B F a m V j d W N p w 7 N u I E N v b n R y Y W N 0 d W F s L 1 R p c G 8 g Y 2 F t Y m l h Z G 8 u e 1 R p c G 8 g Z W 5 0 a W R h Z C w 5 O H 0 m c X V v d D s s J n F 1 b 3 Q 7 U 2 V j d G l v b j E v M j A y N V 9 S Z X B v c n R l I G R l I E V q Z W N 1 Y 2 n D s 2 4 g Q 2 9 u d H J h Y 3 R 1 Y W w v V G l w b y B j Y W 1 i a W F k b y 5 7 T m 8 g Y 2 V y d G l m a W N h Z G 8 g Y 2 9 u c 3 R p d H V j a c O z b i w 5 O X 0 m c X V v d D s s J n F 1 b 3 Q 7 U 2 V j d G l v b j E v M j A y N V 9 S Z X B v c n R l I G R l I E V q Z W N 1 Y 2 n D s 2 4 g Q 2 9 u d H J h Y 3 R 1 Y W w v V G l w b y B j Y W 1 i a W F k b y 5 7 V G l w b y B k Z S B v c m c v c G V y c y w x M D B 9 J n F 1 b 3 Q 7 L C Z x d W 9 0 O 1 N l Y 3 R p b 2 4 x L z I w M j V f U m V w b 3 J 0 Z S B k Z S B F a m V j d W N p w 7 N u I E N v b n R y Y W N 0 d W F s L 1 R p c G 8 g Y 2 F t Y m l h Z G 8 u e 0 5 h Y 2 l v b m F s a W R h Z C w x M D F 9 J n F 1 b 3 Q 7 L C Z x d W 9 0 O 1 N l Y 3 R p b 2 4 x L z I w M j V f U m V w b 3 J 0 Z S B k Z S B F a m V j d W N p w 7 N u I E N v b n R y Y W N 0 d W F s L 1 R p c G 8 g Y 2 F t Y m l h Z G 8 u e 0 R h d G 9 z I C B T d X B l c n Z p c 2 9 y L D E w M n 0 m c X V v d D s s J n F 1 b 3 Q 7 U 2 V j d G l v b j E v M j A y N V 9 S Z X B v c n R l I G R l I E V q Z W N 1 Y 2 n D s 2 4 g Q 2 9 u d H J h Y 3 R 1 Y W w v V G l w b y B j Y W 1 i a W F k b y 5 7 R G F 0 b 3 M g Z G U g S W 5 0 Z X J 2 Z W 5 0 b 3 I s M T A z f S Z x d W 9 0 O y w m c X V v d D t T Z W N 0 a W 9 u M S 8 y M D I 1 X 1 J l c G 9 y d G U g Z G U g R W p l Y 3 V j a c O z b i B D b 2 5 0 c m F j d H V h b C 9 U a X B v I G N h b W J p Y W R v L n t P c m R l b m F k b 3 I g Z G V s I G d h c 3 R v L D E w N H 0 m c X V v d D s s J n F 1 b 3 Q 7 U 2 V j d G l v b j E v M j A y N V 9 S Z X B v c n R l I G R l I E V q Z W N 1 Y 2 n D s 2 4 g Q 2 9 u d H J h Y 3 R 1 Y W w v V G l w b y B j Y W 1 i a W F k b y 5 7 Q 2 x h c 2 U g Z G U g Z 2 F y Y W 5 0 w 6 1 h L D E w N X 0 m c X V v d D s s J n F 1 b 3 Q 7 U 2 V j d G l v b j E v M j A y N V 9 S Z X B v c n R l I G R l I E V q Z W N 1 Y 2 n D s 2 4 g Q 2 9 u d H J h Y 3 R 1 Y W w v V G l w b y B j Y W 1 i a W F k b y 5 7 R 2 F y Y W 5 0 w 6 1 h I G 8 g c M O z b G l 6 Y S w x M D Z 9 J n F 1 b 3 Q 7 L C Z x d W 9 0 O 1 N l Y 3 R p b 2 4 x L z I w M j V f U m V w b 3 J 0 Z S B k Z S B F a m V j d W N p w 7 N u I E N v b n R y Y W N 0 d W F s L 1 R p c G 8 g Y 2 F t Y m l h Z G 8 u e 0 4 u I G d h c m F u d G l h L D E w N 3 0 m c X V v d D s s J n F 1 b 3 Q 7 U 2 V j d G l v b j E v M j A y N V 9 S Z X B v c n R l I G R l I E V q Z W N 1 Y 2 n D s 2 4 g Q 2 9 u d H J h Y 3 R 1 Y W w v V G l w b y B j Y W 1 i a W F k b y 5 7 T i 4 g Y W 5 l e G 8 s M T A 4 f S Z x d W 9 0 O y w m c X V v d D t T Z W N 0 a W 9 u M S 8 y M D I 1 X 1 J l c G 9 y d G U g Z G U g R W p l Y 3 V j a c O z b i B D b 2 5 0 c m F j d H V h b C 9 U a X B v I G N h b W J p Y W R v L n t G Z W N o Y S B p b m l j a W 8 g d m l n Z W 5 j a W E s M T A 5 f S Z x d W 9 0 O y w m c X V v d D t T Z W N 0 a W 9 u M S 8 y M D I 1 X 1 J l c G 9 y d G U g Z G U g R W p l Y 3 V j a c O z b i B D b 2 5 0 c m F j d H V h b C 9 U a X B v I G N h b W J p Y W R v L n t G Z W N o Y S B m a W 4 g d m l n Z W 5 j a W E s M T E w f S Z x d W 9 0 O y w m c X V v d D t T Z W N 0 a W 9 u M S 8 y M D I 1 X 1 J l c G 9 y d G U g Z G U g R W p l Y 3 V j a c O z b i B D b 2 5 0 c m F j d H V h b C 9 U a X B v I G N h b W J p Y W R v L n t G Z W N o Y S B n Y X J h b n R p Y S w x M T F 9 J n F 1 b 3 Q 7 L C Z x d W 9 0 O 1 N l Y 3 R p b 2 4 x L z I w M j V f U m V w b 3 J 0 Z S B k Z S B F a m V j d W N p w 7 N u I E N v b n R y Y W N 0 d W F s L 1 R p c G 8 g Y 2 F t Y m l h Z G 8 u e 0 F z Z W d 1 c m F k b 3 J h L D E x M n 0 m c X V v d D s s J n F 1 b 3 Q 7 U 2 V j d G l v b j E v M j A y N V 9 S Z X B v c n R l I G R l I E V q Z W N 1 Y 2 n D s 2 4 g Q 2 9 u d H J h Y 3 R 1 Y W w v V G l w b y B j Y W 1 i a W F k b y 5 7 R 2 F y Y W 5 0 w 6 1 h I G 8 g c M O z b G l 6 Y S B S Q 0 U s M T E z f S Z x d W 9 0 O y w m c X V v d D t T Z W N 0 a W 9 u M S 8 y M D I 1 X 1 J l c G 9 y d G U g Z G U g R W p l Y 3 V j a c O z b i B D b 2 5 0 c m F j d H V h b C 9 U a X B v I G N h b W J p Y W R v L n t O b y B n Y X J h b n T D r W E g U k N F L D E x N H 0 m c X V v d D s s J n F 1 b 3 Q 7 U 2 V j d G l v b j E v M j A y N V 9 S Z X B v c n R l I G R l I E V q Z W N 1 Y 2 n D s 2 4 g Q 2 9 u d H J h Y 3 R 1 Y W w v V G l w b y B j Y W 1 i a W F k b y 5 7 T m 8 g Y W 5 l e G 8 g Z 2 F y Y W 5 0 w 6 1 h I F J D R S w x M T V 9 J n F 1 b 3 Q 7 L C Z x d W 9 0 O 1 N l Y 3 R p b 2 4 x L z I w M j V f U m V w b 3 J 0 Z S B k Z S B F a m V j d W N p w 7 N u I E N v b n R y Y W N 0 d W F s L 1 R p c G 8 g Y 2 F t Y m l h Z G 8 u e 0 Z l Y 2 h h I G l u a W N p b y B 2 a W d l b m N p Y V 8 1 L D E x N n 0 m c X V v d D s s J n F 1 b 3 Q 7 U 2 V j d G l v b j E v M j A y N V 9 S Z X B v c n R l I G R l I E V q Z W N 1 Y 2 n D s 2 4 g Q 2 9 u d H J h Y 3 R 1 Y W w v V G l w b y B j Y W 1 i a W F k b y 5 7 R m V j a G E g Z m l u I H Z p Z 2 V u Y 2 l h X z Y s M T E 3 f S Z x d W 9 0 O y w m c X V v d D t T Z W N 0 a W 9 u M S 8 y M D I 1 X 1 J l c G 9 y d G U g Z G U g R W p l Y 3 V j a c O z b i B D b 2 5 0 c m F j d H V h b C 9 U a X B v I G N h b W J p Y W R v L n t G Z W N o Y S B n Y X J h b n R p Y V 8 3 L D E x O H 0 m c X V v d D s s J n F 1 b 3 Q 7 U 2 V j d G l v b j E v M j A y N V 9 S Z X B v c n R l I G R l I E V q Z W N 1 Y 2 n D s 2 4 g Q 2 9 u d H J h Y 3 R 1 Y W w v V G l w b y B j Y W 1 i a W F k b y 5 7 Q X N l Z 3 V y Y W R v c m F f O C w x M T l 9 J n F 1 b 3 Q 7 L C Z x d W 9 0 O 1 N l Y 3 R p b 2 4 x L z I w M j V f U m V w b 3 J 0 Z S B k Z S B F a m V j d W N p w 7 N u I E N v b n R y Y W N 0 d W F s L 1 R p c G 8 g Y 2 F t Y m l h Z G 8 u e 0 F w c m 9 i Y W N p w 7 N u I G d h c m F u d M O t Y X M s M T I w f S Z x d W 9 0 O y w m c X V v d D t T Z W N 0 a W 9 u M S 8 y M D I 1 X 1 J l c G 9 y d G U g Z G U g R W p l Y 3 V j a c O z b i B D b 2 5 0 c m F j d H V h b C 9 U a X B v I G N h b W J p Y W R v L n t P Y n N l c n Z h Y 2 n D s 2 5 l c y B n Y X J h b n T D r W F z L D E y M X 0 m c X V v d D s s J n F 1 b 3 Q 7 U 2 V j d G l v b j E v M j A y N V 9 S Z X B v c n R l I G R l I E V q Z W N 1 Y 2 n D s 2 4 g Q 2 9 u d H J h Y 3 R 1 Y W w v V G l w b y B j Y W 1 i a W F k b y 5 7 R X N 0 Y W R v L D E y M n 0 m c X V v d D s s J n F 1 b 3 Q 7 U 2 V j d G l v b j E v M j A y N V 9 S Z X B v c n R l I G R l I E V q Z W N 1 Y 2 n D s 2 4 g Q 2 9 u d H J h Y 3 R 1 Y W w v V G l w b y B j Y W 1 i a W F k b y 5 7 R m l y b W E g Z G V s I G N v b n R y Y X R p c 3 R h L D E y M 3 0 m c X V v d D s s J n F 1 b 3 Q 7 U 2 V j d G l v b j E v M j A y N V 9 S Z X B v c n R l I G R l I E V q Z W N 1 Y 2 n D s 2 4 g Q 2 9 u d H J h Y 3 R 1 Y W w v V G l w b y B j Y W 1 i a W F k b y 5 7 R m V j a G E g c G F y Y S B y Z W 1 p d G l y I G R v Y 3 M s M T I 0 f S Z x d W 9 0 O y w m c X V v d D t T Z W N 0 a W 9 u M S 8 y M D I 1 X 1 J l c G 9 y d G U g Z G U g R W p l Y 3 V j a c O z b i B D b 2 5 0 c m F j d H V h b C 9 U a X B v I G N h b W J p Y W R v L n t G Z W N o Y S B k Z S B h Z G p 1 Z G l j Y W N p w 7 N u L D E y N X 0 m c X V v d D s s J n F 1 b 3 Q 7 U 2 V j d G l v b j E v M j A y N V 9 S Z X B v c n R l I G R l I E V q Z W N 1 Y 2 n D s 2 4 g Q 2 9 u d H J h Y 3 R 1 Y W w v V G l w b y B j Y W 1 i a W F k b y 5 7 U 3 V z Y 3 J p c G N p w 7 N u I G N v b n R y Y X R v L D E y N n 0 m c X V v d D s s J n F 1 b 3 Q 7 U 2 V j d G l v b j E v M j A y N V 9 S Z X B v c n R l I G R l I E V q Z W N 1 Y 2 n D s 2 4 g Q 2 9 u d H J h Y 3 R 1 Y W w v V G l w b y B j Y W 1 i a W F k b y 5 7 T G V n Y W x p e m F j a c O z b i B j b 2 5 0 c m F 0 b y w x M j d 9 J n F 1 b 3 Q 7 L C Z x d W 9 0 O 1 N l Y 3 R p b 2 4 x L z I w M j V f U m V w b 3 J 0 Z S B k Z S B F a m V j d W N p w 7 N u I E N v b n R y Y W N 0 d W F s L 1 R p c G 8 g Y 2 F t Y m l h Z G 8 u e 0 1 v Z G l m a W N h Y 2 n D s 2 4 g Z G U g Z 2 F y Y W 5 0 w 6 1 h c y w x M j h 9 J n F 1 b 3 Q 7 L C Z x d W 9 0 O 1 N l Y 3 R p b 2 4 x L z I w M j V f U m V w b 3 J 0 Z S B k Z S B F a m V j d W N p w 7 N u I E N v b n R y Y W N 0 d W F s L 1 R p c G 8 g Y 2 F t Y m l h Z G 8 u e 0 l u a W N p b y B j b 2 5 0 c m F 0 b y B P S S w x M j l 9 J n F 1 b 3 Q 7 L C Z x d W 9 0 O 1 N l Y 3 R p b 2 4 x L z I w M j V f U m V w b 3 J 0 Z S B k Z S B F a m V j d W N p w 7 N u I E N v b n R y Y W N 0 d W F s L 1 R p c G 8 g Y 2 F t Y m l h Z G 8 u e 0 Z p b m F s a X p h Y 2 n D s 2 4 g Y 2 9 u d H J h d G 8 g T 0 k s M T M w f S Z x d W 9 0 O y w m c X V v d D t T Z W N 0 a W 9 u M S 8 y M D I 1 X 1 J l c G 9 y d G U g Z G U g R W p l Y 3 V j a c O z b i B D b 2 5 0 c m F j d H V h b C 9 U a X B v I G N h b W J p Y W R v L n t G a W 5 h b G l 6 Y W N p w 7 N u I G R l Z m l u a X R p d m E s M T M x f S Z x d W 9 0 O y w m c X V v d D t T Z W N 0 a W 9 u M S 8 y M D I 1 X 1 J l c G 9 y d G U g Z G U g R W p l Y 3 V j a c O z b i B D b 2 5 0 c m F j d H V h b C 9 U a X B v I G N h b W J p Y W R v L n t E Y X R v c y B k Z S B D Z X N p w 7 N u L D E z M n 0 m c X V v d D s s J n F 1 b 3 Q 7 U 2 V j d G l v b j E v M j A y N V 9 S Z X B v c n R l I G R l I E V q Z W N 1 Y 2 n D s 2 4 g Q 2 9 u d H J h Y 3 R 1 Y W w v V G l w b y B j Y W 1 i a W F k b y 5 7 Q 2 F u d G l k Y W Q g Z G U g c 3 V z c G V u c 2 n D s 2 5 l c y B y Z W F s a S w x M z N 9 J n F 1 b 3 Q 7 L C Z x d W 9 0 O 1 N l Y 3 R p b 2 4 x L z I w M j V f U m V w b 3 J 0 Z S B k Z S B F a m V j d W N p w 7 N u I E N v b n R y Y W N 0 d W F s L 1 R p c G 8 g Y 2 F t Y m l h Z G 8 u e 1 N 1 c 2 N y a X B j a c O z b i B k Z S B s Y S B z d X N w Z W 5 z a c O z b i w x M z R 9 J n F 1 b 3 Q 7 L C Z x d W 9 0 O 1 N l Y 3 R p b 2 4 x L z I w M j V f U m V w b 3 J 0 Z S B k Z S B F a m V j d W N p w 7 N u I E N v b n R y Y W N 0 d W F s L 1 R p c G 8 g Y 2 F t Y m l h Z G 8 u e 0 T D r W F z I G R l I H N 1 c 3 B l b n N p w 7 N u L D E z N X 0 m c X V v d D s s J n F 1 b 3 Q 7 U 2 V j d G l v b j E v M j A y N V 9 S Z X B v c n R l I G R l I E V q Z W N 1 Y 2 n D s 2 4 g Q 2 9 u d H J h Y 3 R 1 Y W w v V G l w b y B j Y W 1 i a W F k b y 5 7 V G V y b W l u Y W N p w 7 N u I G F u d G l j a X B h Z G E s M T M 2 f S Z x d W 9 0 O y w m c X V v d D t T Z W N 0 a W 9 u M S 8 y M D I 1 X 1 J l c G 9 y d G U g Z G U g R W p l Y 3 V j a c O z b i B D b 2 5 0 c m F j d H V h b C 9 U a X B v I G N h b W J p Y W R v L n t G Z W N o Y S B J b m Z v c m 1 l I E Z p b m F s L D E z N 3 0 m c X V v d D s s J n F 1 b 3 Q 7 U 2 V j d G l v b j E v M j A y N V 9 S Z X B v c n R l I G R l I E V q Z W N 1 Y 2 n D s 2 4 g Q 2 9 u d H J h Y 3 R 1 Y W w v V G l w b y B j Y W 1 i a W F k b y 5 7 U H J v Y 2 V k Z S B h I G x p c X V p Z G F j a c O z b i w x M z h 9 J n F 1 b 3 Q 7 L C Z x d W 9 0 O 1 N l Y 3 R p b 2 4 x L z I w M j V f U m V w b 3 J 0 Z S B k Z S B F a m V j d W N p w 7 N u I E N v b n R y Y W N 0 d W F s L 1 R p c G 8 g Y 2 F t Y m l h Z G 8 u e 0 x p c X V p Z G F j a c O z b i B y Z X F 1 Z X J p Z G E s M T M 5 f S Z x d W 9 0 O y w m c X V v d D t T Z W N 0 a W 9 u M S 8 y M D I 1 X 1 J l c G 9 y d G U g Z G U g R W p l Y 3 V j a c O z b i B D b 2 5 0 c m F j d H V h b C 9 U a X B v I G N h b W J p Y W R v L n t U a X B v I G x p c X V p Z G F j a c O z b i w x N D B 9 J n F 1 b 3 Q 7 L C Z x d W 9 0 O 1 N l Y 3 R p b 2 4 x L z I w M j V f U m V w b 3 J 0 Z S B k Z S B F a m V j d W N p w 7 N u I E N v b n R y Y W N 0 d W F s L 1 R p c G 8 g Y 2 F t Y m l h Z G 8 u e 1 N 1 c 2 N y a X B j a c O z b i B h Y 3 R h I G x p c X V p Z G F j a c O z b i w x N D F 9 J n F 1 b 3 Q 7 L C Z x d W 9 0 O 1 N l Y 3 R p b 2 4 x L z I w M j V f U m V w b 3 J 0 Z S B k Z S B F a m V j d W N p w 7 N u I E N v b n R y Y W N 0 d W F s L 1 R p c G 8 g Y 2 F t Y m l h Z G 8 u e 0 9 i c 2 V y d m F j a W 9 u Z X M g b G l x d W l k Y W N p w 7 N u L D E 0 M n 0 m c X V v d D s s J n F 1 b 3 Q 7 U 2 V j d G l v b j E v M j A y N V 9 S Z X B v c n R l I G R l I E V q Z W N 1 Y 2 n D s 2 4 g Q 2 9 u d H J h Y 3 R 1 Y W w v V G l w b y B j Y W 1 i a W F k b y 5 7 T G l x d W l k Y W N p w 7 N u I C 0 g Q X B y b 2 J h Y 2 n D s 2 4 g b 3 J k Z W 4 s M T Q z f S Z x d W 9 0 O y w m c X V v d D t T Z W N 0 a W 9 u M S 8 y M D I 1 X 1 J l c G 9 y d G U g Z G U g R W p l Y 3 V j a c O z b i B D b 2 5 0 c m F j d H V h b C 9 U a X B v I G N h b W J p Y W R v L n t D a W V y c m U g Z G U g Z X h w Z W R p Z W 5 0 Z S w x N D R 9 J n F 1 b 3 Q 7 L C Z x d W 9 0 O 1 N l Y 3 R p b 2 4 x L z I w M j V f U m V w b 3 J 0 Z S B k Z S B F a m V j d W N p w 7 N u I E N v b n R y Y W N 0 d W F s L 1 R p c G 8 g Y 2 F t Y m l h Z G 8 u e 0 p 1 c 3 R p Z m l j Y W N p w 7 N u L D E 0 N X 0 m c X V v d D s s J n F 1 b 3 Q 7 U 2 V j d G l v b j E v M j A y N V 9 S Z X B v c n R l I G R l I E V q Z W N 1 Y 2 n D s 2 4 g Q 2 9 u d H J h Y 3 R 1 Y W w v V G l w b y B j Y W 1 i a W F k b y 5 7 T 2 J s a W d h Y 2 l v b m V z I E V z c G V j a W F s Z X M g Y 2 9 u d H J h L D E 0 N n 0 m c X V v d D s s J n F 1 b 3 Q 7 U 2 V j d G l v b j E v M j A y N V 9 S Z X B v c n R l I G R l I E V q Z W N 1 Y 2 n D s 2 4 g Q 2 9 u d H J h Y 3 R 1 Y W w v V G l w b y B j Y W 1 i a W F k b y 5 7 T 2 J s a W d h Y 2 l v b m V z I H N 1 c G V y d m l z b 3 I g b y B p b n R l L D E 0 N 3 0 m c X V v d D s s J n F 1 b 3 Q 7 U 2 V j d G l v b j E v M j A y N V 9 S Z X B v c n R l I G R l I E V q Z W N 1 Y 2 n D s 2 4 g Q 2 9 u d H J h Y 3 R 1 Y W w v V G l w b y B j Y W 1 i a W F k b y 5 7 T 2 J s a W d h Y 2 l v b m V z I F N E S C w x N D h 9 J n F 1 b 3 Q 7 L C Z x d W 9 0 O 1 N l Y 3 R p b 2 4 x L z I w M j V f U m V w b 3 J 0 Z S B k Z S B F a m V j d W N p w 7 N u I E N v b n R y Y W N 0 d W F s L 1 R p c G 8 g Y 2 F t Y m l h Z G 8 u e 1 B y b 2 R 1 Y 3 R v c y w g Z W 5 0 c m V n Y W J s Z X M g I G 8 g c m V z d S w x N D l 9 J n F 1 b 3 Q 7 L C Z x d W 9 0 O 1 N l Y 3 R p b 2 4 x L z I w M j V f U m V w b 3 J 0 Z S B k Z S B F a m V j d W N p w 7 N u I E N v b n R y Y W N 0 d W F s L 1 R p c G 8 g Y 2 F t Y m l h Z G 8 u e 0 F m a W x p Y W N p w 7 N u I F N H U k w s M T U w f S Z x d W 9 0 O y w m c X V v d D t T Z W N 0 a W 9 u M S 8 y M D I 1 X 1 J l c G 9 y d G U g Z G U g R W p l Y 3 V j a c O z b i B D b 2 5 0 c m F j d H V h b C 9 U a X B v I G N h b W J p Y W R v L n t G d W 5 j a c O z b i w x N T F 9 J n F 1 b 3 Q 7 X S w m c X V v d D t D b 2 x 1 b W 5 D b 3 V u d C Z x d W 9 0 O z o x N T I s J n F 1 b 3 Q 7 S 2 V 5 Q 2 9 s d W 1 u T m F t Z X M m c X V v d D s 6 W 1 0 s J n F 1 b 3 Q 7 Q 2 9 s d W 1 u S W R l b n R p d G l l c y Z x d W 9 0 O z p b J n F 1 b 3 Q 7 U 2 V j d G l v b j E v M j A y N V 9 S Z X B v c n R l I G R l I E V q Z W N 1 Y 2 n D s 2 4 g Q 2 9 u d H J h Y 3 R 1 Y W w v V G l w b y B j Y W 1 i a W F k b y 5 7 V m l n Z W 5 j a W E s M H 0 m c X V v d D s s J n F 1 b 3 Q 7 U 2 V j d G l v b j E v M j A y N V 9 S Z X B v c n R l I G R l I E V q Z W N 1 Y 2 n D s 2 4 g Q 2 9 u d H J h Y 3 R 1 Y W w v V G l w b y B j Y W 1 i a W F k b y 5 7 T m 8 g Y 2 9 u c 2 V j d X R p d m 8 g U 1 B B Q S w x f S Z x d W 9 0 O y w m c X V v d D t T Z W N 0 a W 9 u M S 8 y M D I 1 X 1 J l c G 9 y d G U g Z G U g R W p l Y 3 V j a c O z b i B D b 2 5 0 c m F j d H V h b C 9 U a X B v I G N h b W J p Y W R v L n t S Z W N 1 c n J l b n R l L D J 9 J n F 1 b 3 Q 7 L C Z x d W 9 0 O 1 N l Y 3 R p b 2 4 x L z I w M j V f U m V w b 3 J 0 Z S B k Z S B F a m V j d W N p w 7 N u I E N v b n R y Y W N 0 d W F s L 1 R p c G 8 g Y 2 F t Y m l h Z G 8 u e 0 1 v Z G F s a W R h Z C B k Z S B z Z W x l Y 2 N p w 7 N u L D N 9 J n F 1 b 3 Q 7 L C Z x d W 9 0 O 1 N l Y 3 R p b 2 4 x L z I w M j V f U m V w b 3 J 0 Z S B k Z S B F a m V j d W N p w 7 N u I E N v b n R y Y W N 0 d W F s L 1 R p c G 8 g Y 2 F t Y m l h Z G 8 u e 1 R p c G 8 g Z G U g U 3 V i I E l u d i w 0 f S Z x d W 9 0 O y w m c X V v d D t T Z W N 0 a W 9 u M S 8 y M D I 1 X 1 J l c G 9 y d G U g Z G U g R W p l Y 3 V j a c O z b i B D b 2 5 0 c m F j d H V h b C 9 U a X B v I G N h b W J p Y W R v L n t U a X B v I G R l I G N v b n R y Y X R v L D V 9 J n F 1 b 3 Q 7 L C Z x d W 9 0 O 1 N l Y 3 R p b 2 4 x L z I w M j V f U m V w b 3 J 0 Z S B k Z S B F a m V j d W N p w 7 N u I E N v b n R y Y W N 0 d W F s L 1 R p c G 8 g Y 2 F t Y m l h Z G 8 u e 1 R p c G 8 g Y 2 9 u d H J h d G 8 s N n 0 m c X V v d D s s J n F 1 b 3 Q 7 U 2 V j d G l v b j E v M j A y N V 9 S Z X B v c n R l I G R l I E V q Z W N 1 Y 2 n D s 2 4 g Q 2 9 u d H J h Y 3 R 1 Y W w v V G l w b y B j Y W 1 i a W F k b y 5 7 U H J v Y 2 V k a W 1 p Z W 5 0 b y w 3 f S Z x d W 9 0 O y w m c X V v d D t T Z W N 0 a W 9 u M S 8 y M D I 1 X 1 J l c G 9 y d G U g Z G U g R W p l Y 3 V j a c O z b i B D b 2 5 0 c m F j d H V h b C 9 U a X B v I G N h b W J p Y W R v L n t Q c m 9 j Z W R p b W l l b n R v X z E s O H 0 m c X V v d D s s J n F 1 b 3 Q 7 U 2 V j d G l v b j E v M j A y N V 9 S Z X B v c n R l I G R l I E V q Z W N 1 Y 2 n D s 2 4 g Q 2 9 u d H J h Y 3 R 1 Y W w v V G l w b y B j Y W 1 i a W F k b y 5 7 Q 2 9 k I F V O U 1 B T Q y w 5 f S Z x d W 9 0 O y w m c X V v d D t T Z W N 0 a W 9 u M S 8 y M D I 1 X 1 J l c G 9 y d G U g Z G U g R W p l Y 3 V j a c O z b i B D b 2 5 0 c m F j d H V h b C 9 U a X B v I G N h b W J p Y W R v L n t O w 7 p t Z X J v I G R l I H B y b 2 N l c 2 8 s M T B 9 J n F 1 b 3 Q 7 L C Z x d W 9 0 O 1 N l Y 3 R p b 2 4 x L z I w M j V f U m V w b 3 J 0 Z S B k Z S B F a m V j d W N p w 7 N u I E N v b n R y Y W N 0 d W F s L 1 R p c G 8 g Y 2 F t Y m l h Z G 8 u e 0 7 C s C B F e H B l Z G l l b n R l I F B y Z W N v b n R y Y W N 0 d W F s L D E x f S Z x d W 9 0 O y w m c X V v d D t T Z W N 0 a W 9 u M S 8 y M D I 1 X 1 J l c G 9 y d G U g Z G U g R W p l Y 3 V j a c O z b i B D b 2 5 0 c m F j d H V h b C 9 U a X B v I G N h b W J p Y W R v L n t O w r A g R X h w Z W R p Z W 5 0 Z S B D b 2 5 0 c m F j d H V h b C w x M n 0 m c X V v d D s s J n F 1 b 3 Q 7 U 2 V j d G l v b j E v M j A y N V 9 S Z X B v c n R l I G R l I E V q Z W N 1 Y 2 n D s 2 4 g Q 2 9 u d H J h Y 3 R 1 Y W w v V G l w b y B j Y W 1 i a W F k b y 5 7 T s O 6 b W V y b y B k Z S B j b 2 5 0 c m F 0 b y w x M 3 0 m c X V v d D s s J n F 1 b 3 Q 7 U 2 V j d G l v b j E v M j A y N V 9 S Z X B v c n R l I G R l I E V q Z W N 1 Y 2 n D s 2 4 g Q 2 9 u d H J h Y 3 R 1 Y W w v V G l w b y B j Y W 1 i a W F k b y 5 7 T s O 6 b W V y b y B k Z S B v c m R l b i B k Z S B j b 2 1 w c m E g V F Z F Q y w x N H 0 m c X V v d D s s J n F 1 b 3 Q 7 U 2 V j d G l v b j E v M j A y N V 9 S Z X B v c n R l I G R l I E V q Z W N 1 Y 2 n D s 2 4 g Q 2 9 u d H J h Y 3 R 1 Y W w v V G l w b y B j Y W 1 i a W F k b y 5 7 T 2 J q Z X R v L D E 1 f S Z x d W 9 0 O y w m c X V v d D t T Z W N 0 a W 9 u M S 8 y M D I 1 X 1 J l c G 9 y d G U g Z G U g R W p l Y 3 V j a c O z b i B D b 2 5 0 c m F j d H V h b C 9 U a X B v I G N h b W J p Y W R v L n t U a X B v I G R l I G d h c 3 R v L D E 2 f S Z x d W 9 0 O y w m c X V v d D t T Z W N 0 a W 9 u M S 8 y M D I 1 X 1 J l c G 9 y d G U g Z G U g R W p l Y 3 V j a c O z b i B D b 2 5 0 c m F j d H V h b C 9 U a X B v I G N h b W J p Y W R v L n t D b 2 Q g Y 2 V u d H J v I G d l c 3 R v c i w x N 3 0 m c X V v d D s s J n F 1 b 3 Q 7 U 2 V j d G l v b j E v M j A y N V 9 S Z X B v c n R l I G R l I E V q Z W N 1 Y 2 n D s 2 4 g Q 2 9 u d H J h Y 3 R 1 Y W w v V G l w b y B j Y W 1 i a W F k b y 5 7 Q 2 V u d H J v I E d l c 3 R v c i w x O H 0 m c X V v d D s s J n F 1 b 3 Q 7 U 2 V j d G l v b j E v M j A y N V 9 S Z X B v c n R l I G R l I E V q Z W N 1 Y 2 n D s 2 4 g Q 2 9 u d H J h Y 3 R 1 Y W w v V G l w b y B j Y W 1 i a W F k b y 5 7 Q 8 O z Z G l n b y B k Z S D D o X J l Y S B z b 2 x p Y 2 l 0 Y W 5 0 Z S w x O X 0 m c X V v d D s s J n F 1 b 3 Q 7 U 2 V j d G l v b j E v M j A y N V 9 S Z X B v c n R l I G R l I E V q Z W N 1 Y 2 n D s 2 4 g Q 2 9 u d H J h Y 3 R 1 Y W w v V G l w b y B j Y W 1 i a W F k b y 5 7 w 4 F y Z W E g c 2 9 s a W N p d G F u d G U s M j B 9 J n F 1 b 3 Q 7 L C Z x d W 9 0 O 1 N l Y 3 R p b 2 4 x L z I w M j V f U m V w b 3 J 0 Z S B k Z S B F a m V j d W N p w 7 N u I E N v b n R y Y W N 0 d W F s L 1 R p c G 8 g Y 2 F t Y m l h Z G 8 u e 0 d y d X B v I G R l I G N v b X B y Y X M s M j F 9 J n F 1 b 3 Q 7 L C Z x d W 9 0 O 1 N l Y 3 R p b 2 4 x L z I w M j V f U m V w b 3 J 0 Z S B k Z S B F a m V j d W N p w 7 N u I E N v b n R y Y W N 0 d W F s L 1 R p c G 8 g Y 2 F t Y m l h Z G 8 u e 0 d y d X B v I G R l I G N v b X B y Y X N f M i w y M n 0 m c X V v d D s s J n F 1 b 3 Q 7 U 2 V j d G l v b j E v M j A y N V 9 S Z X B v c n R l I G R l I E V q Z W N 1 Y 2 n D s 2 4 g Q 2 9 u d H J h Y 3 R 1 Y W w v V G l w b y B j Y W 1 i a W F k b y 5 7 V G l w b y B w c m V z d X B 1 Z X N 0 b y w y M 3 0 m c X V v d D s s J n F 1 b 3 Q 7 U 2 V j d G l v b j E v M j A y N V 9 S Z X B v c n R l I G R l I E V q Z W N 1 Y 2 n D s 2 4 g Q 2 9 u d H J h Y 3 R 1 Y W w v V G l w b y B j Y W 1 i a W F k b y 5 7 U H J v Z 3 J h b W E g Z G U g Z m l u Y W 5 j a W F j a c O z b i w y N H 0 m c X V v d D s s J n F 1 b 3 Q 7 U 2 V j d G l v b j E v M j A y N V 9 S Z X B v c n R l I G R l I E V q Z W N 1 Y 2 n D s 2 4 g Q 2 9 u d H J h Y 3 R 1 Y W w v V G l w b y B j Y W 1 i a W F k b y 5 7 Q 2 9 k I H B y b 2 c g Z m l u Y W 5 j a W F j a c O z b i w y N X 0 m c X V v d D s s J n F 1 b 3 Q 7 U 2 V j d G l v b j E v M j A y N V 9 S Z X B v c n R l I G R l I E V q Z W N 1 Y 2 n D s 2 4 g Q 2 9 u d H J h Y 3 R 1 Y W w v V G l w b y B j Y W 1 i a W F k b y 5 7 V G V t Y S B n Y X N 0 b y 9 p b n Z l c n N p w 7 N u L D I 2 f S Z x d W 9 0 O y w m c X V v d D t T Z W N 0 a W 9 u M S 8 y M D I 1 X 1 J l c G 9 y d G U g Z G U g R W p l Y 3 V j a c O z b i B D b 2 5 0 c m F j d H V h b C 9 U a X B v I G N h b W J p Y W R v L n t O b 2 1 i c m U g c H J v Z y B p b n Y s M j d 9 J n F 1 b 3 Q 7 L C Z x d W 9 0 O 1 N l Y 3 R p b 2 4 x L z I w M j V f U m V w b 3 J 0 Z S B k Z S B F a m V j d W N p w 7 N u I E N v b n R y Y W N 0 d W F s L 1 R p c G 8 g Y 2 F t Y m l h Z G 8 u e 1 B y b 3 l l Y 3 R v I C h Q R V A p L D I 4 f S Z x d W 9 0 O y w m c X V v d D t T Z W N 0 a W 9 u M S 8 y M D I 1 X 1 J l c G 9 y d G U g Z G U g R W p l Y 3 V j a c O z b i B D b 2 5 0 c m F j d H V h b C 9 U a X B v I G N h b W J p Y W R v L n t N Z X R h L D I 5 f S Z x d W 9 0 O y w m c X V v d D t T Z W N 0 a W 9 u M S 8 y M D I 1 X 1 J l c G 9 y d G U g Z G U g R W p l Y 3 V j a c O z b i B D b 2 5 0 c m F j d H V h b C 9 U a X B v I G N h b W J p Y W R v L n t B Y 3 R p d m l k Y W Q s M z B 9 J n F 1 b 3 Q 7 L C Z x d W 9 0 O 1 N l Y 3 R p b 2 4 x L z I w M j V f U m V w b 3 J 0 Z S B k Z S B F a m V j d W N p w 7 N u I E N v b n R y Y W N 0 d W F s L 1 R p c G 8 g Y 2 F t Y m l h Z G 8 u e 1 B v c 1 B y Z S w z M X 0 m c X V v d D s s J n F 1 b 3 Q 7 U 2 V j d G l v b j E v M j A y N V 9 S Z X B v c n R l I G R l I E V q Z W N 1 Y 2 n D s 2 4 g Q 2 9 u d H J h Y 3 R 1 Y W w v V G l w b y B j Y W 1 i a W F k b y 5 7 T m 8 g c 2 9 s c G V k L D M y f S Z x d W 9 0 O y w m c X V v d D t T Z W N 0 a W 9 u M S 8 y M D I 1 X 1 J l c G 9 y d G U g Z G U g R W p l Y 3 V j a c O z b i B D b 2 5 0 c m F j d H V h b C 9 U a X B v I G N h b W J p Y W R v L n t O b y B z b 2 x w Z W Q g b W 9 k a W Z p Y 2 F j a c O z b i w z M 3 0 m c X V v d D s s J n F 1 b 3 Q 7 U 2 V j d G l v b j E v M j A y N V 9 S Z X B v c n R l I G R l I E V q Z W N 1 Y 2 n D s 2 4 g Q 2 9 u d H J h Y 3 R 1 Y W w v V G l w b y B j Y W 1 i a W F k b y 5 7 T m 8 g Q 0 R Q L D M 0 f S Z x d W 9 0 O y w m c X V v d D t T Z W N 0 a W 9 u M S 8 y M D I 1 X 1 J l c G 9 y d G U g Z G U g R W p l Y 3 V j a c O z b i B D b 2 5 0 c m F j d H V h b C 9 U a X B v I G N h b W J p Y W R v L n t F e H B l Z G l j a c O z b i B D R F A s M z V 9 J n F 1 b 3 Q 7 L C Z x d W 9 0 O 1 N l Y 3 R p b 2 4 x L z I w M j V f U m V w b 3 J 0 Z S B k Z S B F a m V j d W N p w 7 N u I E N v b n R y Y W N 0 d W F s L 1 R p c G 8 g Y 2 F t Y m l h Z G 8 u e 1 Z h b G 9 y I E N E U C w z N n 0 m c X V v d D s s J n F 1 b 3 Q 7 U 2 V j d G l v b j E v M j A y N V 9 S Z X B v c n R l I G R l I E V q Z W N 1 Y 2 n D s 2 4 g Q 2 9 u d H J h Y 3 R 1 Y W w v V G l w b y B j Y W 1 i a W F k b y 5 7 T m 8 g Q 0 R Q I F Z p Z 2 V u Y 2 l h c y B G d X R 1 c m F z L D M 3 f S Z x d W 9 0 O y w m c X V v d D t T Z W N 0 a W 9 u M S 8 y M D I 1 X 1 J l c G 9 y d G U g Z G U g R W p l Y 3 V j a c O z b i B D b 2 5 0 c m F j d H V h b C 9 U a X B v I G N h b W J p Y W R v L n t F e H B l Z G l j a c O z b i B D R F A g V m l n Z W 5 j a W F z I E Z 1 d H V y L D M 4 f S Z x d W 9 0 O y w m c X V v d D t T Z W N 0 a W 9 u M S 8 y M D I 1 X 1 J l c G 9 y d G U g Z G U g R W p l Y 3 V j a c O z b i B D b 2 5 0 c m F j d H V h b C 9 U a X B v I G N h b W J p Y W R v L n t W Y W x v c i B D R F A g V m l n Z W 5 j a W F z I E Z 1 d H V y Y X M s M z l 9 J n F 1 b 3 Q 7 L C Z x d W 9 0 O 1 N l Y 3 R p b 2 4 x L z I w M j V f U m V w b 3 J 0 Z S B k Z S B F a m V j d W N p w 7 N u I E N v b n R y Y W N 0 d W F s L 1 R p c G 8 g Y 2 F t Y m l h Z G 8 u e 0 R v Y 3 V t Z W 5 0 b y B j b 2 1 w c m F z L D Q w f S Z x d W 9 0 O y w m c X V v d D t T Z W N 0 a W 9 u M S 8 y M D I 1 X 1 J l c G 9 y d G U g Z G U g R W p l Y 3 V j a c O z b i B D b 2 5 0 c m F j d H V h b C 9 U a X B v I G N h b W J p Y W R v L n t O b y B S U C w 0 M X 0 m c X V v d D s s J n F 1 b 3 Q 7 U 2 V j d G l v b j E v M j A y N V 9 S Z X B v c n R l I G R l I E V q Z W N 1 Y 2 n D s 2 4 g Q 2 9 u d H J h Y 3 R 1 Y W w v V G l w b y B j Y W 1 i a W F k b y 5 7 R X h w Z W R p Y 2 n D s 2 4 g U l A s N D J 9 J n F 1 b 3 Q 7 L C Z x d W 9 0 O 1 N l Y 3 R p b 2 4 x L z I w M j V f U m V w b 3 J 0 Z S B k Z S B F a m V j d W N p w 7 N u I E N v b n R y Y W N 0 d W F s L 1 R p c G 8 g Y 2 F t Y m l h Z G 8 u e 1 Z h b G 9 y I F J Q L D Q z f S Z x d W 9 0 O y w m c X V v d D t T Z W N 0 a W 9 u M S 8 y M D I 1 X 1 J l c G 9 y d G U g Z G U g R W p l Y 3 V j a c O z b i B D b 2 5 0 c m F j d H V h b C 9 U a X B v I G N h b W J p Y W R v L n t O b y B S U C B W a W d l b m N p Y X M g R n V 0 d X J h c y w 0 N H 0 m c X V v d D s s J n F 1 b 3 Q 7 U 2 V j d G l v b j E v M j A y N V 9 S Z X B v c n R l I G R l I E V q Z W N 1 Y 2 n D s 2 4 g Q 2 9 u d H J h Y 3 R 1 Y W w v V G l w b y B j Y W 1 i a W F k b y 5 7 R X h w Z W R p Y 2 n D s 2 4 g U l A g V m l n Z W 5 j a W F z I E Z 1 d H V y Y S w 0 N X 0 m c X V v d D s s J n F 1 b 3 Q 7 U 2 V j d G l v b j E v M j A y N V 9 S Z X B v c n R l I G R l I E V q Z W N 1 Y 2 n D s 2 4 g Q 2 9 u d H J h Y 3 R 1 Y W w v V G l w b y B j Y W 1 i a W F k b y 5 7 V m F s b 3 I g U l A g V m l n Z W 5 j a W F z I E Z 1 d H V y Y X M s N D Z 9 J n F 1 b 3 Q 7 L C Z x d W 9 0 O 1 N l Y 3 R p b 2 4 x L z I w M j V f U m V w b 3 J 0 Z S B k Z S B F a m V j d W N p w 7 N u I E N v b n R y Y W N 0 d W F s L 1 R p c G 8 g Y 2 F t Y m l h Z G 8 u e 1 J p Z X N n b 3 M g U H J v Z m V z a W 9 u Y W x l c y w 0 N 3 0 m c X V v d D s s J n F 1 b 3 Q 7 U 2 V j d G l v b j E v M j A y N V 9 S Z X B v c n R l I G R l I E V q Z W N 1 Y 2 n D s 2 4 g Q 2 9 u d H J h Y 3 R 1 Y W w v V G l w b y B j Y W 1 i a W F k b y 5 7 T 3 J p Z 2 V u I G R l I F B y Z X N 1 c H V l c 3 R v L D Q 4 f S Z x d W 9 0 O y w m c X V v d D t T Z W N 0 a W 9 u M S 8 y M D I 1 X 1 J l c G 9 y d G U g Z G U g R W p l Y 3 V j a c O z b i B D b 2 5 0 c m F j d H V h b C 9 U a X B v I G N h b W J p Y W R v L n t P c m l n Z W 4 g Z G U g U m V j d X J z b 3 M s N D l 9 J n F 1 b 3 Q 7 L C Z x d W 9 0 O 1 N l Y 3 R p b 2 4 x L z I w M j V f U m V w b 3 J 0 Z S B k Z S B F a m V j d W N p w 7 N u I E N v b n R y Y W N 0 d W F s L 1 R p c G 8 g Y 2 F t Y m l h Z G 8 u e 1 R p c G 8 g T W 9 u Z W R h I E N v b n R y Y X R v L D U w f S Z x d W 9 0 O y w m c X V v d D t T Z W N 0 a W 9 u M S 8 y M D I 1 X 1 J l c G 9 y d G U g Z G U g R W p l Y 3 V j a c O z b i B D b 2 5 0 c m F j d H V h b C 9 U a X B v I G N h b W J p Y W R v L n t W Y W x v c i B k Z S B N b 2 5 l Z G E g R X h 0 L D U x f S Z x d W 9 0 O y w m c X V v d D t T Z W N 0 a W 9 u M S 8 y M D I 1 X 1 J l c G 9 y d G U g Z G U g R W p l Y 3 V j a c O z b i B D b 2 5 0 c m F j d H V h b C 9 U a X B v I G N h b W J p Y W R v L n t W Y W x v c i B 0 Y X N h I G N h b W J p b y w 1 M n 0 m c X V v d D s s J n F 1 b 3 Q 7 U 2 V j d G l v b j E v M j A y N V 9 S Z X B v c n R l I G R l I E V q Z W N 1 Y 2 n D s 2 4 g Q 2 9 u d H J h Y 3 R 1 Y W w v V G l w b y B j Y W 1 i a W F k b y 5 7 V m F s b 3 I g a W 5 p Y 2 l h b C B j b 2 5 0 c m F 0 b y w 1 M 3 0 m c X V v d D s s J n F 1 b 3 Q 7 U 2 V j d G l v b j E v M j A y N V 9 S Z X B v c n R l I G R l I E V q Z W N 1 Y 2 n D s 2 4 g Q 2 9 u d H J h Y 3 R 1 Y W w v V G l w b y B j Y W 1 i a W F k b y 5 7 T 2 J z Z X J 2 Y W N p b 2 5 l c y B 2 Y W x v c i w 1 N H 0 m c X V v d D s s J n F 1 b 3 Q 7 U 2 V j d G l v b j E v M j A y N V 9 S Z X B v c n R l I G R l I E V q Z W N 1 Y 2 n D s 2 4 g Q 2 9 u d H J h Y 3 R 1 Y W w v V G l w b y B j Y W 1 i a W F k b y 5 7 T m 8 g Q 0 R Q I E 5 v d m V k Y W R l c y w 1 N X 0 m c X V v d D s s J n F 1 b 3 Q 7 U 2 V j d G l v b j E v M j A y N V 9 S Z X B v c n R l I G R l I E V q Z W N 1 Y 2 n D s 2 4 g Q 2 9 u d H J h Y 3 R 1 Y W w v V G l w b y B j Y W 1 i a W F k b y 5 7 R X h w Z W R p Y 2 n D s 2 4 g Q 0 R Q I E 5 v d m V k Y W R l c y w 1 N n 0 m c X V v d D s s J n F 1 b 3 Q 7 U 2 V j d G l v b j E v M j A y N V 9 S Z X B v c n R l I G R l I E V q Z W N 1 Y 2 n D s 2 4 g Q 2 9 u d H J h Y 3 R 1 Y W w v V G l w b y B j Y W 1 i a W F k b y 5 7 V m F s b 3 I g Q 0 R Q I E 5 v d m V k Y W R l c y w 1 N 3 0 m c X V v d D s s J n F 1 b 3 Q 7 U 2 V j d G l v b j E v M j A y N V 9 S Z X B v c n R l I G R l I E V q Z W N 1 Y 2 n D s 2 4 g Q 2 9 u d H J h Y 3 R 1 Y W w v V G l w b y B j Y W 1 i a W F k b y 5 7 T m 8 g Q 0 R Q I F Z p Z 2 V u Y 2 l h c y B G d X R 1 c m F z I E 5 v d m V k L D U 4 f S Z x d W 9 0 O y w m c X V v d D t T Z W N 0 a W 9 u M S 8 y M D I 1 X 1 J l c G 9 y d G U g Z G U g R W p l Y 3 V j a c O z b i B D b 2 5 0 c m F j d H V h b C 9 U a X B v I G N h b W J p Y W R v L n t F e H B l Z G l j a c O z b i B D R F A g V m l n Z W 5 j a W F z I E Z 1 d H V y X z M s N T l 9 J n F 1 b 3 Q 7 L C Z x d W 9 0 O 1 N l Y 3 R p b 2 4 x L z I w M j V f U m V w b 3 J 0 Z S B k Z S B F a m V j d W N p w 7 N u I E N v b n R y Y W N 0 d W F s L 1 R p c G 8 g Y 2 F t Y m l h Z G 8 u e 1 Z h b G 9 y I E N E U C B W a W d l b m N p Y X M g R n V 0 d X J h c y B O b y w 2 M H 0 m c X V v d D s s J n F 1 b 3 Q 7 U 2 V j d G l v b j E v M j A y N V 9 S Z X B v c n R l I G R l I E V q Z W N 1 Y 2 n D s 2 4 g Q 2 9 u d H J h Y 3 R 1 Y W w v V G l w b y B j Y W 1 i a W F k b y 5 7 T m 8 g U l A g T m 9 2 Z W R h Z G V z L D Y x f S Z x d W 9 0 O y w m c X V v d D t T Z W N 0 a W 9 u M S 8 y M D I 1 X 1 J l c G 9 y d G U g Z G U g R W p l Y 3 V j a c O z b i B D b 2 5 0 c m F j d H V h b C 9 U a X B v I G N h b W J p Y W R v L n t F e H B l Z G l j a c O z b i B S U C B O b 3 Z l Z G F k Z X M s N j J 9 J n F 1 b 3 Q 7 L C Z x d W 9 0 O 1 N l Y 3 R p b 2 4 x L z I w M j V f U m V w b 3 J 0 Z S B k Z S B F a m V j d W N p w 7 N u I E N v b n R y Y W N 0 d W F s L 1 R p c G 8 g Y 2 F t Y m l h Z G 8 u e 1 Z h b G 9 y I F J Q I E 5 v d m V k Y W R l c y w 2 M 3 0 m c X V v d D s s J n F 1 b 3 Q 7 U 2 V j d G l v b j E v M j A y N V 9 S Z X B v c n R l I G R l I E V q Z W N 1 Y 2 n D s 2 4 g Q 2 9 u d H J h Y 3 R 1 Y W w v V G l w b y B j Y W 1 i a W F k b y 5 7 T m 8 g U l A g V m l n Z W 5 j a W F z I E Z 1 d H V y Y X M g T m 9 2 Z W R h L D Y 0 f S Z x d W 9 0 O y w m c X V v d D t T Z W N 0 a W 9 u M S 8 y M D I 1 X 1 J l c G 9 y d G U g Z G U g R W p l Y 3 V j a c O z b i B D b 2 5 0 c m F j d H V h b C 9 U a X B v I G N h b W J p Y W R v L n t F e H B l Z G l j a c O z b i B S U C B W a W d l b m N p Y X M g R n V 0 d X J h X z Q s N j V 9 J n F 1 b 3 Q 7 L C Z x d W 9 0 O 1 N l Y 3 R p b 2 4 x L z I w M j V f U m V w b 3 J 0 Z S B k Z S B F a m V j d W N p w 7 N u I E N v b n R y Y W N 0 d W F s L 1 R p c G 8 g Y 2 F t Y m l h Z G 8 u e 1 Z h b G 9 y I F J Q I F Z p Z 2 V u Y 2 l h c y B G d X R 1 c m F z I E 5 v d i w 2 N n 0 m c X V v d D s s J n F 1 b 3 Q 7 U 2 V j d G l v b j E v M j A y N V 9 S Z X B v c n R l I G R l I E V q Z W N 1 Y 2 n D s 2 4 g Q 2 9 u d H J h Y 3 R 1 Y W w v V G l w b y B j Y W 1 i a W F k b y 5 7 T m 8 g c G V k a W R v I G 1 v Z G l m a W N h Y 2 n D s 2 4 s N j d 9 J n F 1 b 3 Q 7 L C Z x d W 9 0 O 1 N l Y 3 R p b 2 4 x L z I w M j V f U m V w b 3 J 0 Z S B k Z S B F a m V j d W N p w 7 N u I E N v b n R y Y W N 0 d W F s L 1 R p c G 8 g Y 2 F t Y m l h Z G 8 u e 1 Z h b G 9 y I H R v d G F s I G F k a W N p b 2 5 l c y w 2 O H 0 m c X V v d D s s J n F 1 b 3 Q 7 U 2 V j d G l v b j E v M j A y N V 9 S Z X B v c n R l I G R l I E V q Z W N 1 Y 2 n D s 2 4 g Q 2 9 u d H J h Y 3 R 1 Y W w v V G l w b y B j Y W 1 i a W F k b y 5 7 T i 4 g Y W R p Y 2 l v b m V z I H J l Y W x p e m F k Y X M s N j l 9 J n F 1 b 3 Q 7 L C Z x d W 9 0 O 1 N l Y 3 R p b 2 4 x L z I w M j V f U m V w b 3 J 0 Z S B k Z S B F a m V j d W N p w 7 N u I E N v b n R y Y W N 0 d W F s L 1 R p c G 8 g Y 2 F t Y m l h Z G 8 u e 1 Z h b G 9 y I H R v d G F s I G N v b n R y Y X R v I G N v b i B h Z G l j a S w 3 M H 0 m c X V v d D s s J n F 1 b 3 Q 7 U 2 V j d G l v b j E v M j A y N V 9 S Z X B v c n R l I G R l I E V q Z W N 1 Y 2 n D s 2 4 g Q 2 9 u d H J h Y 3 R 1 Y W w v V G l w b y B j Y W 1 i a W F k b y 5 7 R m 9 y b W E g Z G U g c G F n b y w 3 M X 0 m c X V v d D s s J n F 1 b 3 Q 7 U 2 V j d G l v b j E v M j A y N V 9 S Z X B v c n R l I G R l I E V q Z W N 1 Y 2 n D s 2 4 g Q 2 9 u d H J h Y 3 R 1 Y W w v V G l w b y B j Y W 1 i a W F k b y 5 7 U G x h e m 8 g Z W p l Y 3 V j a c O z b i B j b 2 5 0 c m F 0 b y w 3 M n 0 m c X V v d D s s J n F 1 b 3 Q 7 U 2 V j d G l v b j E v M j A y N V 9 S Z X B v c n R l I G R l I E V q Z W N 1 Y 2 n D s 2 4 g Q 2 9 u d H J h Y 3 R 1 Y W w v V G l w b y B j Y W 1 i a W F k b y 5 7 T 2 J z Z X J 2 Y W N p w 7 N u Z X M g c G x h e m 8 s N z N 9 J n F 1 b 3 Q 7 L C Z x d W 9 0 O 1 N l Y 3 R p b 2 4 x L z I w M j V f U m V w b 3 J 0 Z S B k Z S B F a m V j d W N p w 7 N u I E N v b n R y Y W N 0 d W F s L 1 R p c G 8 g Y 2 F t Y m l h Z G 8 u e 1 B s Y X p v I H R v d G F s I H B y w 7 N y c m 9 n Y X M s N z R 9 J n F 1 b 3 Q 7 L C Z x d W 9 0 O 1 N l Y 3 R p b 2 4 x L z I w M j V f U m V w b 3 J 0 Z S B k Z S B F a m V j d W N p w 7 N u I E N v b n R y Y W N 0 d W F s L 1 R p c G 8 g Y 2 F t Y m l h Z G 8 u e 0 9 i c 2 V y d m F j a c O z b m V z I H B s Y X p v I H B y w 7 N y c m 9 n Y S w 3 N X 0 m c X V v d D s s J n F 1 b 3 Q 7 U 2 V j d G l v b j E v M j A y N V 9 S Z X B v c n R l I G R l I E V q Z W N 1 Y 2 n D s 2 4 g Q 2 9 u d H J h Y 3 R 1 Y W w v V G l w b y B j Y W 1 i a W F k b y 5 7 U G x h e m 8 g d G 9 0 Y W w g Y 2 9 u d H J h d G 8 s N z Z 9 J n F 1 b 3 Q 7 L C Z x d W 9 0 O 1 N l Y 3 R p b 2 4 x L z I w M j V f U m V w b 3 J 0 Z S B k Z S B F a m V j d W N p w 7 N u I E N v b n R y Y W N 0 d W F s L 1 R p c G 8 g Y 2 F t Y m l h Z G 8 u e 1 Z p Z 2 V u Y 2 l h I G R l b C B j b 2 5 0 c m F 0 b y w 3 N 3 0 m c X V v d D s s J n F 1 b 3 Q 7 U 2 V j d G l v b j E v M j A y N V 9 S Z X B v c n R l I G R l I E V q Z W N 1 Y 2 n D s 2 4 g Q 2 9 u d H J h Y 3 R 1 Y W w v V G l w b y B j Y W 1 i a W F k b y 5 7 Q 2 9 u d H J h d G l z d G E s N z h 9 J n F 1 b 3 Q 7 L C Z x d W 9 0 O 1 N l Y 3 R p b 2 4 x L z I w M j V f U m V w b 3 J 0 Z S B k Z S B F a m V j d W N p w 7 N u I E N v b n R y Y W N 0 d W F s L 1 R p c G 8 g Y 2 F t Y m l h Z G 8 u e 0 l k I G N v b n R y Y X R p c 3 R h L D c 5 f S Z x d W 9 0 O y w m c X V v d D t T Z W N 0 a W 9 u M S 8 y M D I 1 X 1 J l c G 9 y d G U g Z G U g R W p l Y 3 V j a c O z b i B D b 2 5 0 c m F j d H V h b C 9 U a X B v I G N h b W J p Y W R v L n t E w 6 1 n a X R v I H Z l c m l m a W N h Y 2 n D s 2 4 g S W Q s O D B 9 J n F 1 b 3 Q 7 L C Z x d W 9 0 O 1 N l Y 3 R p b 2 4 x L z I w M j V f U m V w b 3 J 0 Z S B k Z S B F a m V j d W N p w 7 N u I E N v b n R y Y W N 0 d W F s L 1 R p c G 8 g Y 2 F t Y m l h Z G 8 u e 1 R p c G 8 g S U Q s O D F 9 J n F 1 b 3 Q 7 L C Z x d W 9 0 O 1 N l Y 3 R p b 2 4 x L z I w M j V f U m V w b 3 J 0 Z S B k Z S B F a m V j d W N p w 7 N u I E N v b n R y Y W N 0 d W F s L 1 R p c G 8 g Y 2 F t Y m l h Z G 8 u e 0 5 h d H V y Y W x l e m E s O D J 9 J n F 1 b 3 Q 7 L C Z x d W 9 0 O 1 N l Y 3 R p b 2 4 x L z I w M j V f U m V w b 3 J 0 Z S B k Z S B F a m V j d W N p w 7 N u I E N v b n R y Y W N 0 d W F s L 1 R p c G 8 g Y 2 F t Y m l h Z G 8 u e 1 N l e G 8 s O D N 9 J n F 1 b 3 Q 7 L C Z x d W 9 0 O 1 N l Y 3 R p b 2 4 x L z I w M j V f U m V w b 3 J 0 Z S B k Z S B F a m V j d W N p w 7 N u I E N v b n R y Y W N 0 d W F s L 1 R p c G 8 g Y 2 F t Y m l h Z G 8 u e 0 V k Y W Q s O D R 9 J n F 1 b 3 Q 7 L C Z x d W 9 0 O 1 N l Y 3 R p b 2 4 x L z I w M j V f U m V w b 3 J 0 Z S B k Z S B F a m V j d W N p w 7 N u I E N v b n R y Y W N 0 d W F s L 1 R p c G 8 g Y 2 F t Y m l h Z G 8 u e 0 5 p d m V s I G R l I G V z d H V k a W 8 s O D V 9 J n F 1 b 3 Q 7 L C Z x d W 9 0 O 1 N l Y 3 R p b 2 4 x L z I w M j V f U m V w b 3 J 0 Z S B k Z S B F a m V j d W N p w 7 N u I E N v b n R y Y W N 0 d W F s L 1 R p c G 8 g Y 2 F t Y m l h Z G 8 u e 1 B y b 2 Z l c 2 n D s 2 4 s O D Z 9 J n F 1 b 3 Q 7 L C Z x d W 9 0 O 1 N l Y 3 R p b 2 4 x L z I w M j V f U m V w b 3 J 0 Z S B k Z S B F a m V j d W N p w 7 N u I E N v b n R y Y W N 0 d W F s L 1 R p c G 8 g Y 2 F t Y m l h Z G 8 u e 0 Z v c m 1 h Y 2 n D s 2 4 g Y 2 9 u d H J h d G l z d G E s O D d 9 J n F 1 b 3 Q 7 L C Z x d W 9 0 O 1 N l Y 3 R p b 2 4 x L z I w M j V f U m V w b 3 J 0 Z S B k Z S B F a m V j d W N p w 7 N u I E N v b n R y Y W N 0 d W F s L 1 R p c G 8 g Y 2 F t Y m l h Z G 8 u e 0 V 4 c G V y a W V u Y 2 l h I G N v b n R y Y X R p c 3 R h L D g 4 f S Z x d W 9 0 O y w m c X V v d D t T Z W N 0 a W 9 u M S 8 y M D I 1 X 1 J l c G 9 y d G U g Z G U g R W p l Y 3 V j a c O z b i B D b 2 5 0 c m F j d H V h b C 9 U a X B v I G N h b W J p Y W R v L n t F e H B l c m l l b m N p Y S B y Z W x h Y 2 l v b m F k Y S w 4 O X 0 m c X V v d D s s J n F 1 b 3 Q 7 U 2 V j d G l v b j E v M j A y N V 9 S Z X B v c n R l I G R l I E V q Z W N 1 Y 2 n D s 2 4 g Q 2 9 u d H J h Y 3 R 1 Y W w v V G l w b y B j Y W 1 i a W F k b y 5 7 V G l w b y B p Z G V u d G l m a W N h Y 2 n D s 2 4 g c m V w c m V z Z W 5 0 Y S w 5 M H 0 m c X V v d D s s J n F 1 b 3 Q 7 U 2 V j d G l v b j E v M j A y N V 9 S Z X B v c n R l I G R l I E V q Z W N 1 Y 2 n D s 2 4 g Q 2 9 u d H J h Y 3 R 1 Y W w v V G l w b y B j Y W 1 i a W F k b y 5 7 S W R l b n R p Z m l j Y W N p b 2 4 g U m V w c m V z Z W 5 0 Y W 5 0 Z S w 5 M X 0 m c X V v d D s s J n F 1 b 3 Q 7 U 2 V j d G l v b j E v M j A y N V 9 S Z X B v c n R l I G R l I E V q Z W N 1 Y 2 n D s 2 4 g Q 2 9 u d H J h Y 3 R 1 Y W w v V G l w b y B j Y W 1 i a W F k b y 5 7 U m V w c m V z Z W 5 0 Y W 5 0 Z S B s Z W d h b C w 5 M n 0 m c X V v d D s s J n F 1 b 3 Q 7 U 2 V j d G l v b j E v M j A y N V 9 S Z X B v c n R l I G R l I E V q Z W N 1 Y 2 n D s 2 4 g Q 2 9 u d H J h Y 3 R 1 Y W w v V G l w b y B j Y W 1 i a W F k b y 5 7 T m 9 t Y n J l I H J l c H J l c 2 V u d G F u d G U g b G V n Y W w t Y 2 9 u L D k z f S Z x d W 9 0 O y w m c X V v d D t T Z W N 0 a W 9 u M S 8 y M D I 1 X 1 J l c G 9 y d G U g Z G U g R W p l Y 3 V j a c O z b i B D b 2 5 0 c m F j d H V h b C 9 U a X B v I G N h b W J p Y W R v L n t D Y X J n b y B S Z X B y Z X N l b n R h b n R l I E x l Z 2 F s L D k 0 f S Z x d W 9 0 O y w m c X V v d D t T Z W N 0 a W 9 u M S 8 y M D I 1 X 1 J l c G 9 y d G U g Z G U g R W p l Y 3 V j a c O z b i B D b 2 5 0 c m F j d H V h b C 9 U a X B v I G N h b W J p Y W R v L n t E a X J l Y 2 N p w 7 N u I H B y b 3 Z l Z W R v c i w 5 N X 0 m c X V v d D s s J n F 1 b 3 Q 7 U 2 V j d G l v b j E v M j A y N V 9 S Z X B v c n R l I G R l I E V q Z W N 1 Y 2 n D s 2 4 g Q 2 9 u d H J h Y 3 R 1 Y W w v V G l w b y B j Y W 1 i a W F k b y 5 7 V G V s w 6 l m b 2 5 v I H B y b 3 Z l Z W R v c i w 5 N n 0 m c X V v d D s s J n F 1 b 3 Q 7 U 2 V j d G l v b j E v M j A y N V 9 S Z X B v c n R l I G R l I E V q Z W N 1 Y 2 n D s 2 4 g Q 2 9 u d H J h Y 3 R 1 Y W w v V G l w b y B j Y W 1 i a W F k b y 5 7 Q 2 9 y c m V v L W U g c H J v d m V l Z G 9 y L D k 3 f S Z x d W 9 0 O y w m c X V v d D t T Z W N 0 a W 9 u M S 8 y M D I 1 X 1 J l c G 9 y d G U g Z G U g R W p l Y 3 V j a c O z b i B D b 2 5 0 c m F j d H V h b C 9 U a X B v I G N h b W J p Y W R v L n t U a X B v I G V u d G l k Y W Q s O T h 9 J n F 1 b 3 Q 7 L C Z x d W 9 0 O 1 N l Y 3 R p b 2 4 x L z I w M j V f U m V w b 3 J 0 Z S B k Z S B F a m V j d W N p w 7 N u I E N v b n R y Y W N 0 d W F s L 1 R p c G 8 g Y 2 F t Y m l h Z G 8 u e 0 5 v I G N l c n R p Z m l j Y W R v I G N v b n N 0 a X R 1 Y 2 n D s 2 4 s O T l 9 J n F 1 b 3 Q 7 L C Z x d W 9 0 O 1 N l Y 3 R p b 2 4 x L z I w M j V f U m V w b 3 J 0 Z S B k Z S B F a m V j d W N p w 7 N u I E N v b n R y Y W N 0 d W F s L 1 R p c G 8 g Y 2 F t Y m l h Z G 8 u e 1 R p c G 8 g Z G U g b 3 J n L 3 B l c n M s M T A w f S Z x d W 9 0 O y w m c X V v d D t T Z W N 0 a W 9 u M S 8 y M D I 1 X 1 J l c G 9 y d G U g Z G U g R W p l Y 3 V j a c O z b i B D b 2 5 0 c m F j d H V h b C 9 U a X B v I G N h b W J p Y W R v L n t O Y W N p b 2 5 h b G l k Y W Q s M T A x f S Z x d W 9 0 O y w m c X V v d D t T Z W N 0 a W 9 u M S 8 y M D I 1 X 1 J l c G 9 y d G U g Z G U g R W p l Y 3 V j a c O z b i B D b 2 5 0 c m F j d H V h b C 9 U a X B v I G N h b W J p Y W R v L n t E Y X R v c y A g U 3 V w Z X J 2 a X N v c i w x M D J 9 J n F 1 b 3 Q 7 L C Z x d W 9 0 O 1 N l Y 3 R p b 2 4 x L z I w M j V f U m V w b 3 J 0 Z S B k Z S B F a m V j d W N p w 7 N u I E N v b n R y Y W N 0 d W F s L 1 R p c G 8 g Y 2 F t Y m l h Z G 8 u e 0 R h d G 9 z I G R l I E l u d G V y d m V u d G 9 y L D E w M 3 0 m c X V v d D s s J n F 1 b 3 Q 7 U 2 V j d G l v b j E v M j A y N V 9 S Z X B v c n R l I G R l I E V q Z W N 1 Y 2 n D s 2 4 g Q 2 9 u d H J h Y 3 R 1 Y W w v V G l w b y B j Y W 1 i a W F k b y 5 7 T 3 J k Z W 5 h Z G 9 y I G R l b C B n Y X N 0 b y w x M D R 9 J n F 1 b 3 Q 7 L C Z x d W 9 0 O 1 N l Y 3 R p b 2 4 x L z I w M j V f U m V w b 3 J 0 Z S B k Z S B F a m V j d W N p w 7 N u I E N v b n R y Y W N 0 d W F s L 1 R p c G 8 g Y 2 F t Y m l h Z G 8 u e 0 N s Y X N l I G R l I G d h c m F u d M O t Y S w x M D V 9 J n F 1 b 3 Q 7 L C Z x d W 9 0 O 1 N l Y 3 R p b 2 4 x L z I w M j V f U m V w b 3 J 0 Z S B k Z S B F a m V j d W N p w 7 N u I E N v b n R y Y W N 0 d W F s L 1 R p c G 8 g Y 2 F t Y m l h Z G 8 u e 0 d h c m F u d M O t Y S B v I H D D s 2 x p e m E s M T A 2 f S Z x d W 9 0 O y w m c X V v d D t T Z W N 0 a W 9 u M S 8 y M D I 1 X 1 J l c G 9 y d G U g Z G U g R W p l Y 3 V j a c O z b i B D b 2 5 0 c m F j d H V h b C 9 U a X B v I G N h b W J p Y W R v L n t O L i B n Y X J h b n R p Y S w x M D d 9 J n F 1 b 3 Q 7 L C Z x d W 9 0 O 1 N l Y 3 R p b 2 4 x L z I w M j V f U m V w b 3 J 0 Z S B k Z S B F a m V j d W N p w 7 N u I E N v b n R y Y W N 0 d W F s L 1 R p c G 8 g Y 2 F t Y m l h Z G 8 u e 0 4 u I G F u Z X h v L D E w O H 0 m c X V v d D s s J n F 1 b 3 Q 7 U 2 V j d G l v b j E v M j A y N V 9 S Z X B v c n R l I G R l I E V q Z W N 1 Y 2 n D s 2 4 g Q 2 9 u d H J h Y 3 R 1 Y W w v V G l w b y B j Y W 1 i a W F k b y 5 7 R m V j a G E g a W 5 p Y 2 l v I H Z p Z 2 V u Y 2 l h L D E w O X 0 m c X V v d D s s J n F 1 b 3 Q 7 U 2 V j d G l v b j E v M j A y N V 9 S Z X B v c n R l I G R l I E V q Z W N 1 Y 2 n D s 2 4 g Q 2 9 u d H J h Y 3 R 1 Y W w v V G l w b y B j Y W 1 i a W F k b y 5 7 R m V j a G E g Z m l u I H Z p Z 2 V u Y 2 l h L D E x M H 0 m c X V v d D s s J n F 1 b 3 Q 7 U 2 V j d G l v b j E v M j A y N V 9 S Z X B v c n R l I G R l I E V q Z W N 1 Y 2 n D s 2 4 g Q 2 9 u d H J h Y 3 R 1 Y W w v V G l w b y B j Y W 1 i a W F k b y 5 7 R m V j a G E g Z 2 F y Y W 5 0 a W E s M T E x f S Z x d W 9 0 O y w m c X V v d D t T Z W N 0 a W 9 u M S 8 y M D I 1 X 1 J l c G 9 y d G U g Z G U g R W p l Y 3 V j a c O z b i B D b 2 5 0 c m F j d H V h b C 9 U a X B v I G N h b W J p Y W R v L n t B c 2 V n d X J h Z G 9 y Y S w x M T J 9 J n F 1 b 3 Q 7 L C Z x d W 9 0 O 1 N l Y 3 R p b 2 4 x L z I w M j V f U m V w b 3 J 0 Z S B k Z S B F a m V j d W N p w 7 N u I E N v b n R y Y W N 0 d W F s L 1 R p c G 8 g Y 2 F t Y m l h Z G 8 u e 0 d h c m F u d M O t Y S B v I H D D s 2 x p e m E g U k N F L D E x M 3 0 m c X V v d D s s J n F 1 b 3 Q 7 U 2 V j d G l v b j E v M j A y N V 9 S Z X B v c n R l I G R l I E V q Z W N 1 Y 2 n D s 2 4 g Q 2 9 u d H J h Y 3 R 1 Y W w v V G l w b y B j Y W 1 i a W F k b y 5 7 T m 8 g Z 2 F y Y W 5 0 w 6 1 h I F J D R S w x M T R 9 J n F 1 b 3 Q 7 L C Z x d W 9 0 O 1 N l Y 3 R p b 2 4 x L z I w M j V f U m V w b 3 J 0 Z S B k Z S B F a m V j d W N p w 7 N u I E N v b n R y Y W N 0 d W F s L 1 R p c G 8 g Y 2 F t Y m l h Z G 8 u e 0 5 v I G F u Z X h v I G d h c m F u d M O t Y S B S Q 0 U s M T E 1 f S Z x d W 9 0 O y w m c X V v d D t T Z W N 0 a W 9 u M S 8 y M D I 1 X 1 J l c G 9 y d G U g Z G U g R W p l Y 3 V j a c O z b i B D b 2 5 0 c m F j d H V h b C 9 U a X B v I G N h b W J p Y W R v L n t G Z W N o Y S B p b m l j a W 8 g d m l n Z W 5 j a W F f N S w x M T Z 9 J n F 1 b 3 Q 7 L C Z x d W 9 0 O 1 N l Y 3 R p b 2 4 x L z I w M j V f U m V w b 3 J 0 Z S B k Z S B F a m V j d W N p w 7 N u I E N v b n R y Y W N 0 d W F s L 1 R p c G 8 g Y 2 F t Y m l h Z G 8 u e 0 Z l Y 2 h h I G Z p b i B 2 a W d l b m N p Y V 8 2 L D E x N 3 0 m c X V v d D s s J n F 1 b 3 Q 7 U 2 V j d G l v b j E v M j A y N V 9 S Z X B v c n R l I G R l I E V q Z W N 1 Y 2 n D s 2 4 g Q 2 9 u d H J h Y 3 R 1 Y W w v V G l w b y B j Y W 1 i a W F k b y 5 7 R m V j a G E g Z 2 F y Y W 5 0 a W F f N y w x M T h 9 J n F 1 b 3 Q 7 L C Z x d W 9 0 O 1 N l Y 3 R p b 2 4 x L z I w M j V f U m V w b 3 J 0 Z S B k Z S B F a m V j d W N p w 7 N u I E N v b n R y Y W N 0 d W F s L 1 R p c G 8 g Y 2 F t Y m l h Z G 8 u e 0 F z Z W d 1 c m F k b 3 J h X z g s M T E 5 f S Z x d W 9 0 O y w m c X V v d D t T Z W N 0 a W 9 u M S 8 y M D I 1 X 1 J l c G 9 y d G U g Z G U g R W p l Y 3 V j a c O z b i B D b 2 5 0 c m F j d H V h b C 9 U a X B v I G N h b W J p Y W R v L n t B c H J v Y m F j a c O z b i B n Y X J h b n T D r W F z L D E y M H 0 m c X V v d D s s J n F 1 b 3 Q 7 U 2 V j d G l v b j E v M j A y N V 9 S Z X B v c n R l I G R l I E V q Z W N 1 Y 2 n D s 2 4 g Q 2 9 u d H J h Y 3 R 1 Y W w v V G l w b y B j Y W 1 i a W F k b y 5 7 T 2 J z Z X J 2 Y W N p w 7 N u Z X M g Z 2 F y Y W 5 0 w 6 1 h c y w x M j F 9 J n F 1 b 3 Q 7 L C Z x d W 9 0 O 1 N l Y 3 R p b 2 4 x L z I w M j V f U m V w b 3 J 0 Z S B k Z S B F a m V j d W N p w 7 N u I E N v b n R y Y W N 0 d W F s L 1 R p c G 8 g Y 2 F t Y m l h Z G 8 u e 0 V z d G F k b y w x M j J 9 J n F 1 b 3 Q 7 L C Z x d W 9 0 O 1 N l Y 3 R p b 2 4 x L z I w M j V f U m V w b 3 J 0 Z S B k Z S B F a m V j d W N p w 7 N u I E N v b n R y Y W N 0 d W F s L 1 R p c G 8 g Y 2 F t Y m l h Z G 8 u e 0 Z p c m 1 h I G R l b C B j b 2 5 0 c m F 0 a X N 0 Y S w x M j N 9 J n F 1 b 3 Q 7 L C Z x d W 9 0 O 1 N l Y 3 R p b 2 4 x L z I w M j V f U m V w b 3 J 0 Z S B k Z S B F a m V j d W N p w 7 N u I E N v b n R y Y W N 0 d W F s L 1 R p c G 8 g Y 2 F t Y m l h Z G 8 u e 0 Z l Y 2 h h I H B h c m E g c m V t a X R p c i B k b 2 N z L D E y N H 0 m c X V v d D s s J n F 1 b 3 Q 7 U 2 V j d G l v b j E v M j A y N V 9 S Z X B v c n R l I G R l I E V q Z W N 1 Y 2 n D s 2 4 g Q 2 9 u d H J h Y 3 R 1 Y W w v V G l w b y B j Y W 1 i a W F k b y 5 7 R m V j a G E g Z G U g Y W R q d W R p Y 2 F j a c O z b i w x M j V 9 J n F 1 b 3 Q 7 L C Z x d W 9 0 O 1 N l Y 3 R p b 2 4 x L z I w M j V f U m V w b 3 J 0 Z S B k Z S B F a m V j d W N p w 7 N u I E N v b n R y Y W N 0 d W F s L 1 R p c G 8 g Y 2 F t Y m l h Z G 8 u e 1 N 1 c 2 N y a X B j a c O z b i B j b 2 5 0 c m F 0 b y w x M j Z 9 J n F 1 b 3 Q 7 L C Z x d W 9 0 O 1 N l Y 3 R p b 2 4 x L z I w M j V f U m V w b 3 J 0 Z S B k Z S B F a m V j d W N p w 7 N u I E N v b n R y Y W N 0 d W F s L 1 R p c G 8 g Y 2 F t Y m l h Z G 8 u e 0 x l Z 2 F s a X p h Y 2 n D s 2 4 g Y 2 9 u d H J h d G 8 s M T I 3 f S Z x d W 9 0 O y w m c X V v d D t T Z W N 0 a W 9 u M S 8 y M D I 1 X 1 J l c G 9 y d G U g Z G U g R W p l Y 3 V j a c O z b i B D b 2 5 0 c m F j d H V h b C 9 U a X B v I G N h b W J p Y W R v L n t N b 2 R p Z m l j Y W N p w 7 N u I G R l I G d h c m F u d M O t Y X M s M T I 4 f S Z x d W 9 0 O y w m c X V v d D t T Z W N 0 a W 9 u M S 8 y M D I 1 X 1 J l c G 9 y d G U g Z G U g R W p l Y 3 V j a c O z b i B D b 2 5 0 c m F j d H V h b C 9 U a X B v I G N h b W J p Y W R v L n t J b m l j a W 8 g Y 2 9 u d H J h d G 8 g T 0 k s M T I 5 f S Z x d W 9 0 O y w m c X V v d D t T Z W N 0 a W 9 u M S 8 y M D I 1 X 1 J l c G 9 y d G U g Z G U g R W p l Y 3 V j a c O z b i B D b 2 5 0 c m F j d H V h b C 9 U a X B v I G N h b W J p Y W R v L n t G a W 5 h b G l 6 Y W N p w 7 N u I G N v b n R y Y X R v I E 9 J L D E z M H 0 m c X V v d D s s J n F 1 b 3 Q 7 U 2 V j d G l v b j E v M j A y N V 9 S Z X B v c n R l I G R l I E V q Z W N 1 Y 2 n D s 2 4 g Q 2 9 u d H J h Y 3 R 1 Y W w v V G l w b y B j Y W 1 i a W F k b y 5 7 R m l u Y W x p e m F j a c O z b i B k Z W Z p b m l 0 a X Z h L D E z M X 0 m c X V v d D s s J n F 1 b 3 Q 7 U 2 V j d G l v b j E v M j A y N V 9 S Z X B v c n R l I G R l I E V q Z W N 1 Y 2 n D s 2 4 g Q 2 9 u d H J h Y 3 R 1 Y W w v V G l w b y B j Y W 1 i a W F k b y 5 7 R G F 0 b 3 M g Z G U g Q 2 V z a c O z b i w x M z J 9 J n F 1 b 3 Q 7 L C Z x d W 9 0 O 1 N l Y 3 R p b 2 4 x L z I w M j V f U m V w b 3 J 0 Z S B k Z S B F a m V j d W N p w 7 N u I E N v b n R y Y W N 0 d W F s L 1 R p c G 8 g Y 2 F t Y m l h Z G 8 u e 0 N h b n R p Z G F k I G R l I H N 1 c 3 B l b n N p w 7 N u Z X M g c m V h b G k s M T M z f S Z x d W 9 0 O y w m c X V v d D t T Z W N 0 a W 9 u M S 8 y M D I 1 X 1 J l c G 9 y d G U g Z G U g R W p l Y 3 V j a c O z b i B D b 2 5 0 c m F j d H V h b C 9 U a X B v I G N h b W J p Y W R v L n t T d X N j c m l w Y 2 n D s 2 4 g Z G U g b G E g c 3 V z c G V u c 2 n D s 2 4 s M T M 0 f S Z x d W 9 0 O y w m c X V v d D t T Z W N 0 a W 9 u M S 8 y M D I 1 X 1 J l c G 9 y d G U g Z G U g R W p l Y 3 V j a c O z b i B D b 2 5 0 c m F j d H V h b C 9 U a X B v I G N h b W J p Y W R v L n t E w 6 1 h c y B k Z S B z d X N w Z W 5 z a c O z b i w x M z V 9 J n F 1 b 3 Q 7 L C Z x d W 9 0 O 1 N l Y 3 R p b 2 4 x L z I w M j V f U m V w b 3 J 0 Z S B k Z S B F a m V j d W N p w 7 N u I E N v b n R y Y W N 0 d W F s L 1 R p c G 8 g Y 2 F t Y m l h Z G 8 u e 1 R l c m 1 p b m F j a c O z b i B h b n R p Y 2 l w Y W R h L D E z N n 0 m c X V v d D s s J n F 1 b 3 Q 7 U 2 V j d G l v b j E v M j A y N V 9 S Z X B v c n R l I G R l I E V q Z W N 1 Y 2 n D s 2 4 g Q 2 9 u d H J h Y 3 R 1 Y W w v V G l w b y B j Y W 1 i a W F k b y 5 7 R m V j a G E g S W 5 m b 3 J t Z S B G a W 5 h b C w x M z d 9 J n F 1 b 3 Q 7 L C Z x d W 9 0 O 1 N l Y 3 R p b 2 4 x L z I w M j V f U m V w b 3 J 0 Z S B k Z S B F a m V j d W N p w 7 N u I E N v b n R y Y W N 0 d W F s L 1 R p c G 8 g Y 2 F t Y m l h Z G 8 u e 1 B y b 2 N l Z G U g Y S B s a X F 1 a W R h Y 2 n D s 2 4 s M T M 4 f S Z x d W 9 0 O y w m c X V v d D t T Z W N 0 a W 9 u M S 8 y M D I 1 X 1 J l c G 9 y d G U g Z G U g R W p l Y 3 V j a c O z b i B D b 2 5 0 c m F j d H V h b C 9 U a X B v I G N h b W J p Y W R v L n t M a X F 1 a W R h Y 2 n D s 2 4 g c m V x d W V y a W R h L D E z O X 0 m c X V v d D s s J n F 1 b 3 Q 7 U 2 V j d G l v b j E v M j A y N V 9 S Z X B v c n R l I G R l I E V q Z W N 1 Y 2 n D s 2 4 g Q 2 9 u d H J h Y 3 R 1 Y W w v V G l w b y B j Y W 1 i a W F k b y 5 7 V G l w b y B s a X F 1 a W R h Y 2 n D s 2 4 s M T Q w f S Z x d W 9 0 O y w m c X V v d D t T Z W N 0 a W 9 u M S 8 y M D I 1 X 1 J l c G 9 y d G U g Z G U g R W p l Y 3 V j a c O z b i B D b 2 5 0 c m F j d H V h b C 9 U a X B v I G N h b W J p Y W R v L n t T d X N j c m l w Y 2 n D s 2 4 g Y W N 0 Y S B s a X F 1 a W R h Y 2 n D s 2 4 s M T Q x f S Z x d W 9 0 O y w m c X V v d D t T Z W N 0 a W 9 u M S 8 y M D I 1 X 1 J l c G 9 y d G U g Z G U g R W p l Y 3 V j a c O z b i B D b 2 5 0 c m F j d H V h b C 9 U a X B v I G N h b W J p Y W R v L n t P Y n N l c n Z h Y 2 l v b m V z I G x p c X V p Z G F j a c O z b i w x N D J 9 J n F 1 b 3 Q 7 L C Z x d W 9 0 O 1 N l Y 3 R p b 2 4 x L z I w M j V f U m V w b 3 J 0 Z S B k Z S B F a m V j d W N p w 7 N u I E N v b n R y Y W N 0 d W F s L 1 R p c G 8 g Y 2 F t Y m l h Z G 8 u e 0 x p c X V p Z G F j a c O z b i A t I E F w c m 9 i Y W N p w 7 N u I G 9 y Z G V u L D E 0 M 3 0 m c X V v d D s s J n F 1 b 3 Q 7 U 2 V j d G l v b j E v M j A y N V 9 S Z X B v c n R l I G R l I E V q Z W N 1 Y 2 n D s 2 4 g Q 2 9 u d H J h Y 3 R 1 Y W w v V G l w b y B j Y W 1 i a W F k b y 5 7 Q 2 l l c n J l I G R l I G V 4 c G V k a W V u d G U s M T Q 0 f S Z x d W 9 0 O y w m c X V v d D t T Z W N 0 a W 9 u M S 8 y M D I 1 X 1 J l c G 9 y d G U g Z G U g R W p l Y 3 V j a c O z b i B D b 2 5 0 c m F j d H V h b C 9 U a X B v I G N h b W J p Y W R v L n t K d X N 0 a W Z p Y 2 F j a c O z b i w x N D V 9 J n F 1 b 3 Q 7 L C Z x d W 9 0 O 1 N l Y 3 R p b 2 4 x L z I w M j V f U m V w b 3 J 0 Z S B k Z S B F a m V j d W N p w 7 N u I E N v b n R y Y W N 0 d W F s L 1 R p c G 8 g Y 2 F t Y m l h Z G 8 u e 0 9 i b G l n Y W N p b 2 5 l c y B F c 3 B l Y 2 l h b G V z I G N v b n R y Y S w x N D Z 9 J n F 1 b 3 Q 7 L C Z x d W 9 0 O 1 N l Y 3 R p b 2 4 x L z I w M j V f U m V w b 3 J 0 Z S B k Z S B F a m V j d W N p w 7 N u I E N v b n R y Y W N 0 d W F s L 1 R p c G 8 g Y 2 F t Y m l h Z G 8 u e 0 9 i b G l n Y W N p b 2 5 l c y B z d X B l c n Z p c 2 9 y I G 8 g a W 5 0 Z S w x N D d 9 J n F 1 b 3 Q 7 L C Z x d W 9 0 O 1 N l Y 3 R p b 2 4 x L z I w M j V f U m V w b 3 J 0 Z S B k Z S B F a m V j d W N p w 7 N u I E N v b n R y Y W N 0 d W F s L 1 R p c G 8 g Y 2 F t Y m l h Z G 8 u e 0 9 i b G l n Y W N p b 2 5 l c y B T R E g s M T Q 4 f S Z x d W 9 0 O y w m c X V v d D t T Z W N 0 a W 9 u M S 8 y M D I 1 X 1 J l c G 9 y d G U g Z G U g R W p l Y 3 V j a c O z b i B D b 2 5 0 c m F j d H V h b C 9 U a X B v I G N h b W J p Y W R v L n t Q c m 9 k d W N 0 b 3 M s I G V u d H J l Z 2 F i b G V z I C B v I H J l c 3 U s M T Q 5 f S Z x d W 9 0 O y w m c X V v d D t T Z W N 0 a W 9 u M S 8 y M D I 1 X 1 J l c G 9 y d G U g Z G U g R W p l Y 3 V j a c O z b i B D b 2 5 0 c m F j d H V h b C 9 U a X B v I G N h b W J p Y W R v L n t B Z m l s a W F j a c O z b i B T R 1 J M L D E 1 M H 0 m c X V v d D s s J n F 1 b 3 Q 7 U 2 V j d G l v b j E v M j A y N V 9 S Z X B v c n R l I G R l I E V q Z W N 1 Y 2 n D s 2 4 g Q 2 9 u d H J h Y 3 R 1 Y W w v V G l w b y B j Y W 1 i a W F k b y 5 7 R n V u Y 2 n D s 2 4 s M T U x f S Z x d W 9 0 O 1 0 s J n F 1 b 3 Q 7 U m V s Y X R p b 2 5 z a G l w S W 5 m b y Z x d W 9 0 O z p b X X 0 i I C 8 + P C 9 T d G F i b G V F b n R y a W V z P j w v S X R l b T 4 8 S X R l b T 4 8 S X R l b U x v Y 2 F 0 a W 9 u P j x J d G V t V H l w Z T 5 G b 3 J t d W x h P C 9 J d G V t V H l w Z T 4 8 S X R l b V B h d G g + U 2 V j d G l v b j E v M j A y N V 9 S Z X B v c n R l J T I w Z G U l M j B F a m V j d W N p J U M z J U I z b i U y M E N v b n R y Y W N 0 d W F s L 0 9 y a W d l b j w v S X R l b V B h d G g + P C 9 J d G V t T G 9 j Y X R p b 2 4 + P F N 0 Y W J s Z U V u d H J p Z X M g L z 4 8 L 0 l 0 Z W 0 + P E l 0 Z W 0 + P E l 0 Z W 1 M b 2 N h d G l v b j 4 8 S X R l b V R 5 c G U + R m 9 y b X V s Y T w v S X R l b V R 5 c G U + P E l 0 Z W 1 Q Y X R o P l N l Y 3 R p b 2 4 x L z I w M j V f U m V w b 3 J 0 Z S U y M G R l J T I w R W p l Y 3 V j a S V D M y V C M 2 4 l M j B D b 2 5 0 c m F j d H V h b C 9 F b m N h Y m V 6 Y W R v c y U y M H B y b 2 1 v d m l k b 3 M 8 L 0 l 0 Z W 1 Q Y X R o P j w v S X R l b U x v Y 2 F 0 a W 9 u P j x T d G F i b G V F b n R y a W V z I C 8 + P C 9 J d G V t P j x J d G V t P j x J d G V t T G 9 j Y X R p b 2 4 + P E l 0 Z W 1 U e X B l P k Z v c m 1 1 b G E 8 L 0 l 0 Z W 1 U e X B l P j x J d G V t U G F 0 a D 5 T Z W N 0 a W 9 u M S 8 y M D I 1 X 1 J l c G 9 y d G U l M j B k Z S U y M E V q Z W N 1 Y 2 k l Q z M l Q j N u J T I w Q 2 9 u d H J h Y 3 R 1 Y W w v V G l w b y U y M G N h b W J p Y W R v P C 9 J d G V t U G F 0 a D 4 8 L 0 l 0 Z W 1 M b 2 N h d G l v b j 4 8 U 3 R h Y m x l R W 5 0 c m l l c y A v P j w v S X R l b T 4 8 S X R l b T 4 8 S X R l b U x v Y 2 F 0 a W 9 u P j x J d G V t V H l w Z T 5 G b 3 J t d W x h P C 9 J d G V t V H l w Z T 4 8 S X R l b V B h d G g + U 2 V j d G l v b j E v M j A x N 1 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g i I C 8 + P E V u d H J 5 I F R 5 c G U 9 I k Z p b G x F c n J v c k N v Z G U i I F Z h b H V l P S J z V W 5 r b m 9 3 b i I g L z 4 8 R W 5 0 c n k g V H l w Z T 0 i R m l s b E V y c m 9 y Q 2 9 1 b n Q i I F Z h b H V l P S J s M C I g L z 4 8 R W 5 0 c n k g V H l w Z T 0 i R m l s b E x h c 3 R V c G R h d G V k I i B W Y W x 1 Z T 0 i Z D I w M j U t M T I t M j R U M D Q 6 M j E 6 N T M u N z A 4 M j U z M l o i I C 8 + P E V u d H J 5 I F R 5 c G U 9 I k Z p b G x D b 2 x 1 b W 5 U e X B l c y I g V m F s d W U 9 I n N B d 1 l H Q m d Z R 0 J n T U d C Z 1 l H Q m d Z R 0 J n W U d C Z 0 1 H Q m d Z R 0 J n W U d C Z 1 l H Q m d Z R 0 J n T U d B d 1 l H Q m d N R E N R T U d C Z 1 l H Q m d Z R 0 F 3 W U R C Z 1 l H Q m d Z R 0 J n W U d C Z 1 l H Q m d Z R E F 3 T U d C Z 1 l H Q m d Z R E J n T U R C Z 1 l H Q m d Z R 0 J n W U d C Z 1 l E Q m d Z R 0 F 3 W U d C Z 1 l H Q m d Z R 0 J n W U d B d 2 t K Q 1 F Z R 0 J n T U p D U W t H Q m d Z R 0 N R W U d D U V l H Q m d Z R 0 J n T U p B d 1 l H Q m d Z R 0 J n W U d C Z 1 l H Q m d Z R 0 J n W T 0 i I C 8 + P E V u d H J 5 I F R 5 c G U 9 I k Z p b G x D b 2 x 1 b W 5 O Y W 1 l c y I g V m F s d W U 9 I n N b J n F 1 b 3 Q 7 V m l n Z W 5 j a W E m c X V v d D s s J n F 1 b 3 Q 7 T m 8 g Y 2 9 u c 2 V j d X R p d m 8 g U 1 B B Q S Z x d W 9 0 O y w m c X V v d D t S Z W N 1 c n J l b n R l J n F 1 b 3 Q 7 L C Z x d W 9 0 O 0 1 v Z G F s a W R h Z C B k Z S B z Z W x l Y 2 N p w 7 N u J n F 1 b 3 Q 7 L C Z x d W 9 0 O 1 R p c G 8 g Z G U g U 3 V i I E l u d i Z x d W 9 0 O y w m c X V v d D t U a X B v I G R l I G N v b n R y Y X R v J n F 1 b 3 Q 7 L C Z x d W 9 0 O 1 R p c G 8 g Y 2 9 u d H J h d G 8 m c X V v d D s s J n F 1 b 3 Q 7 U H J v Y 2 V k a W 1 p Z W 5 0 b y Z x d W 9 0 O y w m c X V v d D t Q c m 9 j Z W R p b W l l b n R v X z E 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0 d y d X B v I G R l I G N v b X B y Y X N f M i 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R v Y 3 V t Z W 5 0 b y B j b 2 1 w 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y 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N C 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U m c X V v d D s s J n F 1 b 3 Q 7 R m V j a G E g Z m l u I H Z p Z 2 V u Y 2 l h X z Y m c X V v d D s s J n F 1 b 3 Q 7 R m V j a G E g Z 2 F y Y W 5 0 a W F f N y Z x d W 9 0 O y w m c X V v d D t B c 2 V n d X J h Z G 9 y Y V 8 4 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T I s J n F 1 b 3 Q 7 a 2 V 5 Q 2 9 s d W 1 u T m F t Z X M m c X V v d D s 6 W 1 0 s J n F 1 b 3 Q 7 c X V l c n l S Z W x h d G l v b n N o a X B z J n F 1 b 3 Q 7 O l t d L C Z x d W 9 0 O 2 N v b H V t b k l k Z W 5 0 a X R p Z X M m c X V v d D s 6 W y Z x d W 9 0 O 1 N l Y 3 R p b 2 4 x L z I w M T d f U m V w b 3 J 0 Z S B k Z S B F a m V j d W N p w 7 N u I E N v b n R y Y W N 0 d W F s L 1 R p c G 8 g Y 2 F t Y m l h Z G 8 u e 1 Z p Z 2 V u Y 2 l h L D B 9 J n F 1 b 3 Q 7 L C Z x d W 9 0 O 1 N l Y 3 R p b 2 4 x L z I w M T d f U m V w b 3 J 0 Z S B k Z S B F a m V j d W N p w 7 N u I E N v b n R y Y W N 0 d W F s L 1 R p c G 8 g Y 2 F t Y m l h Z G 8 u e 0 5 v I G N v b n N l Y 3 V 0 a X Z v I F N Q Q U E s M X 0 m c X V v d D s s J n F 1 b 3 Q 7 U 2 V j d G l v b j E v M j A x N 1 9 S Z X B v c n R l I G R l I E V q Z W N 1 Y 2 n D s 2 4 g Q 2 9 u d H J h Y 3 R 1 Y W w v V G l w b y B j Y W 1 i a W F k b y 5 7 U m V j d X J y Z W 5 0 Z S w y f S Z x d W 9 0 O y w m c X V v d D t T Z W N 0 a W 9 u M S 8 y M D E 3 X 1 J l c G 9 y d G U g Z G U g R W p l Y 3 V j a c O z b i B D b 2 5 0 c m F j d H V h b C 9 U a X B v I G N h b W J p Y W R v L n t N b 2 R h b G l k Y W Q g Z G U g c 2 V s Z W N j a c O z b i w z f S Z x d W 9 0 O y w m c X V v d D t T Z W N 0 a W 9 u M S 8 y M D E 3 X 1 J l c G 9 y d G U g Z G U g R W p l Y 3 V j a c O z b i B D b 2 5 0 c m F j d H V h b C 9 U a X B v I G N h b W J p Y W R v L n t U a X B v I G R l I F N 1 Y i B J b n Y s N H 0 m c X V v d D s s J n F 1 b 3 Q 7 U 2 V j d G l v b j E v M j A x N 1 9 S Z X B v c n R l I G R l I E V q Z W N 1 Y 2 n D s 2 4 g Q 2 9 u d H J h Y 3 R 1 Y W w v V G l w b y B j Y W 1 i a W F k b y 5 7 V G l w b y B k Z S B j b 2 5 0 c m F 0 b y w 1 f S Z x d W 9 0 O y w m c X V v d D t T Z W N 0 a W 9 u M S 8 y M D E 3 X 1 J l c G 9 y d G U g Z G U g R W p l Y 3 V j a c O z b i B D b 2 5 0 c m F j d H V h b C 9 U a X B v I G N h b W J p Y W R v L n t U a X B v I G N v b n R y Y X R v L D Z 9 J n F 1 b 3 Q 7 L C Z x d W 9 0 O 1 N l Y 3 R p b 2 4 x L z I w M T d f U m V w b 3 J 0 Z S B k Z S B F a m V j d W N p w 7 N u I E N v b n R y Y W N 0 d W F s L 1 R p c G 8 g Y 2 F t Y m l h Z G 8 u e 1 B y b 2 N l Z G l t a W V u d G 8 s N 3 0 m c X V v d D s s J n F 1 b 3 Q 7 U 2 V j d G l v b j E v M j A x N 1 9 S Z X B v c n R l I G R l I E V q Z W N 1 Y 2 n D s 2 4 g Q 2 9 u d H J h Y 3 R 1 Y W w v V G l w b y B j Y W 1 i a W F k b y 5 7 U H J v Y 2 V k a W 1 p Z W 5 0 b 1 8 x L D h 9 J n F 1 b 3 Q 7 L C Z x d W 9 0 O 1 N l Y 3 R p b 2 4 x L z I w M T d f U m V w b 3 J 0 Z S B k Z S B F a m V j d W N p w 7 N u I E N v b n R y Y W N 0 d W F s L 1 R p c G 8 g Y 2 F t Y m l h Z G 8 u e 0 N v Z C B V T l N Q U 0 M s O X 0 m c X V v d D s s J n F 1 b 3 Q 7 U 2 V j d G l v b j E v M j A x N 1 9 S Z X B v c n R l I G R l I E V q Z W N 1 Y 2 n D s 2 4 g Q 2 9 u d H J h Y 3 R 1 Y W w v V G l w b y B j Y W 1 i a W F k b y 5 7 T s O 6 b W V y b y B k Z S B w c m 9 j Z X N v L D E w f S Z x d W 9 0 O y w m c X V v d D t T Z W N 0 a W 9 u M S 8 y M D E 3 X 1 J l c G 9 y d G U g Z G U g R W p l Y 3 V j a c O z b i B D b 2 5 0 c m F j d H V h b C 9 U a X B v I G N h b W J p Y W R v L n t O w r A g R X h w Z W R p Z W 5 0 Z S B Q c m V j b 2 5 0 c m F j d H V h b C w x M X 0 m c X V v d D s s J n F 1 b 3 Q 7 U 2 V j d G l v b j E v M j A x N 1 9 S Z X B v c n R l I G R l I E V q Z W N 1 Y 2 n D s 2 4 g Q 2 9 u d H J h Y 3 R 1 Y W w v V G l w b y B j Y W 1 i a W F k b y 5 7 T s K w I E V 4 c G V k a W V u d G U g Q 2 9 u d H J h Y 3 R 1 Y W w s M T J 9 J n F 1 b 3 Q 7 L C Z x d W 9 0 O 1 N l Y 3 R p b 2 4 x L z I w M T d f U m V w b 3 J 0 Z S B k Z S B F a m V j d W N p w 7 N u I E N v b n R y Y W N 0 d W F s L 1 R p c G 8 g Y 2 F t Y m l h Z G 8 u e 0 7 D u m 1 l c m 8 g Z G U g Y 2 9 u d H J h d G 8 s M T N 9 J n F 1 b 3 Q 7 L C Z x d W 9 0 O 1 N l Y 3 R p b 2 4 x L z I w M T d f U m V w b 3 J 0 Z S B k Z S B F a m V j d W N p w 7 N u I E N v b n R y Y W N 0 d W F s L 1 R p c G 8 g Y 2 F t Y m l h Z G 8 u e 0 7 D u m 1 l c m 8 g Z G U g b 3 J k Z W 4 g Z G U g Y 2 9 t c H J h I F R W R U M s M T R 9 J n F 1 b 3 Q 7 L C Z x d W 9 0 O 1 N l Y 3 R p b 2 4 x L z I w M T d f U m V w b 3 J 0 Z S B k Z S B F a m V j d W N p w 7 N u I E N v b n R y Y W N 0 d W F s L 1 R p c G 8 g Y 2 F t Y m l h Z G 8 u e 0 9 i a m V 0 b y w x N X 0 m c X V v d D s s J n F 1 b 3 Q 7 U 2 V j d G l v b j E v M j A x N 1 9 S Z X B v c n R l I G R l I E V q Z W N 1 Y 2 n D s 2 4 g Q 2 9 u d H J h Y 3 R 1 Y W w v V G l w b y B j Y W 1 i a W F k b y 5 7 V G l w b y B k Z S B n Y X N 0 b y w x N n 0 m c X V v d D s s J n F 1 b 3 Q 7 U 2 V j d G l v b j E v M j A x N 1 9 S Z X B v c n R l I G R l I E V q Z W N 1 Y 2 n D s 2 4 g Q 2 9 u d H J h Y 3 R 1 Y W w v V G l w b y B j Y W 1 i a W F k b y 5 7 Q 2 9 k I G N l b n R y b y B n Z X N 0 b 3 I s M T d 9 J n F 1 b 3 Q 7 L C Z x d W 9 0 O 1 N l Y 3 R p b 2 4 x L z I w M T d f U m V w b 3 J 0 Z S B k Z S B F a m V j d W N p w 7 N u I E N v b n R y Y W N 0 d W F s L 1 R p c G 8 g Y 2 F t Y m l h Z G 8 u e 0 N l b n R y b y B H Z X N 0 b 3 I s M T h 9 J n F 1 b 3 Q 7 L C Z x d W 9 0 O 1 N l Y 3 R p b 2 4 x L z I w M T d f U m V w b 3 J 0 Z S B k Z S B F a m V j d W N p w 7 N u I E N v b n R y Y W N 0 d W F s L 1 R p c G 8 g Y 2 F t Y m l h Z G 8 u e 0 P D s 2 R p Z 2 8 g Z G U g w 6 F y Z W E g c 2 9 s a W N p d G F u d G U s M T l 9 J n F 1 b 3 Q 7 L C Z x d W 9 0 O 1 N l Y 3 R p b 2 4 x L z I w M T d f U m V w b 3 J 0 Z S B k Z S B F a m V j d W N p w 7 N u I E N v b n R y Y W N 0 d W F s L 1 R p c G 8 g Y 2 F t Y m l h Z G 8 u e 8 O B c m V h I H N v b G l j a X R h b n R l L D I w f S Z x d W 9 0 O y w m c X V v d D t T Z W N 0 a W 9 u M S 8 y M D E 3 X 1 J l c G 9 y d G U g Z G U g R W p l Y 3 V j a c O z b i B D b 2 5 0 c m F j d H V h b C 9 U a X B v I G N h b W J p Y W R v L n t H c n V w b y B k Z S B j b 2 1 w c m F z L D I x f S Z x d W 9 0 O y w m c X V v d D t T Z W N 0 a W 9 u M S 8 y M D E 3 X 1 J l c G 9 y d G U g Z G U g R W p l Y 3 V j a c O z b i B D b 2 5 0 c m F j d H V h b C 9 U a X B v I G N h b W J p Y W R v L n t H c n V w b y B k Z S B j b 2 1 w c m F z X z I s M j J 9 J n F 1 b 3 Q 7 L C Z x d W 9 0 O 1 N l Y 3 R p b 2 4 x L z I w M T d f U m V w b 3 J 0 Z S B k Z S B F a m V j d W N p w 7 N u I E N v b n R y Y W N 0 d W F s L 1 R p c G 8 g Y 2 F t Y m l h Z G 8 u e 1 R p c G 8 g c H J l c 3 V w d W V z d G 8 s M j N 9 J n F 1 b 3 Q 7 L C Z x d W 9 0 O 1 N l Y 3 R p b 2 4 x L z I w M T d f U m V w b 3 J 0 Z S B k Z S B F a m V j d W N p w 7 N u I E N v b n R y Y W N 0 d W F s L 1 R p c G 8 g Y 2 F t Y m l h Z G 8 u e 1 B y b 2 d y Y W 1 h I G R l I G Z p b m F u Y 2 l h Y 2 n D s 2 4 s M j R 9 J n F 1 b 3 Q 7 L C Z x d W 9 0 O 1 N l Y 3 R p b 2 4 x L z I w M T d f U m V w b 3 J 0 Z S B k Z S B F a m V j d W N p w 7 N u I E N v b n R y Y W N 0 d W F s L 1 R p c G 8 g Y 2 F t Y m l h Z G 8 u e 0 N v Z C B w c m 9 n I G Z p b m F u Y 2 l h Y 2 n D s 2 4 s M j V 9 J n F 1 b 3 Q 7 L C Z x d W 9 0 O 1 N l Y 3 R p b 2 4 x L z I w M T d f U m V w b 3 J 0 Z S B k Z S B F a m V j d W N p w 7 N u I E N v b n R y Y W N 0 d W F s L 1 R p c G 8 g Y 2 F t Y m l h Z G 8 u e 1 R l b W E g Z 2 F z d G 8 v a W 5 2 Z X J z a c O z b i w y N n 0 m c X V v d D s s J n F 1 b 3 Q 7 U 2 V j d G l v b j E v M j A x N 1 9 S Z X B v c n R l I G R l I E V q Z W N 1 Y 2 n D s 2 4 g Q 2 9 u d H J h Y 3 R 1 Y W w v V G l w b y B j Y W 1 i a W F k b y 5 7 T m 9 t Y n J l I H B y b 2 c g a W 5 2 L D I 3 f S Z x d W 9 0 O y w m c X V v d D t T Z W N 0 a W 9 u M S 8 y M D E 3 X 1 J l c G 9 y d G U g Z G U g R W p l Y 3 V j a c O z b i B D b 2 5 0 c m F j d H V h b C 9 U a X B v I G N h b W J p Y W R v L n t Q c m 9 5 Z W N 0 b y A o U E V Q K S w y O H 0 m c X V v d D s s J n F 1 b 3 Q 7 U 2 V j d G l v b j E v M j A x N 1 9 S Z X B v c n R l I G R l I E V q Z W N 1 Y 2 n D s 2 4 g Q 2 9 u d H J h Y 3 R 1 Y W w v V G l w b y B j Y W 1 i a W F k b y 5 7 T W V 0 Y S w y O X 0 m c X V v d D s s J n F 1 b 3 Q 7 U 2 V j d G l v b j E v M j A x N 1 9 S Z X B v c n R l I G R l I E V q Z W N 1 Y 2 n D s 2 4 g Q 2 9 u d H J h Y 3 R 1 Y W w v V G l w b y B j Y W 1 i a W F k b y 5 7 Q W N 0 a X Z p Z G F k L D M w f S Z x d W 9 0 O y w m c X V v d D t T Z W N 0 a W 9 u M S 8 y M D E 3 X 1 J l c G 9 y d G U g Z G U g R W p l Y 3 V j a c O z b i B D b 2 5 0 c m F j d H V h b C 9 U a X B v I G N h b W J p Y W R v L n t Q b 3 N Q c m U s M z F 9 J n F 1 b 3 Q 7 L C Z x d W 9 0 O 1 N l Y 3 R p b 2 4 x L z I w M T d f U m V w b 3 J 0 Z S B k Z S B F a m V j d W N p w 7 N u I E N v b n R y Y W N 0 d W F s L 1 R p c G 8 g Y 2 F t Y m l h Z G 8 u e 0 5 v I H N v b H B l Z C w z M n 0 m c X V v d D s s J n F 1 b 3 Q 7 U 2 V j d G l v b j E v M j A x N 1 9 S Z X B v c n R l I G R l I E V q Z W N 1 Y 2 n D s 2 4 g Q 2 9 u d H J h Y 3 R 1 Y W w v V G l w b y B j Y W 1 i a W F k b y 5 7 T m 8 g c 2 9 s c G V k I G 1 v Z G l m a W N h Y 2 n D s 2 4 s M z N 9 J n F 1 b 3 Q 7 L C Z x d W 9 0 O 1 N l Y 3 R p b 2 4 x L z I w M T d f U m V w b 3 J 0 Z S B k Z S B F a m V j d W N p w 7 N u I E N v b n R y Y W N 0 d W F s L 1 R p c G 8 g Y 2 F t Y m l h Z G 8 u e 0 5 v I E N E U C w z N H 0 m c X V v d D s s J n F 1 b 3 Q 7 U 2 V j d G l v b j E v M j A x N 1 9 S Z X B v c n R l I G R l I E V q Z W N 1 Y 2 n D s 2 4 g Q 2 9 u d H J h Y 3 R 1 Y W w v V G l w b y B j Y W 1 i a W F k b y 5 7 R X h w Z W R p Y 2 n D s 2 4 g Q 0 R Q L D M 1 f S Z x d W 9 0 O y w m c X V v d D t T Z W N 0 a W 9 u M S 8 y M D E 3 X 1 J l c G 9 y d G U g Z G U g R W p l Y 3 V j a c O z b i B D b 2 5 0 c m F j d H V h b C 9 U a X B v I G N h b W J p Y W R v L n t W Y W x v c i B D R F A s M z Z 9 J n F 1 b 3 Q 7 L C Z x d W 9 0 O 1 N l Y 3 R p b 2 4 x L z I w M T d f U m V w b 3 J 0 Z S B k Z S B F a m V j d W N p w 7 N u I E N v b n R y Y W N 0 d W F s L 1 R p c G 8 g Y 2 F t Y m l h Z G 8 u e 0 5 v I E N E U C B W a W d l b m N p Y X M g R n V 0 d X J h c y w z N 3 0 m c X V v d D s s J n F 1 b 3 Q 7 U 2 V j d G l v b j E v M j A x N 1 9 S Z X B v c n R l I G R l I E V q Z W N 1 Y 2 n D s 2 4 g Q 2 9 u d H J h Y 3 R 1 Y W w v V G l w b y B j Y W 1 i a W F k b y 5 7 R X h w Z W R p Y 2 n D s 2 4 g Q 0 R Q I F Z p Z 2 V u Y 2 l h c y B G d X R 1 c i w z O H 0 m c X V v d D s s J n F 1 b 3 Q 7 U 2 V j d G l v b j E v M j A x N 1 9 S Z X B v c n R l I G R l I E V q Z W N 1 Y 2 n D s 2 4 g Q 2 9 u d H J h Y 3 R 1 Y W w v V G l w b y B j Y W 1 i a W F k b y 5 7 V m F s b 3 I g Q 0 R Q I F Z p Z 2 V u Y 2 l h c y B G d X R 1 c m F z L D M 5 f S Z x d W 9 0 O y w m c X V v d D t T Z W N 0 a W 9 u M S 8 y M D E 3 X 1 J l c G 9 y d G U g Z G U g R W p l Y 3 V j a c O z b i B D b 2 5 0 c m F j d H V h b C 9 U a X B v I G N h b W J p Y W R v L n t E b 2 N 1 b W V u d G 8 g Y 2 9 t c H J h c y w 0 M H 0 m c X V v d D s s J n F 1 b 3 Q 7 U 2 V j d G l v b j E v M j A x N 1 9 S Z X B v c n R l I G R l I E V q Z W N 1 Y 2 n D s 2 4 g Q 2 9 u d H J h Y 3 R 1 Y W w v V G l w b y B j Y W 1 i a W F k b y 5 7 T m 8 g U l A s N D F 9 J n F 1 b 3 Q 7 L C Z x d W 9 0 O 1 N l Y 3 R p b 2 4 x L z I w M T d f U m V w b 3 J 0 Z S B k Z S B F a m V j d W N p w 7 N u I E N v b n R y Y W N 0 d W F s L 1 R p c G 8 g Y 2 F t Y m l h Z G 8 u e 0 V 4 c G V k a W N p w 7 N u I F J Q L D Q y f S Z x d W 9 0 O y w m c X V v d D t T Z W N 0 a W 9 u M S 8 y M D E 3 X 1 J l c G 9 y d G U g Z G U g R W p l Y 3 V j a c O z b i B D b 2 5 0 c m F j d H V h b C 9 U a X B v I G N h b W J p Y W R v L n t W Y W x v c i B S U C w 0 M 3 0 m c X V v d D s s J n F 1 b 3 Q 7 U 2 V j d G l v b j E v M j A x N 1 9 S Z X B v c n R l I G R l I E V q Z W N 1 Y 2 n D s 2 4 g Q 2 9 u d H J h Y 3 R 1 Y W w v V G l w b y B j Y W 1 i a W F k b y 5 7 T m 8 g U l A g V m l n Z W 5 j a W F z I E Z 1 d H V y Y X M s N D R 9 J n F 1 b 3 Q 7 L C Z x d W 9 0 O 1 N l Y 3 R p b 2 4 x L z I w M T d f U m V w b 3 J 0 Z S B k Z S B F a m V j d W N p w 7 N u I E N v b n R y Y W N 0 d W F s L 1 R p c G 8 g Y 2 F t Y m l h Z G 8 u e 0 V 4 c G V k a W N p w 7 N u I F J Q I F Z p Z 2 V u Y 2 l h c y B G d X R 1 c m E s N D V 9 J n F 1 b 3 Q 7 L C Z x d W 9 0 O 1 N l Y 3 R p b 2 4 x L z I w M T d f U m V w b 3 J 0 Z S B k Z S B F a m V j d W N p w 7 N u I E N v b n R y Y W N 0 d W F s L 1 R p c G 8 g Y 2 F t Y m l h Z G 8 u e 1 Z h b G 9 y I F J Q I F Z p Z 2 V u Y 2 l h c y B G d X R 1 c m F z L D Q 2 f S Z x d W 9 0 O y w m c X V v d D t T Z W N 0 a W 9 u M S 8 y M D E 3 X 1 J l c G 9 y d G U g Z G U g R W p l Y 3 V j a c O z b i B D b 2 5 0 c m F j d H V h b C 9 U a X B v I G N h b W J p Y W R v L n t S a W V z Z 2 9 z I F B y b 2 Z l c 2 l v b m F s Z X M s N D d 9 J n F 1 b 3 Q 7 L C Z x d W 9 0 O 1 N l Y 3 R p b 2 4 x L z I w M T d f U m V w b 3 J 0 Z S B k Z S B F a m V j d W N p w 7 N u I E N v b n R y Y W N 0 d W F s L 1 R p c G 8 g Y 2 F t Y m l h Z G 8 u e 0 9 y a W d l b i B k Z S B Q c m V z d X B 1 Z X N 0 b y w 0 O H 0 m c X V v d D s s J n F 1 b 3 Q 7 U 2 V j d G l v b j E v M j A x N 1 9 S Z X B v c n R l I G R l I E V q Z W N 1 Y 2 n D s 2 4 g Q 2 9 u d H J h Y 3 R 1 Y W w v V G l w b y B j Y W 1 i a W F k b y 5 7 T 3 J p Z 2 V u I G R l I F J l Y 3 V y c 2 9 z L D Q 5 f S Z x d W 9 0 O y w m c X V v d D t T Z W N 0 a W 9 u M S 8 y M D E 3 X 1 J l c G 9 y d G U g Z G U g R W p l Y 3 V j a c O z b i B D b 2 5 0 c m F j d H V h b C 9 U a X B v I G N h b W J p Y W R v L n t U a X B v I E 1 v b m V k Y S B D b 2 5 0 c m F 0 b y w 1 M H 0 m c X V v d D s s J n F 1 b 3 Q 7 U 2 V j d G l v b j E v M j A x N 1 9 S Z X B v c n R l I G R l I E V q Z W N 1 Y 2 n D s 2 4 g Q 2 9 u d H J h Y 3 R 1 Y W w v V G l w b y B j Y W 1 i a W F k b y 5 7 V m F s b 3 I g Z G U g T W 9 u Z W R h I E V 4 d C w 1 M X 0 m c X V v d D s s J n F 1 b 3 Q 7 U 2 V j d G l v b j E v M j A x N 1 9 S Z X B v c n R l I G R l I E V q Z W N 1 Y 2 n D s 2 4 g Q 2 9 u d H J h Y 3 R 1 Y W w v V G l w b y B j Y W 1 i a W F k b y 5 7 V m F s b 3 I g d G F z Y S B j Y W 1 i a W 8 s N T J 9 J n F 1 b 3 Q 7 L C Z x d W 9 0 O 1 N l Y 3 R p b 2 4 x L z I w M T d f U m V w b 3 J 0 Z S B k Z S B F a m V j d W N p w 7 N u I E N v b n R y Y W N 0 d W F s L 1 R p c G 8 g Y 2 F t Y m l h Z G 8 u e 1 Z h b G 9 y I G l u a W N p Y W w g Y 2 9 u d H J h d G 8 s N T N 9 J n F 1 b 3 Q 7 L C Z x d W 9 0 O 1 N l Y 3 R p b 2 4 x L z I w M T d f U m V w b 3 J 0 Z S B k Z S B F a m V j d W N p w 7 N u I E N v b n R y Y W N 0 d W F s L 1 R p c G 8 g Y 2 F t Y m l h Z G 8 u e 0 9 i c 2 V y d m F j a W 9 u Z X M g d m F s b 3 I s N T R 9 J n F 1 b 3 Q 7 L C Z x d W 9 0 O 1 N l Y 3 R p b 2 4 x L z I w M T d f U m V w b 3 J 0 Z S B k Z S B F a m V j d W N p w 7 N u I E N v b n R y Y W N 0 d W F s L 1 R p c G 8 g Y 2 F t Y m l h Z G 8 u e 0 5 v I E N E U C B O b 3 Z l Z G F k Z X M s N T V 9 J n F 1 b 3 Q 7 L C Z x d W 9 0 O 1 N l Y 3 R p b 2 4 x L z I w M T d f U m V w b 3 J 0 Z S B k Z S B F a m V j d W N p w 7 N u I E N v b n R y Y W N 0 d W F s L 1 R p c G 8 g Y 2 F t Y m l h Z G 8 u e 0 V 4 c G V k a W N p w 7 N u I E N E U C B O b 3 Z l Z G F k Z X M s N T Z 9 J n F 1 b 3 Q 7 L C Z x d W 9 0 O 1 N l Y 3 R p b 2 4 x L z I w M T d f U m V w b 3 J 0 Z S B k Z S B F a m V j d W N p w 7 N u I E N v b n R y Y W N 0 d W F s L 1 R p c G 8 g Y 2 F t Y m l h Z G 8 u e 1 Z h b G 9 y I E N E U C B O b 3 Z l Z G F k Z X M s N T d 9 J n F 1 b 3 Q 7 L C Z x d W 9 0 O 1 N l Y 3 R p b 2 4 x L z I w M T d f U m V w b 3 J 0 Z S B k Z S B F a m V j d W N p w 7 N u I E N v b n R y Y W N 0 d W F s L 1 R p c G 8 g Y 2 F t Y m l h Z G 8 u e 0 5 v I E N E U C B W a W d l b m N p Y X M g R n V 0 d X J h c y B O b 3 Z l Z C w 1 O H 0 m c X V v d D s s J n F 1 b 3 Q 7 U 2 V j d G l v b j E v M j A x N 1 9 S Z X B v c n R l I G R l I E V q Z W N 1 Y 2 n D s 2 4 g Q 2 9 u d H J h Y 3 R 1 Y W w v V G l w b y B j Y W 1 i a W F k b y 5 7 R X h w Z W R p Y 2 n D s 2 4 g Q 0 R Q I F Z p Z 2 V u Y 2 l h c y B G d X R 1 c l 8 z L D U 5 f S Z x d W 9 0 O y w m c X V v d D t T Z W N 0 a W 9 u M S 8 y M D E 3 X 1 J l c G 9 y d G U g Z G U g R W p l Y 3 V j a c O z b i B D b 2 5 0 c m F j d H V h b C 9 U a X B v I G N h b W J p Y W R v L n t W Y W x v c i B D R F A g V m l n Z W 5 j a W F z I E Z 1 d H V y Y X M g T m 8 s N j B 9 J n F 1 b 3 Q 7 L C Z x d W 9 0 O 1 N l Y 3 R p b 2 4 x L z I w M T d f U m V w b 3 J 0 Z S B k Z S B F a m V j d W N p w 7 N u I E N v b n R y Y W N 0 d W F s L 1 R p c G 8 g Y 2 F t Y m l h Z G 8 u e 0 5 v I F J Q I E 5 v d m V k Y W R l c y w 2 M X 0 m c X V v d D s s J n F 1 b 3 Q 7 U 2 V j d G l v b j E v M j A x N 1 9 S Z X B v c n R l I G R l I E V q Z W N 1 Y 2 n D s 2 4 g Q 2 9 u d H J h Y 3 R 1 Y W w v V G l w b y B j Y W 1 i a W F k b y 5 7 R X h w Z W R p Y 2 n D s 2 4 g U l A g T m 9 2 Z W R h Z G V z L D Y y f S Z x d W 9 0 O y w m c X V v d D t T Z W N 0 a W 9 u M S 8 y M D E 3 X 1 J l c G 9 y d G U g Z G U g R W p l Y 3 V j a c O z b i B D b 2 5 0 c m F j d H V h b C 9 U a X B v I G N h b W J p Y W R v L n t W Y W x v c i B S U C B O b 3 Z l Z G F k Z X M s N j N 9 J n F 1 b 3 Q 7 L C Z x d W 9 0 O 1 N l Y 3 R p b 2 4 x L z I w M T d f U m V w b 3 J 0 Z S B k Z S B F a m V j d W N p w 7 N u I E N v b n R y Y W N 0 d W F s L 1 R p c G 8 g Y 2 F t Y m l h Z G 8 u e 0 5 v I F J Q I F Z p Z 2 V u Y 2 l h c y B G d X R 1 c m F z I E 5 v d m V k Y S w 2 N H 0 m c X V v d D s s J n F 1 b 3 Q 7 U 2 V j d G l v b j E v M j A x N 1 9 S Z X B v c n R l I G R l I E V q Z W N 1 Y 2 n D s 2 4 g Q 2 9 u d H J h Y 3 R 1 Y W w v V G l w b y B j Y W 1 i a W F k b y 5 7 R X h w Z W R p Y 2 n D s 2 4 g U l A g V m l n Z W 5 j a W F z I E Z 1 d H V y Y V 8 0 L D Y 1 f S Z x d W 9 0 O y w m c X V v d D t T Z W N 0 a W 9 u M S 8 y M D E 3 X 1 J l c G 9 y d G U g Z G U g R W p l Y 3 V j a c O z b i B D b 2 5 0 c m F j d H V h b C 9 U a X B v I G N h b W J p Y W R v L n t W Y W x v c i B S U C B W a W d l b m N p Y X M g R n V 0 d X J h c y B O b 3 Y s N j Z 9 J n F 1 b 3 Q 7 L C Z x d W 9 0 O 1 N l Y 3 R p b 2 4 x L z I w M T d f U m V w b 3 J 0 Z S B k Z S B F a m V j d W N p w 7 N u I E N v b n R y Y W N 0 d W F s L 1 R p c G 8 g Y 2 F t Y m l h Z G 8 u e 0 5 v I H B l Z G l k b y B t b 2 R p Z m l j Y W N p w 7 N u L D Y 3 f S Z x d W 9 0 O y w m c X V v d D t T Z W N 0 a W 9 u M S 8 y M D E 3 X 1 J l c G 9 y d G U g Z G U g R W p l Y 3 V j a c O z b i B D b 2 5 0 c m F j d H V h b C 9 U a X B v I G N h b W J p Y W R v L n t W Y W x v c i B 0 b 3 R h b C B h Z G l j a W 9 u Z X M s N j h 9 J n F 1 b 3 Q 7 L C Z x d W 9 0 O 1 N l Y 3 R p b 2 4 x L z I w M T d f U m V w b 3 J 0 Z S B k Z S B F a m V j d W N p w 7 N u I E N v b n R y Y W N 0 d W F s L 1 R p c G 8 g Y 2 F t Y m l h Z G 8 u e 0 4 u I G F k a W N p b 2 5 l c y B y Z W F s a X p h Z G F z L D Y 5 f S Z x d W 9 0 O y w m c X V v d D t T Z W N 0 a W 9 u M S 8 y M D E 3 X 1 J l c G 9 y d G U g Z G U g R W p l Y 3 V j a c O z b i B D b 2 5 0 c m F j d H V h b C 9 U a X B v I G N h b W J p Y W R v L n t W Y W x v c i B 0 b 3 R h b C B j b 2 5 0 c m F 0 b y B j b 2 4 g Y W R p Y 2 k s N z B 9 J n F 1 b 3 Q 7 L C Z x d W 9 0 O 1 N l Y 3 R p b 2 4 x L z I w M T d f U m V w b 3 J 0 Z S B k Z S B F a m V j d W N p w 7 N u I E N v b n R y Y W N 0 d W F s L 1 R p c G 8 g Y 2 F t Y m l h Z G 8 u e 0 Z v c m 1 h I G R l I H B h Z 2 8 s N z F 9 J n F 1 b 3 Q 7 L C Z x d W 9 0 O 1 N l Y 3 R p b 2 4 x L z I w M T d f U m V w b 3 J 0 Z S B k Z S B F a m V j d W N p w 7 N u I E N v b n R y Y W N 0 d W F s L 1 R p c G 8 g Y 2 F t Y m l h Z G 8 u e 1 B s Y X p v I G V q Z W N 1 Y 2 n D s 2 4 g Y 2 9 u d H J h d G 8 s N z J 9 J n F 1 b 3 Q 7 L C Z x d W 9 0 O 1 N l Y 3 R p b 2 4 x L z I w M T d f U m V w b 3 J 0 Z S B k Z S B F a m V j d W N p w 7 N u I E N v b n R y Y W N 0 d W F s L 1 R p c G 8 g Y 2 F t Y m l h Z G 8 u e 0 9 i c 2 V y d m F j a c O z b m V z I H B s Y X p v L D c z f S Z x d W 9 0 O y w m c X V v d D t T Z W N 0 a W 9 u M S 8 y M D E 3 X 1 J l c G 9 y d G U g Z G U g R W p l Y 3 V j a c O z b i B D b 2 5 0 c m F j d H V h b C 9 U a X B v I G N h b W J p Y W R v L n t Q b G F 6 b y B 0 b 3 R h b C B w c s O z c n J v Z 2 F z L D c 0 f S Z x d W 9 0 O y w m c X V v d D t T Z W N 0 a W 9 u M S 8 y M D E 3 X 1 J l c G 9 y d G U g Z G U g R W p l Y 3 V j a c O z b i B D b 2 5 0 c m F j d H V h b C 9 U a X B v I G N h b W J p Y W R v L n t P Y n N l c n Z h Y 2 n D s 2 5 l c y B w b G F 6 b y B w c s O z c n J v Z 2 E s N z V 9 J n F 1 b 3 Q 7 L C Z x d W 9 0 O 1 N l Y 3 R p b 2 4 x L z I w M T d f U m V w b 3 J 0 Z S B k Z S B F a m V j d W N p w 7 N u I E N v b n R y Y W N 0 d W F s L 1 R p c G 8 g Y 2 F t Y m l h Z G 8 u e 1 B s Y X p v I H R v d G F s I G N v b n R y Y X R v L D c 2 f S Z x d W 9 0 O y w m c X V v d D t T Z W N 0 a W 9 u M S 8 y M D E 3 X 1 J l c G 9 y d G U g Z G U g R W p l Y 3 V j a c O z b i B D b 2 5 0 c m F j d H V h b C 9 U a X B v I G N h b W J p Y W R v L n t W a W d l b m N p Y S B k Z W w g Y 2 9 u d H J h d G 8 s N z d 9 J n F 1 b 3 Q 7 L C Z x d W 9 0 O 1 N l Y 3 R p b 2 4 x L z I w M T d f U m V w b 3 J 0 Z S B k Z S B F a m V j d W N p w 7 N u I E N v b n R y Y W N 0 d W F s L 1 R p c G 8 g Y 2 F t Y m l h Z G 8 u e 0 N v b n R y Y X R p c 3 R h L D c 4 f S Z x d W 9 0 O y w m c X V v d D t T Z W N 0 a W 9 u M S 8 y M D E 3 X 1 J l c G 9 y d G U g Z G U g R W p l Y 3 V j a c O z b i B D b 2 5 0 c m F j d H V h b C 9 U a X B v I G N h b W J p Y W R v L n t J Z C B j b 2 5 0 c m F 0 a X N 0 Y S w 3 O X 0 m c X V v d D s s J n F 1 b 3 Q 7 U 2 V j d G l v b j E v M j A x N 1 9 S Z X B v c n R l I G R l I E V q Z W N 1 Y 2 n D s 2 4 g Q 2 9 u d H J h Y 3 R 1 Y W w v V G l w b y B j Y W 1 i a W F k b y 5 7 R M O t Z 2 l 0 b y B 2 Z X J p Z m l j Y W N p w 7 N u I E l k L D g w f S Z x d W 9 0 O y w m c X V v d D t T Z W N 0 a W 9 u M S 8 y M D E 3 X 1 J l c G 9 y d G U g Z G U g R W p l Y 3 V j a c O z b i B D b 2 5 0 c m F j d H V h b C 9 U a X B v I G N h b W J p Y W R v L n t U a X B v I E l E L D g x f S Z x d W 9 0 O y w m c X V v d D t T Z W N 0 a W 9 u M S 8 y M D E 3 X 1 J l c G 9 y d G U g Z G U g R W p l Y 3 V j a c O z b i B D b 2 5 0 c m F j d H V h b C 9 U a X B v I G N h b W J p Y W R v L n t O Y X R 1 c m F s Z X p h L D g y f S Z x d W 9 0 O y w m c X V v d D t T Z W N 0 a W 9 u M S 8 y M D E 3 X 1 J l c G 9 y d G U g Z G U g R W p l Y 3 V j a c O z b i B D b 2 5 0 c m F j d H V h b C 9 U a X B v I G N h b W J p Y W R v L n t T Z X h v L D g z f S Z x d W 9 0 O y w m c X V v d D t T Z W N 0 a W 9 u M S 8 y M D E 3 X 1 J l c G 9 y d G U g Z G U g R W p l Y 3 V j a c O z b i B D b 2 5 0 c m F j d H V h b C 9 U a X B v I G N h b W J p Y W R v L n t F Z G F k L D g 0 f S Z x d W 9 0 O y w m c X V v d D t T Z W N 0 a W 9 u M S 8 y M D E 3 X 1 J l c G 9 y d G U g Z G U g R W p l Y 3 V j a c O z b i B D b 2 5 0 c m F j d H V h b C 9 U a X B v I G N h b W J p Y W R v L n t O a X Z l b C B k Z S B l c 3 R 1 Z G l v L D g 1 f S Z x d W 9 0 O y w m c X V v d D t T Z W N 0 a W 9 u M S 8 y M D E 3 X 1 J l c G 9 y d G U g Z G U g R W p l Y 3 V j a c O z b i B D b 2 5 0 c m F j d H V h b C 9 U a X B v I G N h b W J p Y W R v L n t Q c m 9 m Z X N p w 7 N u L D g 2 f S Z x d W 9 0 O y w m c X V v d D t T Z W N 0 a W 9 u M S 8 y M D E 3 X 1 J l c G 9 y d G U g Z G U g R W p l Y 3 V j a c O z b i B D b 2 5 0 c m F j d H V h b C 9 U a X B v I G N h b W J p Y W R v L n t G b 3 J t Y W N p w 7 N u I G N v b n R y Y X R p c 3 R h L D g 3 f S Z x d W 9 0 O y w m c X V v d D t T Z W N 0 a W 9 u M S 8 y M D E 3 X 1 J l c G 9 y d G U g Z G U g R W p l Y 3 V j a c O z b i B D b 2 5 0 c m F j d H V h b C 9 U a X B v I G N h b W J p Y W R v L n t F e H B l c m l l b m N p Y S B j b 2 5 0 c m F 0 a X N 0 Y S w 4 O H 0 m c X V v d D s s J n F 1 b 3 Q 7 U 2 V j d G l v b j E v M j A x N 1 9 S Z X B v c n R l I G R l I E V q Z W N 1 Y 2 n D s 2 4 g Q 2 9 u d H J h Y 3 R 1 Y W w v V G l w b y B j Y W 1 i a W F k b y 5 7 R X h w Z X J p Z W 5 j a W E g c m V s Y W N p b 2 5 h Z G E s O D l 9 J n F 1 b 3 Q 7 L C Z x d W 9 0 O 1 N l Y 3 R p b 2 4 x L z I w M T d f U m V w b 3 J 0 Z S B k Z S B F a m V j d W N p w 7 N u I E N v b n R y Y W N 0 d W F s L 1 R p c G 8 g Y 2 F t Y m l h Z G 8 u e 1 R p c G 8 g a W R l b n R p Z m l j Y W N p w 7 N u I H J l c H J l c 2 V u d G E s O T B 9 J n F 1 b 3 Q 7 L C Z x d W 9 0 O 1 N l Y 3 R p b 2 4 x L z I w M T d f U m V w b 3 J 0 Z S B k Z S B F a m V j d W N p w 7 N u I E N v b n R y Y W N 0 d W F s L 1 R p c G 8 g Y 2 F t Y m l h Z G 8 u e 0 l k Z W 5 0 a W Z p Y 2 F j a W 9 u I F J l c H J l c 2 V u d G F u d G U s O T F 9 J n F 1 b 3 Q 7 L C Z x d W 9 0 O 1 N l Y 3 R p b 2 4 x L z I w M T d f U m V w b 3 J 0 Z S B k Z S B F a m V j d W N p w 7 N u I E N v b n R y Y W N 0 d W F s L 1 R p c G 8 g Y 2 F t Y m l h Z G 8 u e 1 J l c H J l c 2 V u d G F u d G U g b G V n Y W w s O T J 9 J n F 1 b 3 Q 7 L C Z x d W 9 0 O 1 N l Y 3 R p b 2 4 x L z I w M T d f U m V w b 3 J 0 Z S B k Z S B F a m V j d W N p w 7 N u I E N v b n R y Y W N 0 d W F s L 1 R p c G 8 g Y 2 F t Y m l h Z G 8 u e 0 5 v b W J y Z S B y Z X B y Z X N l b n R h b n R l I G x l Z 2 F s L W N v b i w 5 M 3 0 m c X V v d D s s J n F 1 b 3 Q 7 U 2 V j d G l v b j E v M j A x N 1 9 S Z X B v c n R l I G R l I E V q Z W N 1 Y 2 n D s 2 4 g Q 2 9 u d H J h Y 3 R 1 Y W w v V G l w b y B j Y W 1 i a W F k b y 5 7 Q 2 F y Z 2 8 g U m V w c m V z Z W 5 0 Y W 5 0 Z S B M Z W d h b C w 5 N H 0 m c X V v d D s s J n F 1 b 3 Q 7 U 2 V j d G l v b j E v M j A x N 1 9 S Z X B v c n R l I G R l I E V q Z W N 1 Y 2 n D s 2 4 g Q 2 9 u d H J h Y 3 R 1 Y W w v V G l w b y B j Y W 1 i a W F k b y 5 7 R G l y Z W N j a c O z b i B w c m 9 2 Z W V k b 3 I s O T V 9 J n F 1 b 3 Q 7 L C Z x d W 9 0 O 1 N l Y 3 R p b 2 4 x L z I w M T d f U m V w b 3 J 0 Z S B k Z S B F a m V j d W N p w 7 N u I E N v b n R y Y W N 0 d W F s L 1 R p c G 8 g Y 2 F t Y m l h Z G 8 u e 1 R l b M O p Z m 9 u b y B w c m 9 2 Z W V k b 3 I s O T Z 9 J n F 1 b 3 Q 7 L C Z x d W 9 0 O 1 N l Y 3 R p b 2 4 x L z I w M T d f U m V w b 3 J 0 Z S B k Z S B F a m V j d W N p w 7 N u I E N v b n R y Y W N 0 d W F s L 1 R p c G 8 g Y 2 F t Y m l h Z G 8 u e 0 N v c n J l b y 1 l I H B y b 3 Z l Z W R v c i w 5 N 3 0 m c X V v d D s s J n F 1 b 3 Q 7 U 2 V j d G l v b j E v M j A x N 1 9 S Z X B v c n R l I G R l I E V q Z W N 1 Y 2 n D s 2 4 g Q 2 9 u d H J h Y 3 R 1 Y W w v V G l w b y B j Y W 1 i a W F k b y 5 7 V G l w b y B l b n R p Z G F k L D k 4 f S Z x d W 9 0 O y w m c X V v d D t T Z W N 0 a W 9 u M S 8 y M D E 3 X 1 J l c G 9 y d G U g Z G U g R W p l Y 3 V j a c O z b i B D b 2 5 0 c m F j d H V h b C 9 U a X B v I G N h b W J p Y W R v L n t O b y B j Z X J 0 a W Z p Y 2 F k b y B j b 2 5 z d G l 0 d W N p w 7 N u L D k 5 f S Z x d W 9 0 O y w m c X V v d D t T Z W N 0 a W 9 u M S 8 y M D E 3 X 1 J l c G 9 y d G U g Z G U g R W p l Y 3 V j a c O z b i B D b 2 5 0 c m F j d H V h b C 9 U a X B v I G N h b W J p Y W R v L n t U a X B v I G R l I G 9 y Z y 9 w Z X J z L D E w M H 0 m c X V v d D s s J n F 1 b 3 Q 7 U 2 V j d G l v b j E v M j A x N 1 9 S Z X B v c n R l I G R l I E V q Z W N 1 Y 2 n D s 2 4 g Q 2 9 u d H J h Y 3 R 1 Y W w v V G l w b y B j Y W 1 i a W F k b y 5 7 T m F j a W 9 u Y W x p Z G F k L D E w M X 0 m c X V v d D s s J n F 1 b 3 Q 7 U 2 V j d G l v b j E v M j A x N 1 9 S Z X B v c n R l I G R l I E V q Z W N 1 Y 2 n D s 2 4 g Q 2 9 u d H J h Y 3 R 1 Y W w v V G l w b y B j Y W 1 i a W F k b y 5 7 R G F 0 b 3 M g I F N 1 c G V y d m l z b 3 I s M T A y f S Z x d W 9 0 O y w m c X V v d D t T Z W N 0 a W 9 u M S 8 y M D E 3 X 1 J l c G 9 y d G U g Z G U g R W p l Y 3 V j a c O z b i B D b 2 5 0 c m F j d H V h b C 9 U a X B v I G N h b W J p Y W R v L n t E Y X R v c y B k Z S B J b n R l c n Z l b n R v c i w x M D N 9 J n F 1 b 3 Q 7 L C Z x d W 9 0 O 1 N l Y 3 R p b 2 4 x L z I w M T d f U m V w b 3 J 0 Z S B k Z S B F a m V j d W N p w 7 N u I E N v b n R y Y W N 0 d W F s L 1 R p c G 8 g Y 2 F t Y m l h Z G 8 u e 0 9 y Z G V u Y W R v c i B k Z W w g Z 2 F z d G 8 s M T A 0 f S Z x d W 9 0 O y w m c X V v d D t T Z W N 0 a W 9 u M S 8 y M D E 3 X 1 J l c G 9 y d G U g Z G U g R W p l Y 3 V j a c O z b i B D b 2 5 0 c m F j d H V h b C 9 U a X B v I G N h b W J p Y W R v L n t D b G F z Z S B k Z S B n Y X J h b n T D r W E s M T A 1 f S Z x d W 9 0 O y w m c X V v d D t T Z W N 0 a W 9 u M S 8 y M D E 3 X 1 J l c G 9 y d G U g Z G U g R W p l Y 3 V j a c O z b i B D b 2 5 0 c m F j d H V h b C 9 U a X B v I G N h b W J p Y W R v L n t H Y X J h b n T D r W E g b y B w w 7 N s a X p h L D E w N n 0 m c X V v d D s s J n F 1 b 3 Q 7 U 2 V j d G l v b j E v M j A x N 1 9 S Z X B v c n R l I G R l I E V q Z W N 1 Y 2 n D s 2 4 g Q 2 9 u d H J h Y 3 R 1 Y W w v V G l w b y B j Y W 1 i a W F k b y 5 7 T i 4 g Z 2 F y Y W 5 0 a W E s M T A 3 f S Z x d W 9 0 O y w m c X V v d D t T Z W N 0 a W 9 u M S 8 y M D E 3 X 1 J l c G 9 y d G U g Z G U g R W p l Y 3 V j a c O z b i B D b 2 5 0 c m F j d H V h b C 9 U a X B v I G N h b W J p Y W R v L n t O L i B h b m V 4 b y w x M D h 9 J n F 1 b 3 Q 7 L C Z x d W 9 0 O 1 N l Y 3 R p b 2 4 x L z I w M T d f U m V w b 3 J 0 Z S B k Z S B F a m V j d W N p w 7 N u I E N v b n R y Y W N 0 d W F s L 1 R p c G 8 g Y 2 F t Y m l h Z G 8 u e 0 Z l Y 2 h h I G l u a W N p b y B 2 a W d l b m N p Y S w x M D l 9 J n F 1 b 3 Q 7 L C Z x d W 9 0 O 1 N l Y 3 R p b 2 4 x L z I w M T d f U m V w b 3 J 0 Z S B k Z S B F a m V j d W N p w 7 N u I E N v b n R y Y W N 0 d W F s L 1 R p c G 8 g Y 2 F t Y m l h Z G 8 u e 0 Z l Y 2 h h I G Z p b i B 2 a W d l b m N p Y S w x M T B 9 J n F 1 b 3 Q 7 L C Z x d W 9 0 O 1 N l Y 3 R p b 2 4 x L z I w M T d f U m V w b 3 J 0 Z S B k Z S B F a m V j d W N p w 7 N u I E N v b n R y Y W N 0 d W F s L 1 R p c G 8 g Y 2 F t Y m l h Z G 8 u e 0 Z l Y 2 h h I G d h c m F u d G l h L D E x M X 0 m c X V v d D s s J n F 1 b 3 Q 7 U 2 V j d G l v b j E v M j A x N 1 9 S Z X B v c n R l I G R l I E V q Z W N 1 Y 2 n D s 2 4 g Q 2 9 u d H J h Y 3 R 1 Y W w v V G l w b y B j Y W 1 i a W F k b y 5 7 Q X N l Z 3 V y Y W R v c m E s M T E y f S Z x d W 9 0 O y w m c X V v d D t T Z W N 0 a W 9 u M S 8 y M D E 3 X 1 J l c G 9 y d G U g Z G U g R W p l Y 3 V j a c O z b i B D b 2 5 0 c m F j d H V h b C 9 U a X B v I G N h b W J p Y W R v L n t H Y X J h b n T D r W E g b y B w w 7 N s a X p h I F J D R S w x M T N 9 J n F 1 b 3 Q 7 L C Z x d W 9 0 O 1 N l Y 3 R p b 2 4 x L z I w M T d f U m V w b 3 J 0 Z S B k Z S B F a m V j d W N p w 7 N u I E N v b n R y Y W N 0 d W F s L 1 R p c G 8 g Y 2 F t Y m l h Z G 8 u e 0 5 v I G d h c m F u d M O t Y S B S Q 0 U s M T E 0 f S Z x d W 9 0 O y w m c X V v d D t T Z W N 0 a W 9 u M S 8 y M D E 3 X 1 J l c G 9 y d G U g Z G U g R W p l Y 3 V j a c O z b i B D b 2 5 0 c m F j d H V h b C 9 U a X B v I G N h b W J p Y W R v L n t O b y B h b m V 4 b y B n Y X J h b n T D r W E g U k N F L D E x N X 0 m c X V v d D s s J n F 1 b 3 Q 7 U 2 V j d G l v b j E v M j A x N 1 9 S Z X B v c n R l I G R l I E V q Z W N 1 Y 2 n D s 2 4 g Q 2 9 u d H J h Y 3 R 1 Y W w v V G l w b y B j Y W 1 i a W F k b y 5 7 R m V j a G E g a W 5 p Y 2 l v I H Z p Z 2 V u Y 2 l h X z U s M T E 2 f S Z x d W 9 0 O y w m c X V v d D t T Z W N 0 a W 9 u M S 8 y M D E 3 X 1 J l c G 9 y d G U g Z G U g R W p l Y 3 V j a c O z b i B D b 2 5 0 c m F j d H V h b C 9 U a X B v I G N h b W J p Y W R v L n t G Z W N o Y S B m a W 4 g d m l n Z W 5 j a W F f N i w x M T d 9 J n F 1 b 3 Q 7 L C Z x d W 9 0 O 1 N l Y 3 R p b 2 4 x L z I w M T d f U m V w b 3 J 0 Z S B k Z S B F a m V j d W N p w 7 N u I E N v b n R y Y W N 0 d W F s L 1 R p c G 8 g Y 2 F t Y m l h Z G 8 u e 0 Z l Y 2 h h I G d h c m F u d G l h X z c s M T E 4 f S Z x d W 9 0 O y w m c X V v d D t T Z W N 0 a W 9 u M S 8 y M D E 3 X 1 J l c G 9 y d G U g Z G U g R W p l Y 3 V j a c O z b i B D b 2 5 0 c m F j d H V h b C 9 U a X B v I G N h b W J p Y W R v L n t B c 2 V n d X J h Z G 9 y Y V 8 4 L D E x O X 0 m c X V v d D s s J n F 1 b 3 Q 7 U 2 V j d G l v b j E v M j A x N 1 9 S Z X B v c n R l I G R l I E V q Z W N 1 Y 2 n D s 2 4 g Q 2 9 u d H J h Y 3 R 1 Y W w v V G l w b y B j Y W 1 i a W F k b y 5 7 Q X B y b 2 J h Y 2 n D s 2 4 g Z 2 F y Y W 5 0 w 6 1 h c y w x M j B 9 J n F 1 b 3 Q 7 L C Z x d W 9 0 O 1 N l Y 3 R p b 2 4 x L z I w M T d f U m V w b 3 J 0 Z S B k Z S B F a m V j d W N p w 7 N u I E N v b n R y Y W N 0 d W F s L 1 R p c G 8 g Y 2 F t Y m l h Z G 8 u e 0 9 i c 2 V y d m F j a c O z b m V z I G d h c m F u d M O t Y X M s M T I x f S Z x d W 9 0 O y w m c X V v d D t T Z W N 0 a W 9 u M S 8 y M D E 3 X 1 J l c G 9 y d G U g Z G U g R W p l Y 3 V j a c O z b i B D b 2 5 0 c m F j d H V h b C 9 U a X B v I G N h b W J p Y W R v L n t F c 3 R h Z G 8 s M T I y f S Z x d W 9 0 O y w m c X V v d D t T Z W N 0 a W 9 u M S 8 y M D E 3 X 1 J l c G 9 y d G U g Z G U g R W p l Y 3 V j a c O z b i B D b 2 5 0 c m F j d H V h b C 9 U a X B v I G N h b W J p Y W R v L n t G a X J t Y S B k Z W w g Y 2 9 u d H J h d G l z d G E s M T I z f S Z x d W 9 0 O y w m c X V v d D t T Z W N 0 a W 9 u M S 8 y M D E 3 X 1 J l c G 9 y d G U g Z G U g R W p l Y 3 V j a c O z b i B D b 2 5 0 c m F j d H V h b C 9 U a X B v I G N h b W J p Y W R v L n t G Z W N o Y S B w Y X J h I H J l b W l 0 a X I g Z G 9 j c y w x M j R 9 J n F 1 b 3 Q 7 L C Z x d W 9 0 O 1 N l Y 3 R p b 2 4 x L z I w M T d f U m V w b 3 J 0 Z S B k Z S B F a m V j d W N p w 7 N u I E N v b n R y Y W N 0 d W F s L 1 R p c G 8 g Y 2 F t Y m l h Z G 8 u e 0 Z l Y 2 h h I G R l I G F k a n V k a W N h Y 2 n D s 2 4 s M T I 1 f S Z x d W 9 0 O y w m c X V v d D t T Z W N 0 a W 9 u M S 8 y M D E 3 X 1 J l c G 9 y d G U g Z G U g R W p l Y 3 V j a c O z b i B D b 2 5 0 c m F j d H V h b C 9 U a X B v I G N h b W J p Y W R v L n t T d X N j c m l w Y 2 n D s 2 4 g Y 2 9 u d H J h d G 8 s M T I 2 f S Z x d W 9 0 O y w m c X V v d D t T Z W N 0 a W 9 u M S 8 y M D E 3 X 1 J l c G 9 y d G U g Z G U g R W p l Y 3 V j a c O z b i B D b 2 5 0 c m F j d H V h b C 9 U a X B v I G N h b W J p Y W R v L n t M Z W d h b G l 6 Y W N p w 7 N u I G N v b n R y Y X R v L D E y N 3 0 m c X V v d D s s J n F 1 b 3 Q 7 U 2 V j d G l v b j E v M j A x N 1 9 S Z X B v c n R l I G R l I E V q Z W N 1 Y 2 n D s 2 4 g Q 2 9 u d H J h Y 3 R 1 Y W w v V G l w b y B j Y W 1 i a W F k b y 5 7 T W 9 k a W Z p Y 2 F j a c O z b i B k Z S B n Y X J h b n T D r W F z L D E y O H 0 m c X V v d D s s J n F 1 b 3 Q 7 U 2 V j d G l v b j E v M j A x N 1 9 S Z X B v c n R l I G R l I E V q Z W N 1 Y 2 n D s 2 4 g Q 2 9 u d H J h Y 3 R 1 Y W w v V G l w b y B j Y W 1 i a W F k b y 5 7 S W 5 p Y 2 l v I G N v b n R y Y X R v I E 9 J L D E y O X 0 m c X V v d D s s J n F 1 b 3 Q 7 U 2 V j d G l v b j E v M j A x N 1 9 S Z X B v c n R l I G R l I E V q Z W N 1 Y 2 n D s 2 4 g Q 2 9 u d H J h Y 3 R 1 Y W w v V G l w b y B j Y W 1 i a W F k b y 5 7 R m l u Y W x p e m F j a c O z b i B j b 2 5 0 c m F 0 b y B P S S w x M z B 9 J n F 1 b 3 Q 7 L C Z x d W 9 0 O 1 N l Y 3 R p b 2 4 x L z I w M T d f U m V w b 3 J 0 Z S B k Z S B F a m V j d W N p w 7 N u I E N v b n R y Y W N 0 d W F s L 1 R p c G 8 g Y 2 F t Y m l h Z G 8 u e 0 Z p b m F s a X p h Y 2 n D s 2 4 g Z G V m a W 5 p d G l 2 Y S w x M z F 9 J n F 1 b 3 Q 7 L C Z x d W 9 0 O 1 N l Y 3 R p b 2 4 x L z I w M T d f U m V w b 3 J 0 Z S B k Z S B F a m V j d W N p w 7 N u I E N v b n R y Y W N 0 d W F s L 1 R p c G 8 g Y 2 F t Y m l h Z G 8 u e 0 R h d G 9 z I G R l I E N l c 2 n D s 2 4 s M T M y f S Z x d W 9 0 O y w m c X V v d D t T Z W N 0 a W 9 u M S 8 y M D E 3 X 1 J l c G 9 y d G U g Z G U g R W p l Y 3 V j a c O z b i B D b 2 5 0 c m F j d H V h b C 9 U a X B v I G N h b W J p Y W R v L n t D Y W 5 0 a W R h Z C B k Z S B z d X N w Z W 5 z a c O z b m V z I H J l Y W x p L D E z M 3 0 m c X V v d D s s J n F 1 b 3 Q 7 U 2 V j d G l v b j E v M j A x N 1 9 S Z X B v c n R l I G R l I E V q Z W N 1 Y 2 n D s 2 4 g Q 2 9 u d H J h Y 3 R 1 Y W w v V G l w b y B j Y W 1 i a W F k b y 5 7 U 3 V z Y 3 J p c G N p w 7 N u I G R l I G x h I H N 1 c 3 B l b n N p w 7 N u L D E z N H 0 m c X V v d D s s J n F 1 b 3 Q 7 U 2 V j d G l v b j E v M j A x N 1 9 S Z X B v c n R l I G R l I E V q Z W N 1 Y 2 n D s 2 4 g Q 2 9 u d H J h Y 3 R 1 Y W w v V G l w b y B j Y W 1 i a W F k b y 5 7 R M O t Y X M g Z G U g c 3 V z c G V u c 2 n D s 2 4 s M T M 1 f S Z x d W 9 0 O y w m c X V v d D t T Z W N 0 a W 9 u M S 8 y M D E 3 X 1 J l c G 9 y d G U g Z G U g R W p l Y 3 V j a c O z b i B D b 2 5 0 c m F j d H V h b C 9 U a X B v I G N h b W J p Y W R v L n t U Z X J t a W 5 h Y 2 n D s 2 4 g Y W 5 0 a W N p c G F k Y S w x M z Z 9 J n F 1 b 3 Q 7 L C Z x d W 9 0 O 1 N l Y 3 R p b 2 4 x L z I w M T d f U m V w b 3 J 0 Z S B k Z S B F a m V j d W N p w 7 N u I E N v b n R y Y W N 0 d W F s L 1 R p c G 8 g Y 2 F t Y m l h Z G 8 u e 0 Z l Y 2 h h I E l u Z m 9 y b W U g R m l u Y W w s M T M 3 f S Z x d W 9 0 O y w m c X V v d D t T Z W N 0 a W 9 u M S 8 y M D E 3 X 1 J l c G 9 y d G U g Z G U g R W p l Y 3 V j a c O z b i B D b 2 5 0 c m F j d H V h b C 9 U a X B v I G N h b W J p Y W R v L n t Q c m 9 j Z W R l I G E g b G l x d W l k Y W N p w 7 N u L D E z O H 0 m c X V v d D s s J n F 1 b 3 Q 7 U 2 V j d G l v b j E v M j A x N 1 9 S Z X B v c n R l I G R l I E V q Z W N 1 Y 2 n D s 2 4 g Q 2 9 u d H J h Y 3 R 1 Y W w v V G l w b y B j Y W 1 i a W F k b y 5 7 T G l x d W l k Y W N p w 7 N u I H J l c X V l c m l k Y S w x M z l 9 J n F 1 b 3 Q 7 L C Z x d W 9 0 O 1 N l Y 3 R p b 2 4 x L z I w M T d f U m V w b 3 J 0 Z S B k Z S B F a m V j d W N p w 7 N u I E N v b n R y Y W N 0 d W F s L 1 R p c G 8 g Y 2 F t Y m l h Z G 8 u e 1 R p c G 8 g b G l x d W l k Y W N p w 7 N u L D E 0 M H 0 m c X V v d D s s J n F 1 b 3 Q 7 U 2 V j d G l v b j E v M j A x N 1 9 S Z X B v c n R l I G R l I E V q Z W N 1 Y 2 n D s 2 4 g Q 2 9 u d H J h Y 3 R 1 Y W w v V G l w b y B j Y W 1 i a W F k b y 5 7 U 3 V z Y 3 J p c G N p w 7 N u I G F j d G E g b G l x d W l k Y W N p w 7 N u L D E 0 M X 0 m c X V v d D s s J n F 1 b 3 Q 7 U 2 V j d G l v b j E v M j A x N 1 9 S Z X B v c n R l I G R l I E V q Z W N 1 Y 2 n D s 2 4 g Q 2 9 u d H J h Y 3 R 1 Y W w v V G l w b y B j Y W 1 i a W F k b y 5 7 T 2 J z Z X J 2 Y W N p b 2 5 l c y B s a X F 1 a W R h Y 2 n D s 2 4 s M T Q y f S Z x d W 9 0 O y w m c X V v d D t T Z W N 0 a W 9 u M S 8 y M D E 3 X 1 J l c G 9 y d G U g Z G U g R W p l Y 3 V j a c O z b i B D b 2 5 0 c m F j d H V h b C 9 U a X B v I G N h b W J p Y W R v L n t M a X F 1 a W R h Y 2 n D s 2 4 g L S B B c H J v Y m F j a c O z b i B v c m R l b i w x N D N 9 J n F 1 b 3 Q 7 L C Z x d W 9 0 O 1 N l Y 3 R p b 2 4 x L z I w M T d f U m V w b 3 J 0 Z S B k Z S B F a m V j d W N p w 7 N u I E N v b n R y Y W N 0 d W F s L 1 R p c G 8 g Y 2 F t Y m l h Z G 8 u e 0 N p Z X J y Z S B k Z S B l e H B l Z G l l b n R l L D E 0 N H 0 m c X V v d D s s J n F 1 b 3 Q 7 U 2 V j d G l v b j E v M j A x N 1 9 S Z X B v c n R l I G R l I E V q Z W N 1 Y 2 n D s 2 4 g Q 2 9 u d H J h Y 3 R 1 Y W w v V G l w b y B j Y W 1 i a W F k b y 5 7 S n V z d G l m a W N h Y 2 n D s 2 4 s M T Q 1 f S Z x d W 9 0 O y w m c X V v d D t T Z W N 0 a W 9 u M S 8 y M D E 3 X 1 J l c G 9 y d G U g Z G U g R W p l Y 3 V j a c O z b i B D b 2 5 0 c m F j d H V h b C 9 U a X B v I G N h b W J p Y W R v L n t P Y m x p Z 2 F j a W 9 u Z X M g R X N w Z W N p Y W x l c y B j b 2 5 0 c m E s M T Q 2 f S Z x d W 9 0 O y w m c X V v d D t T Z W N 0 a W 9 u M S 8 y M D E 3 X 1 J l c G 9 y d G U g Z G U g R W p l Y 3 V j a c O z b i B D b 2 5 0 c m F j d H V h b C 9 U a X B v I G N h b W J p Y W R v L n t P Y m x p Z 2 F j a W 9 u Z X M g c 3 V w Z X J 2 a X N v c i B v I G l u d G U s M T Q 3 f S Z x d W 9 0 O y w m c X V v d D t T Z W N 0 a W 9 u M S 8 y M D E 3 X 1 J l c G 9 y d G U g Z G U g R W p l Y 3 V j a c O z b i B D b 2 5 0 c m F j d H V h b C 9 U a X B v I G N h b W J p Y W R v L n t P Y m x p Z 2 F j a W 9 u Z X M g U 0 R I L D E 0 O H 0 m c X V v d D s s J n F 1 b 3 Q 7 U 2 V j d G l v b j E v M j A x N 1 9 S Z X B v c n R l I G R l I E V q Z W N 1 Y 2 n D s 2 4 g Q 2 9 u d H J h Y 3 R 1 Y W w v V G l w b y B j Y W 1 i a W F k b y 5 7 U H J v Z H V j d G 9 z L C B l b n R y Z W d h Y m x l c y A g b y B y Z X N 1 L D E 0 O X 0 m c X V v d D s s J n F 1 b 3 Q 7 U 2 V j d G l v b j E v M j A x N 1 9 S Z X B v c n R l I G R l I E V q Z W N 1 Y 2 n D s 2 4 g Q 2 9 u d H J h Y 3 R 1 Y W w v V G l w b y B j Y W 1 i a W F k b y 5 7 Q W Z p b G l h Y 2 n D s 2 4 g U 0 d S T C w x N T B 9 J n F 1 b 3 Q 7 L C Z x d W 9 0 O 1 N l Y 3 R p b 2 4 x L z I w M T d f U m V w b 3 J 0 Z S B k Z S B F a m V j d W N p w 7 N u I E N v b n R y Y W N 0 d W F s L 1 R p c G 8 g Y 2 F t Y m l h Z G 8 u e 0 Z 1 b m N p w 7 N u L D E 1 M X 0 m c X V v d D t d L C Z x d W 9 0 O 0 N v b H V t b k N v d W 5 0 J n F 1 b 3 Q 7 O j E 1 M i w m c X V v d D t L Z X l D b 2 x 1 b W 5 O Y W 1 l c y Z x d W 9 0 O z p b X S w m c X V v d D t D b 2 x 1 b W 5 J Z G V u d G l 0 a W V z J n F 1 b 3 Q 7 O l s m c X V v d D t T Z W N 0 a W 9 u M S 8 y M D E 3 X 1 J l c G 9 y d G U g Z G U g R W p l Y 3 V j a c O z b i B D b 2 5 0 c m F j d H V h b C 9 U a X B v I G N h b W J p Y W R v L n t W a W d l b m N p Y S w w f S Z x d W 9 0 O y w m c X V v d D t T Z W N 0 a W 9 u M S 8 y M D E 3 X 1 J l c G 9 y d G U g Z G U g R W p l Y 3 V j a c O z b i B D b 2 5 0 c m F j d H V h b C 9 U a X B v I G N h b W J p Y W R v L n t O b y B j b 2 5 z Z W N 1 d G l 2 b y B T U E F B L D F 9 J n F 1 b 3 Q 7 L C Z x d W 9 0 O 1 N l Y 3 R p b 2 4 x L z I w M T d f U m V w b 3 J 0 Z S B k Z S B F a m V j d W N p w 7 N u I E N v b n R y Y W N 0 d W F s L 1 R p c G 8 g Y 2 F t Y m l h Z G 8 u e 1 J l Y 3 V y c m V u d G U s M n 0 m c X V v d D s s J n F 1 b 3 Q 7 U 2 V j d G l v b j E v M j A x N 1 9 S Z X B v c n R l I G R l I E V q Z W N 1 Y 2 n D s 2 4 g Q 2 9 u d H J h Y 3 R 1 Y W w v V G l w b y B j Y W 1 i a W F k b y 5 7 T W 9 k Y W x p Z G F k I G R l I H N l b G V j Y 2 n D s 2 4 s M 3 0 m c X V v d D s s J n F 1 b 3 Q 7 U 2 V j d G l v b j E v M j A x N 1 9 S Z X B v c n R l I G R l I E V q Z W N 1 Y 2 n D s 2 4 g Q 2 9 u d H J h Y 3 R 1 Y W w v V G l w b y B j Y W 1 i a W F k b y 5 7 V G l w b y B k Z S B T d W I g S W 5 2 L D R 9 J n F 1 b 3 Q 7 L C Z x d W 9 0 O 1 N l Y 3 R p b 2 4 x L z I w M T d f U m V w b 3 J 0 Z S B k Z S B F a m V j d W N p w 7 N u I E N v b n R y Y W N 0 d W F s L 1 R p c G 8 g Y 2 F t Y m l h Z G 8 u e 1 R p c G 8 g Z G U g Y 2 9 u d H J h d G 8 s N X 0 m c X V v d D s s J n F 1 b 3 Q 7 U 2 V j d G l v b j E v M j A x N 1 9 S Z X B v c n R l I G R l I E V q Z W N 1 Y 2 n D s 2 4 g Q 2 9 u d H J h Y 3 R 1 Y W w v V G l w b y B j Y W 1 i a W F k b y 5 7 V G l w b y B j b 2 5 0 c m F 0 b y w 2 f S Z x d W 9 0 O y w m c X V v d D t T Z W N 0 a W 9 u M S 8 y M D E 3 X 1 J l c G 9 y d G U g Z G U g R W p l Y 3 V j a c O z b i B D b 2 5 0 c m F j d H V h b C 9 U a X B v I G N h b W J p Y W R v L n t Q c m 9 j Z W R p b W l l b n R v L D d 9 J n F 1 b 3 Q 7 L C Z x d W 9 0 O 1 N l Y 3 R p b 2 4 x L z I w M T d f U m V w b 3 J 0 Z S B k Z S B F a m V j d W N p w 7 N u I E N v b n R y Y W N 0 d W F s L 1 R p c G 8 g Y 2 F t Y m l h Z G 8 u e 1 B y b 2 N l Z G l t a W V u d G 9 f M S w 4 f S Z x d W 9 0 O y w m c X V v d D t T Z W N 0 a W 9 u M S 8 y M D E 3 X 1 J l c G 9 y d G U g Z G U g R W p l Y 3 V j a c O z b i B D b 2 5 0 c m F j d H V h b C 9 U a X B v I G N h b W J p Y W R v L n t D b 2 Q g V U 5 T U F N D L D l 9 J n F 1 b 3 Q 7 L C Z x d W 9 0 O 1 N l Y 3 R p b 2 4 x L z I w M T d f U m V w b 3 J 0 Z S B k Z S B F a m V j d W N p w 7 N u I E N v b n R y Y W N 0 d W F s L 1 R p c G 8 g Y 2 F t Y m l h Z G 8 u e 0 7 D u m 1 l c m 8 g Z G U g c H J v Y 2 V z b y w x M H 0 m c X V v d D s s J n F 1 b 3 Q 7 U 2 V j d G l v b j E v M j A x N 1 9 S Z X B v c n R l I G R l I E V q Z W N 1 Y 2 n D s 2 4 g Q 2 9 u d H J h Y 3 R 1 Y W w v V G l w b y B j Y W 1 i a W F k b y 5 7 T s K w I E V 4 c G V k a W V u d G U g U H J l Y 2 9 u d H J h Y 3 R 1 Y W w s M T F 9 J n F 1 b 3 Q 7 L C Z x d W 9 0 O 1 N l Y 3 R p b 2 4 x L z I w M T d f U m V w b 3 J 0 Z S B k Z S B F a m V j d W N p w 7 N u I E N v b n R y Y W N 0 d W F s L 1 R p c G 8 g Y 2 F t Y m l h Z G 8 u e 0 7 C s C B F e H B l Z G l l b n R l I E N v b n R y Y W N 0 d W F s L D E y f S Z x d W 9 0 O y w m c X V v d D t T Z W N 0 a W 9 u M S 8 y M D E 3 X 1 J l c G 9 y d G U g Z G U g R W p l Y 3 V j a c O z b i B D b 2 5 0 c m F j d H V h b C 9 U a X B v I G N h b W J p Y W R v L n t O w 7 p t Z X J v I G R l I G N v b n R y Y X R v L D E z f S Z x d W 9 0 O y w m c X V v d D t T Z W N 0 a W 9 u M S 8 y M D E 3 X 1 J l c G 9 y d G U g Z G U g R W p l Y 3 V j a c O z b i B D b 2 5 0 c m F j d H V h b C 9 U a X B v I G N h b W J p Y W R v L n t O w 7 p t Z X J v I G R l I G 9 y Z G V u I G R l I G N v b X B y Y S B U V k V D L D E 0 f S Z x d W 9 0 O y w m c X V v d D t T Z W N 0 a W 9 u M S 8 y M D E 3 X 1 J l c G 9 y d G U g Z G U g R W p l Y 3 V j a c O z b i B D b 2 5 0 c m F j d H V h b C 9 U a X B v I G N h b W J p Y W R v L n t P Y m p l d G 8 s M T V 9 J n F 1 b 3 Q 7 L C Z x d W 9 0 O 1 N l Y 3 R p b 2 4 x L z I w M T d f U m V w b 3 J 0 Z S B k Z S B F a m V j d W N p w 7 N u I E N v b n R y Y W N 0 d W F s L 1 R p c G 8 g Y 2 F t Y m l h Z G 8 u e 1 R p c G 8 g Z G U g Z 2 F z d G 8 s M T Z 9 J n F 1 b 3 Q 7 L C Z x d W 9 0 O 1 N l Y 3 R p b 2 4 x L z I w M T d f U m V w b 3 J 0 Z S B k Z S B F a m V j d W N p w 7 N u I E N v b n R y Y W N 0 d W F s L 1 R p c G 8 g Y 2 F t Y m l h Z G 8 u e 0 N v Z C B j Z W 5 0 c m 8 g Z 2 V z d G 9 y L D E 3 f S Z x d W 9 0 O y w m c X V v d D t T Z W N 0 a W 9 u M S 8 y M D E 3 X 1 J l c G 9 y d G U g Z G U g R W p l Y 3 V j a c O z b i B D b 2 5 0 c m F j d H V h b C 9 U a X B v I G N h b W J p Y W R v L n t D Z W 5 0 c m 8 g R 2 V z d G 9 y L D E 4 f S Z x d W 9 0 O y w m c X V v d D t T Z W N 0 a W 9 u M S 8 y M D E 3 X 1 J l c G 9 y d G U g Z G U g R W p l Y 3 V j a c O z b i B D b 2 5 0 c m F j d H V h b C 9 U a X B v I G N h b W J p Y W R v L n t D w 7 N k a W d v I G R l I M O h c m V h I H N v b G l j a X R h b n R l L D E 5 f S Z x d W 9 0 O y w m c X V v d D t T Z W N 0 a W 9 u M S 8 y M D E 3 X 1 J l c G 9 y d G U g Z G U g R W p l Y 3 V j a c O z b i B D b 2 5 0 c m F j d H V h b C 9 U a X B v I G N h b W J p Y W R v L n v D g X J l Y S B z b 2 x p Y 2 l 0 Y W 5 0 Z S w y M H 0 m c X V v d D s s J n F 1 b 3 Q 7 U 2 V j d G l v b j E v M j A x N 1 9 S Z X B v c n R l I G R l I E V q Z W N 1 Y 2 n D s 2 4 g Q 2 9 u d H J h Y 3 R 1 Y W w v V G l w b y B j Y W 1 i a W F k b y 5 7 R 3 J 1 c G 8 g Z G U g Y 2 9 t c H J h c y w y M X 0 m c X V v d D s s J n F 1 b 3 Q 7 U 2 V j d G l v b j E v M j A x N 1 9 S Z X B v c n R l I G R l I E V q Z W N 1 Y 2 n D s 2 4 g Q 2 9 u d H J h Y 3 R 1 Y W w v V G l w b y B j Y W 1 i a W F k b y 5 7 R 3 J 1 c G 8 g Z G U g Y 2 9 t c H J h c 1 8 y L D I y f S Z x d W 9 0 O y w m c X V v d D t T Z W N 0 a W 9 u M S 8 y M D E 3 X 1 J l c G 9 y d G U g Z G U g R W p l Y 3 V j a c O z b i B D b 2 5 0 c m F j d H V h b C 9 U a X B v I G N h b W J p Y W R v L n t U a X B v I H B y Z X N 1 c H V l c 3 R v L D I z f S Z x d W 9 0 O y w m c X V v d D t T Z W N 0 a W 9 u M S 8 y M D E 3 X 1 J l c G 9 y d G U g Z G U g R W p l Y 3 V j a c O z b i B D b 2 5 0 c m F j d H V h b C 9 U a X B v I G N h b W J p Y W R v L n t Q c m 9 n c m F t Y S B k Z S B m a W 5 h b m N p Y W N p w 7 N u L D I 0 f S Z x d W 9 0 O y w m c X V v d D t T Z W N 0 a W 9 u M S 8 y M D E 3 X 1 J l c G 9 y d G U g Z G U g R W p l Y 3 V j a c O z b i B D b 2 5 0 c m F j d H V h b C 9 U a X B v I G N h b W J p Y W R v L n t D b 2 Q g c H J v Z y B m a W 5 h b m N p Y W N p w 7 N u L D I 1 f S Z x d W 9 0 O y w m c X V v d D t T Z W N 0 a W 9 u M S 8 y M D E 3 X 1 J l c G 9 y d G U g Z G U g R W p l Y 3 V j a c O z b i B D b 2 5 0 c m F j d H V h b C 9 U a X B v I G N h b W J p Y W R v L n t U Z W 1 h I G d h c 3 R v L 2 l u d m V y c 2 n D s 2 4 s M j Z 9 J n F 1 b 3 Q 7 L C Z x d W 9 0 O 1 N l Y 3 R p b 2 4 x L z I w M T d f U m V w b 3 J 0 Z S B k Z S B F a m V j d W N p w 7 N u I E N v b n R y Y W N 0 d W F s L 1 R p c G 8 g Y 2 F t Y m l h Z G 8 u e 0 5 v b W J y Z S B w c m 9 n I G l u d i w y N 3 0 m c X V v d D s s J n F 1 b 3 Q 7 U 2 V j d G l v b j E v M j A x N 1 9 S Z X B v c n R l I G R l I E V q Z W N 1 Y 2 n D s 2 4 g Q 2 9 u d H J h Y 3 R 1 Y W w v V G l w b y B j Y W 1 i a W F k b y 5 7 U H J v e W V j d G 8 g K F B F U C k s M j h 9 J n F 1 b 3 Q 7 L C Z x d W 9 0 O 1 N l Y 3 R p b 2 4 x L z I w M T d f U m V w b 3 J 0 Z S B k Z S B F a m V j d W N p w 7 N u I E N v b n R y Y W N 0 d W F s L 1 R p c G 8 g Y 2 F t Y m l h Z G 8 u e 0 1 l d G E s M j l 9 J n F 1 b 3 Q 7 L C Z x d W 9 0 O 1 N l Y 3 R p b 2 4 x L z I w M T d f U m V w b 3 J 0 Z S B k Z S B F a m V j d W N p w 7 N u I E N v b n R y Y W N 0 d W F s L 1 R p c G 8 g Y 2 F t Y m l h Z G 8 u e 0 F j d G l 2 a W R h Z C w z M H 0 m c X V v d D s s J n F 1 b 3 Q 7 U 2 V j d G l v b j E v M j A x N 1 9 S Z X B v c n R l I G R l I E V q Z W N 1 Y 2 n D s 2 4 g Q 2 9 u d H J h Y 3 R 1 Y W w v V G l w b y B j Y W 1 i a W F k b y 5 7 U G 9 z U H J l L D M x f S Z x d W 9 0 O y w m c X V v d D t T Z W N 0 a W 9 u M S 8 y M D E 3 X 1 J l c G 9 y d G U g Z G U g R W p l Y 3 V j a c O z b i B D b 2 5 0 c m F j d H V h b C 9 U a X B v I G N h b W J p Y W R v L n t O b y B z b 2 x w Z W Q s M z J 9 J n F 1 b 3 Q 7 L C Z x d W 9 0 O 1 N l Y 3 R p b 2 4 x L z I w M T d f U m V w b 3 J 0 Z S B k Z S B F a m V j d W N p w 7 N u I E N v b n R y Y W N 0 d W F s L 1 R p c G 8 g Y 2 F t Y m l h Z G 8 u e 0 5 v I H N v b H B l Z C B t b 2 R p Z m l j Y W N p w 7 N u L D M z f S Z x d W 9 0 O y w m c X V v d D t T Z W N 0 a W 9 u M S 8 y M D E 3 X 1 J l c G 9 y d G U g Z G U g R W p l Y 3 V j a c O z b i B D b 2 5 0 c m F j d H V h b C 9 U a X B v I G N h b W J p Y W R v L n t O b y B D R F A s M z R 9 J n F 1 b 3 Q 7 L C Z x d W 9 0 O 1 N l Y 3 R p b 2 4 x L z I w M T d f U m V w b 3 J 0 Z S B k Z S B F a m V j d W N p w 7 N u I E N v b n R y Y W N 0 d W F s L 1 R p c G 8 g Y 2 F t Y m l h Z G 8 u e 0 V 4 c G V k a W N p w 7 N u I E N E U C w z N X 0 m c X V v d D s s J n F 1 b 3 Q 7 U 2 V j d G l v b j E v M j A x N 1 9 S Z X B v c n R l I G R l I E V q Z W N 1 Y 2 n D s 2 4 g Q 2 9 u d H J h Y 3 R 1 Y W w v V G l w b y B j Y W 1 i a W F k b y 5 7 V m F s b 3 I g Q 0 R Q L D M 2 f S Z x d W 9 0 O y w m c X V v d D t T Z W N 0 a W 9 u M S 8 y M D E 3 X 1 J l c G 9 y d G U g Z G U g R W p l Y 3 V j a c O z b i B D b 2 5 0 c m F j d H V h b C 9 U a X B v I G N h b W J p Y W R v L n t O b y B D R F A g V m l n Z W 5 j a W F z I E Z 1 d H V y Y X M s M z d 9 J n F 1 b 3 Q 7 L C Z x d W 9 0 O 1 N l Y 3 R p b 2 4 x L z I w M T d f U m V w b 3 J 0 Z S B k Z S B F a m V j d W N p w 7 N u I E N v b n R y Y W N 0 d W F s L 1 R p c G 8 g Y 2 F t Y m l h Z G 8 u e 0 V 4 c G V k a W N p w 7 N u I E N E U C B W a W d l b m N p Y X M g R n V 0 d X I s M z h 9 J n F 1 b 3 Q 7 L C Z x d W 9 0 O 1 N l Y 3 R p b 2 4 x L z I w M T d f U m V w b 3 J 0 Z S B k Z S B F a m V j d W N p w 7 N u I E N v b n R y Y W N 0 d W F s L 1 R p c G 8 g Y 2 F t Y m l h Z G 8 u e 1 Z h b G 9 y I E N E U C B W a W d l b m N p Y X M g R n V 0 d X J h c y w z O X 0 m c X V v d D s s J n F 1 b 3 Q 7 U 2 V j d G l v b j E v M j A x N 1 9 S Z X B v c n R l I G R l I E V q Z W N 1 Y 2 n D s 2 4 g Q 2 9 u d H J h Y 3 R 1 Y W w v V G l w b y B j Y W 1 i a W F k b y 5 7 R G 9 j d W 1 l b n R v I G N v b X B y Y X M s N D B 9 J n F 1 b 3 Q 7 L C Z x d W 9 0 O 1 N l Y 3 R p b 2 4 x L z I w M T d f U m V w b 3 J 0 Z S B k Z S B F a m V j d W N p w 7 N u I E N v b n R y Y W N 0 d W F s L 1 R p c G 8 g Y 2 F t Y m l h Z G 8 u e 0 5 v I F J Q L D Q x f S Z x d W 9 0 O y w m c X V v d D t T Z W N 0 a W 9 u M S 8 y M D E 3 X 1 J l c G 9 y d G U g Z G U g R W p l Y 3 V j a c O z b i B D b 2 5 0 c m F j d H V h b C 9 U a X B v I G N h b W J p Y W R v L n t F e H B l Z G l j a c O z b i B S U C w 0 M n 0 m c X V v d D s s J n F 1 b 3 Q 7 U 2 V j d G l v b j E v M j A x N 1 9 S Z X B v c n R l I G R l I E V q Z W N 1 Y 2 n D s 2 4 g Q 2 9 u d H J h Y 3 R 1 Y W w v V G l w b y B j Y W 1 i a W F k b y 5 7 V m F s b 3 I g U l A s N D N 9 J n F 1 b 3 Q 7 L C Z x d W 9 0 O 1 N l Y 3 R p b 2 4 x L z I w M T d f U m V w b 3 J 0 Z S B k Z S B F a m V j d W N p w 7 N u I E N v b n R y Y W N 0 d W F s L 1 R p c G 8 g Y 2 F t Y m l h Z G 8 u e 0 5 v I F J Q I F Z p Z 2 V u Y 2 l h c y B G d X R 1 c m F z L D Q 0 f S Z x d W 9 0 O y w m c X V v d D t T Z W N 0 a W 9 u M S 8 y M D E 3 X 1 J l c G 9 y d G U g Z G U g R W p l Y 3 V j a c O z b i B D b 2 5 0 c m F j d H V h b C 9 U a X B v I G N h b W J p Y W R v L n t F e H B l Z G l j a c O z b i B S U C B W a W d l b m N p Y X M g R n V 0 d X J h L D Q 1 f S Z x d W 9 0 O y w m c X V v d D t T Z W N 0 a W 9 u M S 8 y M D E 3 X 1 J l c G 9 y d G U g Z G U g R W p l Y 3 V j a c O z b i B D b 2 5 0 c m F j d H V h b C 9 U a X B v I G N h b W J p Y W R v L n t W Y W x v c i B S U C B W a W d l b m N p Y X M g R n V 0 d X J h c y w 0 N n 0 m c X V v d D s s J n F 1 b 3 Q 7 U 2 V j d G l v b j E v M j A x N 1 9 S Z X B v c n R l I G R l I E V q Z W N 1 Y 2 n D s 2 4 g Q 2 9 u d H J h Y 3 R 1 Y W w v V G l w b y B j Y W 1 i a W F k b y 5 7 U m l l c 2 d v c y B Q c m 9 m Z X N p b 2 5 h b G V z L D Q 3 f S Z x d W 9 0 O y w m c X V v d D t T Z W N 0 a W 9 u M S 8 y M D E 3 X 1 J l c G 9 y d G U g Z G U g R W p l Y 3 V j a c O z b i B D b 2 5 0 c m F j d H V h b C 9 U a X B v I G N h b W J p Y W R v L n t P c m l n Z W 4 g Z G U g U H J l c 3 V w d W V z d G 8 s N D h 9 J n F 1 b 3 Q 7 L C Z x d W 9 0 O 1 N l Y 3 R p b 2 4 x L z I w M T d f U m V w b 3 J 0 Z S B k Z S B F a m V j d W N p w 7 N u I E N v b n R y Y W N 0 d W F s L 1 R p c G 8 g Y 2 F t Y m l h Z G 8 u e 0 9 y a W d l b i B k Z S B S Z W N 1 c n N v c y w 0 O X 0 m c X V v d D s s J n F 1 b 3 Q 7 U 2 V j d G l v b j E v M j A x N 1 9 S Z X B v c n R l I G R l I E V q Z W N 1 Y 2 n D s 2 4 g Q 2 9 u d H J h Y 3 R 1 Y W w v V G l w b y B j Y W 1 i a W F k b y 5 7 V G l w b y B N b 2 5 l Z G E g Q 2 9 u d H J h d G 8 s N T B 9 J n F 1 b 3 Q 7 L C Z x d W 9 0 O 1 N l Y 3 R p b 2 4 x L z I w M T d f U m V w b 3 J 0 Z S B k Z S B F a m V j d W N p w 7 N u I E N v b n R y Y W N 0 d W F s L 1 R p c G 8 g Y 2 F t Y m l h Z G 8 u e 1 Z h b G 9 y I G R l I E 1 v b m V k Y S B F e H Q s N T F 9 J n F 1 b 3 Q 7 L C Z x d W 9 0 O 1 N l Y 3 R p b 2 4 x L z I w M T d f U m V w b 3 J 0 Z S B k Z S B F a m V j d W N p w 7 N u I E N v b n R y Y W N 0 d W F s L 1 R p c G 8 g Y 2 F t Y m l h Z G 8 u e 1 Z h b G 9 y I H R h c 2 E g Y 2 F t Y m l v L D U y f S Z x d W 9 0 O y w m c X V v d D t T Z W N 0 a W 9 u M S 8 y M D E 3 X 1 J l c G 9 y d G U g Z G U g R W p l Y 3 V j a c O z b i B D b 2 5 0 c m F j d H V h b C 9 U a X B v I G N h b W J p Y W R v L n t W Y W x v c i B p b m l j a W F s I G N v b n R y Y X R v L D U z f S Z x d W 9 0 O y w m c X V v d D t T Z W N 0 a W 9 u M S 8 y M D E 3 X 1 J l c G 9 y d G U g Z G U g R W p l Y 3 V j a c O z b i B D b 2 5 0 c m F j d H V h b C 9 U a X B v I G N h b W J p Y W R v L n t P Y n N l c n Z h Y 2 l v b m V z I H Z h b G 9 y L D U 0 f S Z x d W 9 0 O y w m c X V v d D t T Z W N 0 a W 9 u M S 8 y M D E 3 X 1 J l c G 9 y d G U g Z G U g R W p l Y 3 V j a c O z b i B D b 2 5 0 c m F j d H V h b C 9 U a X B v I G N h b W J p Y W R v L n t O b y B D R F A g T m 9 2 Z W R h Z G V z L D U 1 f S Z x d W 9 0 O y w m c X V v d D t T Z W N 0 a W 9 u M S 8 y M D E 3 X 1 J l c G 9 y d G U g Z G U g R W p l Y 3 V j a c O z b i B D b 2 5 0 c m F j d H V h b C 9 U a X B v I G N h b W J p Y W R v L n t F e H B l Z G l j a c O z b i B D R F A g T m 9 2 Z W R h Z G V z L D U 2 f S Z x d W 9 0 O y w m c X V v d D t T Z W N 0 a W 9 u M S 8 y M D E 3 X 1 J l c G 9 y d G U g Z G U g R W p l Y 3 V j a c O z b i B D b 2 5 0 c m F j d H V h b C 9 U a X B v I G N h b W J p Y W R v L n t W Y W x v c i B D R F A g T m 9 2 Z W R h Z G V z L D U 3 f S Z x d W 9 0 O y w m c X V v d D t T Z W N 0 a W 9 u M S 8 y M D E 3 X 1 J l c G 9 y d G U g Z G U g R W p l Y 3 V j a c O z b i B D b 2 5 0 c m F j d H V h b C 9 U a X B v I G N h b W J p Y W R v L n t O b y B D R F A g V m l n Z W 5 j a W F z I E Z 1 d H V y Y X M g T m 9 2 Z W Q s N T h 9 J n F 1 b 3 Q 7 L C Z x d W 9 0 O 1 N l Y 3 R p b 2 4 x L z I w M T d f U m V w b 3 J 0 Z S B k Z S B F a m V j d W N p w 7 N u I E N v b n R y Y W N 0 d W F s L 1 R p c G 8 g Y 2 F t Y m l h Z G 8 u e 0 V 4 c G V k a W N p w 7 N u I E N E U C B W a W d l b m N p Y X M g R n V 0 d X J f M y w 1 O X 0 m c X V v d D s s J n F 1 b 3 Q 7 U 2 V j d G l v b j E v M j A x N 1 9 S Z X B v c n R l I G R l I E V q Z W N 1 Y 2 n D s 2 4 g Q 2 9 u d H J h Y 3 R 1 Y W w v V G l w b y B j Y W 1 i a W F k b y 5 7 V m F s b 3 I g Q 0 R Q I F Z p Z 2 V u Y 2 l h c y B G d X R 1 c m F z I E 5 v L D Y w f S Z x d W 9 0 O y w m c X V v d D t T Z W N 0 a W 9 u M S 8 y M D E 3 X 1 J l c G 9 y d G U g Z G U g R W p l Y 3 V j a c O z b i B D b 2 5 0 c m F j d H V h b C 9 U a X B v I G N h b W J p Y W R v L n t O b y B S U C B O b 3 Z l Z G F k Z X M s N j F 9 J n F 1 b 3 Q 7 L C Z x d W 9 0 O 1 N l Y 3 R p b 2 4 x L z I w M T d f U m V w b 3 J 0 Z S B k Z S B F a m V j d W N p w 7 N u I E N v b n R y Y W N 0 d W F s L 1 R p c G 8 g Y 2 F t Y m l h Z G 8 u e 0 V 4 c G V k a W N p w 7 N u I F J Q I E 5 v d m V k Y W R l c y w 2 M n 0 m c X V v d D s s J n F 1 b 3 Q 7 U 2 V j d G l v b j E v M j A x N 1 9 S Z X B v c n R l I G R l I E V q Z W N 1 Y 2 n D s 2 4 g Q 2 9 u d H J h Y 3 R 1 Y W w v V G l w b y B j Y W 1 i a W F k b y 5 7 V m F s b 3 I g U l A g T m 9 2 Z W R h Z G V z L D Y z f S Z x d W 9 0 O y w m c X V v d D t T Z W N 0 a W 9 u M S 8 y M D E 3 X 1 J l c G 9 y d G U g Z G U g R W p l Y 3 V j a c O z b i B D b 2 5 0 c m F j d H V h b C 9 U a X B v I G N h b W J p Y W R v L n t O b y B S U C B W a W d l b m N p Y X M g R n V 0 d X J h c y B O b 3 Z l Z G E s N j R 9 J n F 1 b 3 Q 7 L C Z x d W 9 0 O 1 N l Y 3 R p b 2 4 x L z I w M T d f U m V w b 3 J 0 Z S B k Z S B F a m V j d W N p w 7 N u I E N v b n R y Y W N 0 d W F s L 1 R p c G 8 g Y 2 F t Y m l h Z G 8 u e 0 V 4 c G V k a W N p w 7 N u I F J Q I F Z p Z 2 V u Y 2 l h c y B G d X R 1 c m F f N C w 2 N X 0 m c X V v d D s s J n F 1 b 3 Q 7 U 2 V j d G l v b j E v M j A x N 1 9 S Z X B v c n R l I G R l I E V q Z W N 1 Y 2 n D s 2 4 g Q 2 9 u d H J h Y 3 R 1 Y W w v V G l w b y B j Y W 1 i a W F k b y 5 7 V m F s b 3 I g U l A g V m l n Z W 5 j a W F z I E Z 1 d H V y Y X M g T m 9 2 L D Y 2 f S Z x d W 9 0 O y w m c X V v d D t T Z W N 0 a W 9 u M S 8 y M D E 3 X 1 J l c G 9 y d G U g Z G U g R W p l Y 3 V j a c O z b i B D b 2 5 0 c m F j d H V h b C 9 U a X B v I G N h b W J p Y W R v L n t O b y B w Z W R p Z G 8 g b W 9 k a W Z p Y 2 F j a c O z b i w 2 N 3 0 m c X V v d D s s J n F 1 b 3 Q 7 U 2 V j d G l v b j E v M j A x N 1 9 S Z X B v c n R l I G R l I E V q Z W N 1 Y 2 n D s 2 4 g Q 2 9 u d H J h Y 3 R 1 Y W w v V G l w b y B j Y W 1 i a W F k b y 5 7 V m F s b 3 I g d G 9 0 Y W w g Y W R p Y 2 l v b m V z L D Y 4 f S Z x d W 9 0 O y w m c X V v d D t T Z W N 0 a W 9 u M S 8 y M D E 3 X 1 J l c G 9 y d G U g Z G U g R W p l Y 3 V j a c O z b i B D b 2 5 0 c m F j d H V h b C 9 U a X B v I G N h b W J p Y W R v L n t O L i B h Z G l j a W 9 u Z X M g c m V h b G l 6 Y W R h c y w 2 O X 0 m c X V v d D s s J n F 1 b 3 Q 7 U 2 V j d G l v b j E v M j A x N 1 9 S Z X B v c n R l I G R l I E V q Z W N 1 Y 2 n D s 2 4 g Q 2 9 u d H J h Y 3 R 1 Y W w v V G l w b y B j Y W 1 i a W F k b y 5 7 V m F s b 3 I g d G 9 0 Y W w g Y 2 9 u d H J h d G 8 g Y 2 9 u I G F k a W N p L D c w f S Z x d W 9 0 O y w m c X V v d D t T Z W N 0 a W 9 u M S 8 y M D E 3 X 1 J l c G 9 y d G U g Z G U g R W p l Y 3 V j a c O z b i B D b 2 5 0 c m F j d H V h b C 9 U a X B v I G N h b W J p Y W R v L n t G b 3 J t Y S B k Z S B w Y W d v L D c x f S Z x d W 9 0 O y w m c X V v d D t T Z W N 0 a W 9 u M S 8 y M D E 3 X 1 J l c G 9 y d G U g Z G U g R W p l Y 3 V j a c O z b i B D b 2 5 0 c m F j d H V h b C 9 U a X B v I G N h b W J p Y W R v L n t Q b G F 6 b y B l a m V j d W N p w 7 N u I G N v b n R y Y X R v L D c y f S Z x d W 9 0 O y w m c X V v d D t T Z W N 0 a W 9 u M S 8 y M D E 3 X 1 J l c G 9 y d G U g Z G U g R W p l Y 3 V j a c O z b i B D b 2 5 0 c m F j d H V h b C 9 U a X B v I G N h b W J p Y W R v L n t P Y n N l c n Z h Y 2 n D s 2 5 l c y B w b G F 6 b y w 3 M 3 0 m c X V v d D s s J n F 1 b 3 Q 7 U 2 V j d G l v b j E v M j A x N 1 9 S Z X B v c n R l I G R l I E V q Z W N 1 Y 2 n D s 2 4 g Q 2 9 u d H J h Y 3 R 1 Y W w v V G l w b y B j Y W 1 i a W F k b y 5 7 U G x h e m 8 g d G 9 0 Y W w g c H L D s 3 J y b 2 d h c y w 3 N H 0 m c X V v d D s s J n F 1 b 3 Q 7 U 2 V j d G l v b j E v M j A x N 1 9 S Z X B v c n R l I G R l I E V q Z W N 1 Y 2 n D s 2 4 g Q 2 9 u d H J h Y 3 R 1 Y W w v V G l w b y B j Y W 1 i a W F k b y 5 7 T 2 J z Z X J 2 Y W N p w 7 N u Z X M g c G x h e m 8 g c H L D s 3 J y b 2 d h L D c 1 f S Z x d W 9 0 O y w m c X V v d D t T Z W N 0 a W 9 u M S 8 y M D E 3 X 1 J l c G 9 y d G U g Z G U g R W p l Y 3 V j a c O z b i B D b 2 5 0 c m F j d H V h b C 9 U a X B v I G N h b W J p Y W R v L n t Q b G F 6 b y B 0 b 3 R h b C B j b 2 5 0 c m F 0 b y w 3 N n 0 m c X V v d D s s J n F 1 b 3 Q 7 U 2 V j d G l v b j E v M j A x N 1 9 S Z X B v c n R l I G R l I E V q Z W N 1 Y 2 n D s 2 4 g Q 2 9 u d H J h Y 3 R 1 Y W w v V G l w b y B j Y W 1 i a W F k b y 5 7 V m l n Z W 5 j a W E g Z G V s I G N v b n R y Y X R v L D c 3 f S Z x d W 9 0 O y w m c X V v d D t T Z W N 0 a W 9 u M S 8 y M D E 3 X 1 J l c G 9 y d G U g Z G U g R W p l Y 3 V j a c O z b i B D b 2 5 0 c m F j d H V h b C 9 U a X B v I G N h b W J p Y W R v L n t D b 2 5 0 c m F 0 a X N 0 Y S w 3 O H 0 m c X V v d D s s J n F 1 b 3 Q 7 U 2 V j d G l v b j E v M j A x N 1 9 S Z X B v c n R l I G R l I E V q Z W N 1 Y 2 n D s 2 4 g Q 2 9 u d H J h Y 3 R 1 Y W w v V G l w b y B j Y W 1 i a W F k b y 5 7 S W Q g Y 2 9 u d H J h d G l z d G E s N z l 9 J n F 1 b 3 Q 7 L C Z x d W 9 0 O 1 N l Y 3 R p b 2 4 x L z I w M T d f U m V w b 3 J 0 Z S B k Z S B F a m V j d W N p w 7 N u I E N v b n R y Y W N 0 d W F s L 1 R p c G 8 g Y 2 F t Y m l h Z G 8 u e 0 T D r W d p d G 8 g d m V y a W Z p Y 2 F j a c O z b i B J Z C w 4 M H 0 m c X V v d D s s J n F 1 b 3 Q 7 U 2 V j d G l v b j E v M j A x N 1 9 S Z X B v c n R l I G R l I E V q Z W N 1 Y 2 n D s 2 4 g Q 2 9 u d H J h Y 3 R 1 Y W w v V G l w b y B j Y W 1 i a W F k b y 5 7 V G l w b y B J R C w 4 M X 0 m c X V v d D s s J n F 1 b 3 Q 7 U 2 V j d G l v b j E v M j A x N 1 9 S Z X B v c n R l I G R l I E V q Z W N 1 Y 2 n D s 2 4 g Q 2 9 u d H J h Y 3 R 1 Y W w v V G l w b y B j Y W 1 i a W F k b y 5 7 T m F 0 d X J h b G V 6 Y S w 4 M n 0 m c X V v d D s s J n F 1 b 3 Q 7 U 2 V j d G l v b j E v M j A x N 1 9 S Z X B v c n R l I G R l I E V q Z W N 1 Y 2 n D s 2 4 g Q 2 9 u d H J h Y 3 R 1 Y W w v V G l w b y B j Y W 1 i a W F k b y 5 7 U 2 V 4 b y w 4 M 3 0 m c X V v d D s s J n F 1 b 3 Q 7 U 2 V j d G l v b j E v M j A x N 1 9 S Z X B v c n R l I G R l I E V q Z W N 1 Y 2 n D s 2 4 g Q 2 9 u d H J h Y 3 R 1 Y W w v V G l w b y B j Y W 1 i a W F k b y 5 7 R W R h Z C w 4 N H 0 m c X V v d D s s J n F 1 b 3 Q 7 U 2 V j d G l v b j E v M j A x N 1 9 S Z X B v c n R l I G R l I E V q Z W N 1 Y 2 n D s 2 4 g Q 2 9 u d H J h Y 3 R 1 Y W w v V G l w b y B j Y W 1 i a W F k b y 5 7 T m l 2 Z W w g Z G U g Z X N 0 d W R p b y w 4 N X 0 m c X V v d D s s J n F 1 b 3 Q 7 U 2 V j d G l v b j E v M j A x N 1 9 S Z X B v c n R l I G R l I E V q Z W N 1 Y 2 n D s 2 4 g Q 2 9 u d H J h Y 3 R 1 Y W w v V G l w b y B j Y W 1 i a W F k b y 5 7 U H J v Z m V z a c O z b i w 4 N n 0 m c X V v d D s s J n F 1 b 3 Q 7 U 2 V j d G l v b j E v M j A x N 1 9 S Z X B v c n R l I G R l I E V q Z W N 1 Y 2 n D s 2 4 g Q 2 9 u d H J h Y 3 R 1 Y W w v V G l w b y B j Y W 1 i a W F k b y 5 7 R m 9 y b W F j a c O z b i B j b 2 5 0 c m F 0 a X N 0 Y S w 4 N 3 0 m c X V v d D s s J n F 1 b 3 Q 7 U 2 V j d G l v b j E v M j A x N 1 9 S Z X B v c n R l I G R l I E V q Z W N 1 Y 2 n D s 2 4 g Q 2 9 u d H J h Y 3 R 1 Y W w v V G l w b y B j Y W 1 i a W F k b y 5 7 R X h w Z X J p Z W 5 j a W E g Y 2 9 u d H J h d G l z d G E s O D h 9 J n F 1 b 3 Q 7 L C Z x d W 9 0 O 1 N l Y 3 R p b 2 4 x L z I w M T d f U m V w b 3 J 0 Z S B k Z S B F a m V j d W N p w 7 N u I E N v b n R y Y W N 0 d W F s L 1 R p c G 8 g Y 2 F t Y m l h Z G 8 u e 0 V 4 c G V y a W V u Y 2 l h I H J l b G F j a W 9 u Y W R h L D g 5 f S Z x d W 9 0 O y w m c X V v d D t T Z W N 0 a W 9 u M S 8 y M D E 3 X 1 J l c G 9 y d G U g Z G U g R W p l Y 3 V j a c O z b i B D b 2 5 0 c m F j d H V h b C 9 U a X B v I G N h b W J p Y W R v L n t U a X B v I G l k Z W 5 0 a W Z p Y 2 F j a c O z b i B y Z X B y Z X N l b n R h L D k w f S Z x d W 9 0 O y w m c X V v d D t T Z W N 0 a W 9 u M S 8 y M D E 3 X 1 J l c G 9 y d G U g Z G U g R W p l Y 3 V j a c O z b i B D b 2 5 0 c m F j d H V h b C 9 U a X B v I G N h b W J p Y W R v L n t J Z G V u d G l m a W N h Y 2 l v b i B S Z X B y Z X N l b n R h b n R l L D k x f S Z x d W 9 0 O y w m c X V v d D t T Z W N 0 a W 9 u M S 8 y M D E 3 X 1 J l c G 9 y d G U g Z G U g R W p l Y 3 V j a c O z b i B D b 2 5 0 c m F j d H V h b C 9 U a X B v I G N h b W J p Y W R v L n t S Z X B y Z X N l b n R h b n R l I G x l Z 2 F s L D k y f S Z x d W 9 0 O y w m c X V v d D t T Z W N 0 a W 9 u M S 8 y M D E 3 X 1 J l c G 9 y d G U g Z G U g R W p l Y 3 V j a c O z b i B D b 2 5 0 c m F j d H V h b C 9 U a X B v I G N h b W J p Y W R v L n t O b 2 1 i c m U g c m V w c m V z Z W 5 0 Y W 5 0 Z S B s Z W d h b C 1 j b 2 4 s O T N 9 J n F 1 b 3 Q 7 L C Z x d W 9 0 O 1 N l Y 3 R p b 2 4 x L z I w M T d f U m V w b 3 J 0 Z S B k Z S B F a m V j d W N p w 7 N u I E N v b n R y Y W N 0 d W F s L 1 R p c G 8 g Y 2 F t Y m l h Z G 8 u e 0 N h c m d v I F J l c H J l c 2 V u d G F u d G U g T G V n Y W w s O T R 9 J n F 1 b 3 Q 7 L C Z x d W 9 0 O 1 N l Y 3 R p b 2 4 x L z I w M T d f U m V w b 3 J 0 Z S B k Z S B F a m V j d W N p w 7 N u I E N v b n R y Y W N 0 d W F s L 1 R p c G 8 g Y 2 F t Y m l h Z G 8 u e 0 R p c m V j Y 2 n D s 2 4 g c H J v d m V l Z G 9 y L D k 1 f S Z x d W 9 0 O y w m c X V v d D t T Z W N 0 a W 9 u M S 8 y M D E 3 X 1 J l c G 9 y d G U g Z G U g R W p l Y 3 V j a c O z b i B D b 2 5 0 c m F j d H V h b C 9 U a X B v I G N h b W J p Y W R v L n t U Z W z D q W Z v b m 8 g c H J v d m V l Z G 9 y L D k 2 f S Z x d W 9 0 O y w m c X V v d D t T Z W N 0 a W 9 u M S 8 y M D E 3 X 1 J l c G 9 y d G U g Z G U g R W p l Y 3 V j a c O z b i B D b 2 5 0 c m F j d H V h b C 9 U a X B v I G N h b W J p Y W R v L n t D b 3 J y Z W 8 t Z S B w c m 9 2 Z W V k b 3 I s O T d 9 J n F 1 b 3 Q 7 L C Z x d W 9 0 O 1 N l Y 3 R p b 2 4 x L z I w M T d f U m V w b 3 J 0 Z S B k Z S B F a m V j d W N p w 7 N u I E N v b n R y Y W N 0 d W F s L 1 R p c G 8 g Y 2 F t Y m l h Z G 8 u e 1 R p c G 8 g Z W 5 0 a W R h Z C w 5 O H 0 m c X V v d D s s J n F 1 b 3 Q 7 U 2 V j d G l v b j E v M j A x N 1 9 S Z X B v c n R l I G R l I E V q Z W N 1 Y 2 n D s 2 4 g Q 2 9 u d H J h Y 3 R 1 Y W w v V G l w b y B j Y W 1 i a W F k b y 5 7 T m 8 g Y 2 V y d G l m a W N h Z G 8 g Y 2 9 u c 3 R p d H V j a c O z b i w 5 O X 0 m c X V v d D s s J n F 1 b 3 Q 7 U 2 V j d G l v b j E v M j A x N 1 9 S Z X B v c n R l I G R l I E V q Z W N 1 Y 2 n D s 2 4 g Q 2 9 u d H J h Y 3 R 1 Y W w v V G l w b y B j Y W 1 i a W F k b y 5 7 V G l w b y B k Z S B v c m c v c G V y c y w x M D B 9 J n F 1 b 3 Q 7 L C Z x d W 9 0 O 1 N l Y 3 R p b 2 4 x L z I w M T d f U m V w b 3 J 0 Z S B k Z S B F a m V j d W N p w 7 N u I E N v b n R y Y W N 0 d W F s L 1 R p c G 8 g Y 2 F t Y m l h Z G 8 u e 0 5 h Y 2 l v b m F s a W R h Z C w x M D F 9 J n F 1 b 3 Q 7 L C Z x d W 9 0 O 1 N l Y 3 R p b 2 4 x L z I w M T d f U m V w b 3 J 0 Z S B k Z S B F a m V j d W N p w 7 N u I E N v b n R y Y W N 0 d W F s L 1 R p c G 8 g Y 2 F t Y m l h Z G 8 u e 0 R h d G 9 z I C B T d X B l c n Z p c 2 9 y L D E w M n 0 m c X V v d D s s J n F 1 b 3 Q 7 U 2 V j d G l v b j E v M j A x N 1 9 S Z X B v c n R l I G R l I E V q Z W N 1 Y 2 n D s 2 4 g Q 2 9 u d H J h Y 3 R 1 Y W w v V G l w b y B j Y W 1 i a W F k b y 5 7 R G F 0 b 3 M g Z G U g S W 5 0 Z X J 2 Z W 5 0 b 3 I s M T A z f S Z x d W 9 0 O y w m c X V v d D t T Z W N 0 a W 9 u M S 8 y M D E 3 X 1 J l c G 9 y d G U g Z G U g R W p l Y 3 V j a c O z b i B D b 2 5 0 c m F j d H V h b C 9 U a X B v I G N h b W J p Y W R v L n t P c m R l b m F k b 3 I g Z G V s I G d h c 3 R v L D E w N H 0 m c X V v d D s s J n F 1 b 3 Q 7 U 2 V j d G l v b j E v M j A x N 1 9 S Z X B v c n R l I G R l I E V q Z W N 1 Y 2 n D s 2 4 g Q 2 9 u d H J h Y 3 R 1 Y W w v V G l w b y B j Y W 1 i a W F k b y 5 7 Q 2 x h c 2 U g Z G U g Z 2 F y Y W 5 0 w 6 1 h L D E w N X 0 m c X V v d D s s J n F 1 b 3 Q 7 U 2 V j d G l v b j E v M j A x N 1 9 S Z X B v c n R l I G R l I E V q Z W N 1 Y 2 n D s 2 4 g Q 2 9 u d H J h Y 3 R 1 Y W w v V G l w b y B j Y W 1 i a W F k b y 5 7 R 2 F y Y W 5 0 w 6 1 h I G 8 g c M O z b G l 6 Y S w x M D Z 9 J n F 1 b 3 Q 7 L C Z x d W 9 0 O 1 N l Y 3 R p b 2 4 x L z I w M T d f U m V w b 3 J 0 Z S B k Z S B F a m V j d W N p w 7 N u I E N v b n R y Y W N 0 d W F s L 1 R p c G 8 g Y 2 F t Y m l h Z G 8 u e 0 4 u I G d h c m F u d G l h L D E w N 3 0 m c X V v d D s s J n F 1 b 3 Q 7 U 2 V j d G l v b j E v M j A x N 1 9 S Z X B v c n R l I G R l I E V q Z W N 1 Y 2 n D s 2 4 g Q 2 9 u d H J h Y 3 R 1 Y W w v V G l w b y B j Y W 1 i a W F k b y 5 7 T i 4 g Y W 5 l e G 8 s M T A 4 f S Z x d W 9 0 O y w m c X V v d D t T Z W N 0 a W 9 u M S 8 y M D E 3 X 1 J l c G 9 y d G U g Z G U g R W p l Y 3 V j a c O z b i B D b 2 5 0 c m F j d H V h b C 9 U a X B v I G N h b W J p Y W R v L n t G Z W N o Y S B p b m l j a W 8 g d m l n Z W 5 j a W E s M T A 5 f S Z x d W 9 0 O y w m c X V v d D t T Z W N 0 a W 9 u M S 8 y M D E 3 X 1 J l c G 9 y d G U g Z G U g R W p l Y 3 V j a c O z b i B D b 2 5 0 c m F j d H V h b C 9 U a X B v I G N h b W J p Y W R v L n t G Z W N o Y S B m a W 4 g d m l n Z W 5 j a W E s M T E w f S Z x d W 9 0 O y w m c X V v d D t T Z W N 0 a W 9 u M S 8 y M D E 3 X 1 J l c G 9 y d G U g Z G U g R W p l Y 3 V j a c O z b i B D b 2 5 0 c m F j d H V h b C 9 U a X B v I G N h b W J p Y W R v L n t G Z W N o Y S B n Y X J h b n R p Y S w x M T F 9 J n F 1 b 3 Q 7 L C Z x d W 9 0 O 1 N l Y 3 R p b 2 4 x L z I w M T d f U m V w b 3 J 0 Z S B k Z S B F a m V j d W N p w 7 N u I E N v b n R y Y W N 0 d W F s L 1 R p c G 8 g Y 2 F t Y m l h Z G 8 u e 0 F z Z W d 1 c m F k b 3 J h L D E x M n 0 m c X V v d D s s J n F 1 b 3 Q 7 U 2 V j d G l v b j E v M j A x N 1 9 S Z X B v c n R l I G R l I E V q Z W N 1 Y 2 n D s 2 4 g Q 2 9 u d H J h Y 3 R 1 Y W w v V G l w b y B j Y W 1 i a W F k b y 5 7 R 2 F y Y W 5 0 w 6 1 h I G 8 g c M O z b G l 6 Y S B S Q 0 U s M T E z f S Z x d W 9 0 O y w m c X V v d D t T Z W N 0 a W 9 u M S 8 y M D E 3 X 1 J l c G 9 y d G U g Z G U g R W p l Y 3 V j a c O z b i B D b 2 5 0 c m F j d H V h b C 9 U a X B v I G N h b W J p Y W R v L n t O b y B n Y X J h b n T D r W E g U k N F L D E x N H 0 m c X V v d D s s J n F 1 b 3 Q 7 U 2 V j d G l v b j E v M j A x N 1 9 S Z X B v c n R l I G R l I E V q Z W N 1 Y 2 n D s 2 4 g Q 2 9 u d H J h Y 3 R 1 Y W w v V G l w b y B j Y W 1 i a W F k b y 5 7 T m 8 g Y W 5 l e G 8 g Z 2 F y Y W 5 0 w 6 1 h I F J D R S w x M T V 9 J n F 1 b 3 Q 7 L C Z x d W 9 0 O 1 N l Y 3 R p b 2 4 x L z I w M T d f U m V w b 3 J 0 Z S B k Z S B F a m V j d W N p w 7 N u I E N v b n R y Y W N 0 d W F s L 1 R p c G 8 g Y 2 F t Y m l h Z G 8 u e 0 Z l Y 2 h h I G l u a W N p b y B 2 a W d l b m N p Y V 8 1 L D E x N n 0 m c X V v d D s s J n F 1 b 3 Q 7 U 2 V j d G l v b j E v M j A x N 1 9 S Z X B v c n R l I G R l I E V q Z W N 1 Y 2 n D s 2 4 g Q 2 9 u d H J h Y 3 R 1 Y W w v V G l w b y B j Y W 1 i a W F k b y 5 7 R m V j a G E g Z m l u I H Z p Z 2 V u Y 2 l h X z Y s M T E 3 f S Z x d W 9 0 O y w m c X V v d D t T Z W N 0 a W 9 u M S 8 y M D E 3 X 1 J l c G 9 y d G U g Z G U g R W p l Y 3 V j a c O z b i B D b 2 5 0 c m F j d H V h b C 9 U a X B v I G N h b W J p Y W R v L n t G Z W N o Y S B n Y X J h b n R p Y V 8 3 L D E x O H 0 m c X V v d D s s J n F 1 b 3 Q 7 U 2 V j d G l v b j E v M j A x N 1 9 S Z X B v c n R l I G R l I E V q Z W N 1 Y 2 n D s 2 4 g Q 2 9 u d H J h Y 3 R 1 Y W w v V G l w b y B j Y W 1 i a W F k b y 5 7 Q X N l Z 3 V y Y W R v c m F f O C w x M T l 9 J n F 1 b 3 Q 7 L C Z x d W 9 0 O 1 N l Y 3 R p b 2 4 x L z I w M T d f U m V w b 3 J 0 Z S B k Z S B F a m V j d W N p w 7 N u I E N v b n R y Y W N 0 d W F s L 1 R p c G 8 g Y 2 F t Y m l h Z G 8 u e 0 F w c m 9 i Y W N p w 7 N u I G d h c m F u d M O t Y X M s M T I w f S Z x d W 9 0 O y w m c X V v d D t T Z W N 0 a W 9 u M S 8 y M D E 3 X 1 J l c G 9 y d G U g Z G U g R W p l Y 3 V j a c O z b i B D b 2 5 0 c m F j d H V h b C 9 U a X B v I G N h b W J p Y W R v L n t P Y n N l c n Z h Y 2 n D s 2 5 l c y B n Y X J h b n T D r W F z L D E y M X 0 m c X V v d D s s J n F 1 b 3 Q 7 U 2 V j d G l v b j E v M j A x N 1 9 S Z X B v c n R l I G R l I E V q Z W N 1 Y 2 n D s 2 4 g Q 2 9 u d H J h Y 3 R 1 Y W w v V G l w b y B j Y W 1 i a W F k b y 5 7 R X N 0 Y W R v L D E y M n 0 m c X V v d D s s J n F 1 b 3 Q 7 U 2 V j d G l v b j E v M j A x N 1 9 S Z X B v c n R l I G R l I E V q Z W N 1 Y 2 n D s 2 4 g Q 2 9 u d H J h Y 3 R 1 Y W w v V G l w b y B j Y W 1 i a W F k b y 5 7 R m l y b W E g Z G V s I G N v b n R y Y X R p c 3 R h L D E y M 3 0 m c X V v d D s s J n F 1 b 3 Q 7 U 2 V j d G l v b j E v M j A x N 1 9 S Z X B v c n R l I G R l I E V q Z W N 1 Y 2 n D s 2 4 g Q 2 9 u d H J h Y 3 R 1 Y W w v V G l w b y B j Y W 1 i a W F k b y 5 7 R m V j a G E g c G F y Y S B y Z W 1 p d G l y I G R v Y 3 M s M T I 0 f S Z x d W 9 0 O y w m c X V v d D t T Z W N 0 a W 9 u M S 8 y M D E 3 X 1 J l c G 9 y d G U g Z G U g R W p l Y 3 V j a c O z b i B D b 2 5 0 c m F j d H V h b C 9 U a X B v I G N h b W J p Y W R v L n t G Z W N o Y S B k Z S B h Z G p 1 Z G l j Y W N p w 7 N u L D E y N X 0 m c X V v d D s s J n F 1 b 3 Q 7 U 2 V j d G l v b j E v M j A x N 1 9 S Z X B v c n R l I G R l I E V q Z W N 1 Y 2 n D s 2 4 g Q 2 9 u d H J h Y 3 R 1 Y W w v V G l w b y B j Y W 1 i a W F k b y 5 7 U 3 V z Y 3 J p c G N p w 7 N u I G N v b n R y Y X R v L D E y N n 0 m c X V v d D s s J n F 1 b 3 Q 7 U 2 V j d G l v b j E v M j A x N 1 9 S Z X B v c n R l I G R l I E V q Z W N 1 Y 2 n D s 2 4 g Q 2 9 u d H J h Y 3 R 1 Y W w v V G l w b y B j Y W 1 i a W F k b y 5 7 T G V n Y W x p e m F j a c O z b i B j b 2 5 0 c m F 0 b y w x M j d 9 J n F 1 b 3 Q 7 L C Z x d W 9 0 O 1 N l Y 3 R p b 2 4 x L z I w M T d f U m V w b 3 J 0 Z S B k Z S B F a m V j d W N p w 7 N u I E N v b n R y Y W N 0 d W F s L 1 R p c G 8 g Y 2 F t Y m l h Z G 8 u e 0 1 v Z G l m a W N h Y 2 n D s 2 4 g Z G U g Z 2 F y Y W 5 0 w 6 1 h c y w x M j h 9 J n F 1 b 3 Q 7 L C Z x d W 9 0 O 1 N l Y 3 R p b 2 4 x L z I w M T d f U m V w b 3 J 0 Z S B k Z S B F a m V j d W N p w 7 N u I E N v b n R y Y W N 0 d W F s L 1 R p c G 8 g Y 2 F t Y m l h Z G 8 u e 0 l u a W N p b y B j b 2 5 0 c m F 0 b y B P S S w x M j l 9 J n F 1 b 3 Q 7 L C Z x d W 9 0 O 1 N l Y 3 R p b 2 4 x L z I w M T d f U m V w b 3 J 0 Z S B k Z S B F a m V j d W N p w 7 N u I E N v b n R y Y W N 0 d W F s L 1 R p c G 8 g Y 2 F t Y m l h Z G 8 u e 0 Z p b m F s a X p h Y 2 n D s 2 4 g Y 2 9 u d H J h d G 8 g T 0 k s M T M w f S Z x d W 9 0 O y w m c X V v d D t T Z W N 0 a W 9 u M S 8 y M D E 3 X 1 J l c G 9 y d G U g Z G U g R W p l Y 3 V j a c O z b i B D b 2 5 0 c m F j d H V h b C 9 U a X B v I G N h b W J p Y W R v L n t G a W 5 h b G l 6 Y W N p w 7 N u I G R l Z m l u a X R p d m E s M T M x f S Z x d W 9 0 O y w m c X V v d D t T Z W N 0 a W 9 u M S 8 y M D E 3 X 1 J l c G 9 y d G U g Z G U g R W p l Y 3 V j a c O z b i B D b 2 5 0 c m F j d H V h b C 9 U a X B v I G N h b W J p Y W R v L n t E Y X R v c y B k Z S B D Z X N p w 7 N u L D E z M n 0 m c X V v d D s s J n F 1 b 3 Q 7 U 2 V j d G l v b j E v M j A x N 1 9 S Z X B v c n R l I G R l I E V q Z W N 1 Y 2 n D s 2 4 g Q 2 9 u d H J h Y 3 R 1 Y W w v V G l w b y B j Y W 1 i a W F k b y 5 7 Q 2 F u d G l k Y W Q g Z G U g c 3 V z c G V u c 2 n D s 2 5 l c y B y Z W F s a S w x M z N 9 J n F 1 b 3 Q 7 L C Z x d W 9 0 O 1 N l Y 3 R p b 2 4 x L z I w M T d f U m V w b 3 J 0 Z S B k Z S B F a m V j d W N p w 7 N u I E N v b n R y Y W N 0 d W F s L 1 R p c G 8 g Y 2 F t Y m l h Z G 8 u e 1 N 1 c 2 N y a X B j a c O z b i B k Z S B s Y S B z d X N w Z W 5 z a c O z b i w x M z R 9 J n F 1 b 3 Q 7 L C Z x d W 9 0 O 1 N l Y 3 R p b 2 4 x L z I w M T d f U m V w b 3 J 0 Z S B k Z S B F a m V j d W N p w 7 N u I E N v b n R y Y W N 0 d W F s L 1 R p c G 8 g Y 2 F t Y m l h Z G 8 u e 0 T D r W F z I G R l I H N 1 c 3 B l b n N p w 7 N u L D E z N X 0 m c X V v d D s s J n F 1 b 3 Q 7 U 2 V j d G l v b j E v M j A x N 1 9 S Z X B v c n R l I G R l I E V q Z W N 1 Y 2 n D s 2 4 g Q 2 9 u d H J h Y 3 R 1 Y W w v V G l w b y B j Y W 1 i a W F k b y 5 7 V G V y b W l u Y W N p w 7 N u I G F u d G l j a X B h Z G E s M T M 2 f S Z x d W 9 0 O y w m c X V v d D t T Z W N 0 a W 9 u M S 8 y M D E 3 X 1 J l c G 9 y d G U g Z G U g R W p l Y 3 V j a c O z b i B D b 2 5 0 c m F j d H V h b C 9 U a X B v I G N h b W J p Y W R v L n t G Z W N o Y S B J b m Z v c m 1 l I E Z p b m F s L D E z N 3 0 m c X V v d D s s J n F 1 b 3 Q 7 U 2 V j d G l v b j E v M j A x N 1 9 S Z X B v c n R l I G R l I E V q Z W N 1 Y 2 n D s 2 4 g Q 2 9 u d H J h Y 3 R 1 Y W w v V G l w b y B j Y W 1 i a W F k b y 5 7 U H J v Y 2 V k Z S B h I G x p c X V p Z G F j a c O z b i w x M z h 9 J n F 1 b 3 Q 7 L C Z x d W 9 0 O 1 N l Y 3 R p b 2 4 x L z I w M T d f U m V w b 3 J 0 Z S B k Z S B F a m V j d W N p w 7 N u I E N v b n R y Y W N 0 d W F s L 1 R p c G 8 g Y 2 F t Y m l h Z G 8 u e 0 x p c X V p Z G F j a c O z b i B y Z X F 1 Z X J p Z G E s M T M 5 f S Z x d W 9 0 O y w m c X V v d D t T Z W N 0 a W 9 u M S 8 y M D E 3 X 1 J l c G 9 y d G U g Z G U g R W p l Y 3 V j a c O z b i B D b 2 5 0 c m F j d H V h b C 9 U a X B v I G N h b W J p Y W R v L n t U a X B v I G x p c X V p Z G F j a c O z b i w x N D B 9 J n F 1 b 3 Q 7 L C Z x d W 9 0 O 1 N l Y 3 R p b 2 4 x L z I w M T d f U m V w b 3 J 0 Z S B k Z S B F a m V j d W N p w 7 N u I E N v b n R y Y W N 0 d W F s L 1 R p c G 8 g Y 2 F t Y m l h Z G 8 u e 1 N 1 c 2 N y a X B j a c O z b i B h Y 3 R h I G x p c X V p Z G F j a c O z b i w x N D F 9 J n F 1 b 3 Q 7 L C Z x d W 9 0 O 1 N l Y 3 R p b 2 4 x L z I w M T d f U m V w b 3 J 0 Z S B k Z S B F a m V j d W N p w 7 N u I E N v b n R y Y W N 0 d W F s L 1 R p c G 8 g Y 2 F t Y m l h Z G 8 u e 0 9 i c 2 V y d m F j a W 9 u Z X M g b G l x d W l k Y W N p w 7 N u L D E 0 M n 0 m c X V v d D s s J n F 1 b 3 Q 7 U 2 V j d G l v b j E v M j A x N 1 9 S Z X B v c n R l I G R l I E V q Z W N 1 Y 2 n D s 2 4 g Q 2 9 u d H J h Y 3 R 1 Y W w v V G l w b y B j Y W 1 i a W F k b y 5 7 T G l x d W l k Y W N p w 7 N u I C 0 g Q X B y b 2 J h Y 2 n D s 2 4 g b 3 J k Z W 4 s M T Q z f S Z x d W 9 0 O y w m c X V v d D t T Z W N 0 a W 9 u M S 8 y M D E 3 X 1 J l c G 9 y d G U g Z G U g R W p l Y 3 V j a c O z b i B D b 2 5 0 c m F j d H V h b C 9 U a X B v I G N h b W J p Y W R v L n t D a W V y c m U g Z G U g Z X h w Z W R p Z W 5 0 Z S w x N D R 9 J n F 1 b 3 Q 7 L C Z x d W 9 0 O 1 N l Y 3 R p b 2 4 x L z I w M T d f U m V w b 3 J 0 Z S B k Z S B F a m V j d W N p w 7 N u I E N v b n R y Y W N 0 d W F s L 1 R p c G 8 g Y 2 F t Y m l h Z G 8 u e 0 p 1 c 3 R p Z m l j Y W N p w 7 N u L D E 0 N X 0 m c X V v d D s s J n F 1 b 3 Q 7 U 2 V j d G l v b j E v M j A x N 1 9 S Z X B v c n R l I G R l I E V q Z W N 1 Y 2 n D s 2 4 g Q 2 9 u d H J h Y 3 R 1 Y W w v V G l w b y B j Y W 1 i a W F k b y 5 7 T 2 J s a W d h Y 2 l v b m V z I E V z c G V j a W F s Z X M g Y 2 9 u d H J h L D E 0 N n 0 m c X V v d D s s J n F 1 b 3 Q 7 U 2 V j d G l v b j E v M j A x N 1 9 S Z X B v c n R l I G R l I E V q Z W N 1 Y 2 n D s 2 4 g Q 2 9 u d H J h Y 3 R 1 Y W w v V G l w b y B j Y W 1 i a W F k b y 5 7 T 2 J s a W d h Y 2 l v b m V z I H N 1 c G V y d m l z b 3 I g b y B p b n R l L D E 0 N 3 0 m c X V v d D s s J n F 1 b 3 Q 7 U 2 V j d G l v b j E v M j A x N 1 9 S Z X B v c n R l I G R l I E V q Z W N 1 Y 2 n D s 2 4 g Q 2 9 u d H J h Y 3 R 1 Y W w v V G l w b y B j Y W 1 i a W F k b y 5 7 T 2 J s a W d h Y 2 l v b m V z I F N E S C w x N D h 9 J n F 1 b 3 Q 7 L C Z x d W 9 0 O 1 N l Y 3 R p b 2 4 x L z I w M T d f U m V w b 3 J 0 Z S B k Z S B F a m V j d W N p w 7 N u I E N v b n R y Y W N 0 d W F s L 1 R p c G 8 g Y 2 F t Y m l h Z G 8 u e 1 B y b 2 R 1 Y 3 R v c y w g Z W 5 0 c m V n Y W J s Z X M g I G 8 g c m V z d S w x N D l 9 J n F 1 b 3 Q 7 L C Z x d W 9 0 O 1 N l Y 3 R p b 2 4 x L z I w M T d f U m V w b 3 J 0 Z S B k Z S B F a m V j d W N p w 7 N u I E N v b n R y Y W N 0 d W F s L 1 R p c G 8 g Y 2 F t Y m l h Z G 8 u e 0 F m a W x p Y W N p w 7 N u I F N H U k w s M T U w f S Z x d W 9 0 O y w m c X V v d D t T Z W N 0 a W 9 u M S 8 y M D E 3 X 1 J l c G 9 y d G U g Z G U g R W p l Y 3 V j a c O z b i B D b 2 5 0 c m F j d H V h b C 9 U a X B v I G N h b W J p Y W R v L n t G d W 5 j a c O z b i w x N T F 9 J n F 1 b 3 Q 7 X S w m c X V v d D t S Z W x h d G l v b n N o a X B J b m Z v J n F 1 b 3 Q 7 O l t d f S I g L z 4 8 L 1 N 0 Y W J s Z U V u d H J p Z X M + P C 9 J d G V t P j x J d G V t P j x J d G V t T G 9 j Y X R p b 2 4 + P E l 0 Z W 1 U e X B l P k Z v c m 1 1 b G E 8 L 0 l 0 Z W 1 U e X B l P j x J d G V t U G F 0 a D 5 T Z W N 0 a W 9 u M S 8 y M D E 3 X 1 J l c G 9 y d G U l M j B k Z S U y M E V q Z W N 1 Y 2 k l Q z M l Q j N u J T I w Q 2 9 u d H J h Y 3 R 1 Y W w v T 3 J p Z 2 V u P C 9 J d G V t U G F 0 a D 4 8 L 0 l 0 Z W 1 M b 2 N h d G l v b j 4 8 U 3 R h Y m x l R W 5 0 c m l l c y A v P j w v S X R l b T 4 8 S X R l b T 4 8 S X R l b U x v Y 2 F 0 a W 9 u P j x J d G V t V H l w Z T 5 G b 3 J t d W x h P C 9 J d G V t V H l w Z T 4 8 S X R l b V B h d G g + U 2 V j d G l v b j E v M j A x N 1 9 S Z X B v c n R l J T I w Z G U l M j B F a m V j d W N p J U M z J U I z b i U y M E N v b n R y Y W N 0 d W F s L 0 V u Y 2 F i Z X p h Z G 9 z J T I w c H J v b W 9 2 a W R v c z w v S X R l b V B h d G g + P C 9 J d G V t T G 9 j Y X R p b 2 4 + P F N 0 Y W J s Z U V u d H J p Z X M g L z 4 8 L 0 l 0 Z W 0 + P E l 0 Z W 0 + P E l 0 Z W 1 M b 2 N h d G l v b j 4 8 S X R l b V R 5 c G U + R m 9 y b X V s Y T w v S X R l b V R 5 c G U + P E l 0 Z W 1 Q Y X R o P l N l Y 3 R p b 2 4 x L z I w M T d f U m V w b 3 J 0 Z S U y M G R l J T I w R W p l Y 3 V j a S V D M y V C M 2 4 l M j B D b 2 5 0 c m F j d H V h b C 9 U a X B v J T I w Y 2 F t Y m l h Z G 8 8 L 0 l 0 Z W 1 Q Y X R o P j w v S X R l b U x v Y 2 F 0 a W 9 u P j x T d G F i b G V F b n R y a W V z I C 8 + P C 9 J d G V t P j w v S X R l b X M + P C 9 M b 2 N h b F B h Y 2 t h Z 2 V N Z X R h Z G F 0 Y U Z p b G U + F g A A A F B L B Q Y A A A A A A A A A A A A A A A A A A A A A A A A m A Q A A A Q A A A N C M n d 8 B F d E R j H o A w E / C l + s B A A A A T 4 u k t 9 j J 1 E y 9 4 / l N x 4 s D p g A A A A A C A A A A A A A Q Z g A A A A E A A C A A A A D z E R / 2 Q 0 b G L 4 x R z v q S 2 L s R 4 b q e 4 A r y Q n D M 3 n w l z r Y p a g A A A A A O g A A A A A I A A C A A A A A 3 2 y x W c u R C 9 8 c v B L b K 0 i p N e O J f A M l v 0 G N w X Q I v 2 Q 4 B + V A A A A C 9 3 F Q v z y O I j N n q L A j / R k l z Q h c 7 U t l K R C w k Y d a G J d L I W 0 w m g F H C 3 Z 9 M 2 n j s 8 H H k J T n 3 M X c X Z c n w C Z Y g Q k b U U 7 p h C + A 0 y m 9 5 E S S 1 V S f 5 e 5 o 0 F 0 A A A A C 5 z O x 9 x / L 8 9 3 b X x c p 6 2 i N + j 5 z t H c s / 5 3 4 6 A X n I G P c 3 j d J A H h v X y z j h q / T O Q o v T h f C P + u q f E A M E F N v F R O r q C g I r < / 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2026-02-04T02:27:11Z</dcterms:modified>
</cp:coreProperties>
</file>