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E:\SDH\1_Informes_SDH\9_Pagina_web\"/>
    </mc:Choice>
  </mc:AlternateContent>
  <workbookProtection lockStructure="1"/>
  <bookViews>
    <workbookView xWindow="-120" yWindow="-120" windowWidth="20730" windowHeight="11160"/>
  </bookViews>
  <sheets>
    <sheet name="resumen" sheetId="1" r:id="rId1"/>
    <sheet name="Detalle" sheetId="2" r:id="rId2"/>
  </sheets>
  <definedNames>
    <definedName name="_xlnm._FilterDatabase" localSheetId="1" hidden="1">Detalle!$B$10:$P$399</definedName>
  </definedNames>
  <calcPr calcId="152511"/>
  <pivotCaches>
    <pivotCache cacheId="19"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2" l="1"/>
  <c r="W13" i="2"/>
  <c r="W14" i="2"/>
  <c r="W16" i="2"/>
  <c r="W17" i="2"/>
  <c r="W18" i="2"/>
  <c r="W19" i="2"/>
  <c r="W21" i="2"/>
  <c r="W22" i="2"/>
  <c r="W23" i="2"/>
  <c r="W24" i="2"/>
  <c r="W25" i="2"/>
  <c r="W26" i="2"/>
  <c r="W27" i="2"/>
  <c r="W29" i="2"/>
  <c r="W30" i="2"/>
  <c r="W32" i="2"/>
  <c r="W33" i="2"/>
  <c r="W36" i="2"/>
  <c r="W37" i="2"/>
  <c r="W39" i="2"/>
  <c r="X40" i="2"/>
  <c r="W41" i="2"/>
  <c r="W44" i="2"/>
  <c r="W45" i="2"/>
  <c r="W46" i="2"/>
  <c r="W47" i="2"/>
  <c r="W48" i="2"/>
  <c r="W49" i="2"/>
  <c r="W50" i="2"/>
  <c r="W51" i="2"/>
  <c r="W52" i="2"/>
  <c r="W54" i="2"/>
  <c r="W56" i="2"/>
  <c r="W57" i="2"/>
  <c r="W58" i="2"/>
  <c r="W59" i="2"/>
  <c r="W60" i="2"/>
  <c r="W61" i="2"/>
  <c r="W63" i="2"/>
  <c r="X64" i="2"/>
  <c r="W65" i="2"/>
  <c r="W66" i="2"/>
  <c r="W68" i="2"/>
  <c r="W72" i="2"/>
  <c r="W73" i="2"/>
  <c r="W74" i="2"/>
  <c r="W75" i="2"/>
  <c r="W76" i="2"/>
  <c r="W77" i="2"/>
  <c r="W78" i="2"/>
  <c r="W79" i="2"/>
  <c r="W80" i="2"/>
  <c r="W81" i="2"/>
  <c r="W82" i="2"/>
  <c r="W86" i="2"/>
  <c r="W87" i="2"/>
  <c r="X88" i="2"/>
  <c r="W89" i="2"/>
  <c r="W90" i="2"/>
  <c r="W93" i="2"/>
  <c r="W96" i="2"/>
  <c r="W97" i="2"/>
  <c r="W98" i="2"/>
  <c r="W102" i="2"/>
  <c r="W103" i="2"/>
  <c r="W104" i="2"/>
  <c r="W105" i="2"/>
  <c r="W106" i="2"/>
  <c r="W108" i="2"/>
  <c r="W109" i="2"/>
  <c r="X112" i="2"/>
  <c r="W113" i="2"/>
  <c r="W114" i="2"/>
  <c r="W116" i="2"/>
  <c r="W117" i="2"/>
  <c r="W119" i="2"/>
  <c r="W120" i="2"/>
  <c r="W121" i="2"/>
  <c r="W122" i="2"/>
  <c r="W123" i="2"/>
  <c r="W124" i="2"/>
  <c r="W125" i="2"/>
  <c r="W126" i="2"/>
  <c r="X128" i="2"/>
  <c r="W129" i="2"/>
  <c r="W130" i="2"/>
  <c r="W131" i="2"/>
  <c r="W132" i="2"/>
  <c r="W133" i="2"/>
  <c r="W135" i="2"/>
  <c r="W136" i="2"/>
  <c r="W137" i="2"/>
  <c r="W138" i="2"/>
  <c r="W140" i="2"/>
  <c r="W141" i="2"/>
  <c r="W142" i="2"/>
  <c r="W144" i="2"/>
  <c r="W145" i="2"/>
  <c r="W146" i="2"/>
  <c r="W149" i="2"/>
  <c r="W150" i="2"/>
  <c r="W151" i="2"/>
  <c r="W153" i="2"/>
  <c r="W154" i="2"/>
  <c r="W155" i="2"/>
  <c r="W157" i="2"/>
  <c r="W158" i="2"/>
  <c r="W160" i="2"/>
  <c r="W161" i="2"/>
  <c r="W162" i="2"/>
  <c r="W163" i="2"/>
  <c r="W165" i="2"/>
  <c r="W166" i="2"/>
  <c r="W167" i="2"/>
  <c r="W168" i="2"/>
  <c r="W169" i="2"/>
  <c r="W170" i="2"/>
  <c r="W171" i="2"/>
  <c r="W173" i="2"/>
  <c r="W175" i="2"/>
  <c r="X176" i="2"/>
  <c r="W177" i="2"/>
  <c r="W178" i="2"/>
  <c r="W179" i="2"/>
  <c r="W180" i="2"/>
  <c r="W181" i="2"/>
  <c r="W182" i="2"/>
  <c r="W183" i="2"/>
  <c r="W184" i="2"/>
  <c r="W185" i="2"/>
  <c r="W186" i="2"/>
  <c r="W187" i="2"/>
  <c r="W188" i="2"/>
  <c r="W189" i="2"/>
  <c r="W190" i="2"/>
  <c r="W192" i="2"/>
  <c r="W193" i="2"/>
  <c r="W194" i="2"/>
  <c r="W195" i="2"/>
  <c r="W196" i="2"/>
  <c r="W197" i="2"/>
  <c r="W198" i="2"/>
  <c r="X200" i="2"/>
  <c r="W201" i="2"/>
  <c r="W202" i="2"/>
  <c r="W203" i="2"/>
  <c r="W205" i="2"/>
  <c r="W206" i="2"/>
  <c r="W207" i="2"/>
  <c r="W208" i="2"/>
  <c r="W209" i="2"/>
  <c r="W210" i="2"/>
  <c r="W211" i="2"/>
  <c r="W212" i="2"/>
  <c r="W213" i="2"/>
  <c r="W214" i="2"/>
  <c r="W215" i="2"/>
  <c r="W216" i="2"/>
  <c r="W217" i="2"/>
  <c r="W218" i="2"/>
  <c r="W219" i="2"/>
  <c r="W221" i="2"/>
  <c r="W223" i="2"/>
  <c r="X224" i="2"/>
  <c r="W225" i="2"/>
  <c r="W226" i="2"/>
  <c r="W227" i="2"/>
  <c r="W228" i="2"/>
  <c r="W229" i="2"/>
  <c r="W230" i="2"/>
  <c r="W232" i="2"/>
  <c r="W233" i="2"/>
  <c r="W234" i="2"/>
  <c r="W235" i="2"/>
  <c r="W236" i="2"/>
  <c r="W237" i="2"/>
  <c r="W238" i="2"/>
  <c r="X240" i="2"/>
  <c r="W241" i="2"/>
  <c r="W242" i="2"/>
  <c r="W245" i="2"/>
  <c r="W246" i="2"/>
  <c r="W247" i="2"/>
  <c r="W248" i="2"/>
  <c r="W249" i="2"/>
  <c r="W250" i="2"/>
  <c r="W251" i="2"/>
  <c r="W252" i="2"/>
  <c r="W253" i="2"/>
  <c r="W255" i="2"/>
  <c r="W256" i="2"/>
  <c r="W257" i="2"/>
  <c r="W258" i="2"/>
  <c r="W259" i="2"/>
  <c r="W260" i="2"/>
  <c r="W261" i="2"/>
  <c r="W262" i="2"/>
  <c r="X264" i="2"/>
  <c r="W265" i="2"/>
  <c r="W266" i="2"/>
  <c r="W267" i="2"/>
  <c r="W268" i="2"/>
  <c r="W269" i="2"/>
  <c r="W272" i="2"/>
  <c r="W273" i="2"/>
  <c r="W277" i="2"/>
  <c r="W278" i="2"/>
  <c r="W279" i="2"/>
  <c r="W280" i="2"/>
  <c r="W281" i="2"/>
  <c r="W282" i="2"/>
  <c r="W283" i="2"/>
  <c r="W285" i="2"/>
  <c r="W286" i="2"/>
  <c r="W287" i="2"/>
  <c r="X288" i="2"/>
  <c r="W289" i="2"/>
  <c r="W290" i="2"/>
  <c r="W291" i="2"/>
  <c r="W292" i="2"/>
  <c r="W293" i="2"/>
  <c r="W294" i="2"/>
  <c r="W296" i="2"/>
  <c r="W297" i="2"/>
  <c r="W298" i="2"/>
  <c r="W299" i="2"/>
  <c r="W300" i="2"/>
  <c r="W301" i="2"/>
  <c r="W302" i="2"/>
  <c r="W303" i="2"/>
  <c r="W304" i="2"/>
  <c r="W305" i="2"/>
  <c r="W306" i="2"/>
  <c r="W308" i="2"/>
  <c r="W309" i="2"/>
  <c r="W311" i="2"/>
  <c r="W312" i="2"/>
  <c r="W313" i="2"/>
  <c r="W314" i="2"/>
  <c r="W315" i="2"/>
  <c r="W316" i="2"/>
  <c r="W317" i="2"/>
  <c r="W318" i="2"/>
  <c r="W319" i="2"/>
  <c r="W320" i="2"/>
  <c r="W321" i="2"/>
  <c r="W325" i="2"/>
  <c r="W326" i="2"/>
  <c r="W327" i="2"/>
  <c r="W328" i="2"/>
  <c r="W329" i="2"/>
  <c r="W330" i="2"/>
  <c r="W332" i="2"/>
  <c r="W333" i="2"/>
  <c r="W334" i="2"/>
  <c r="W335" i="2"/>
  <c r="W336" i="2"/>
  <c r="W337" i="2"/>
  <c r="W338" i="2"/>
  <c r="W339" i="2"/>
  <c r="W340" i="2"/>
  <c r="W341" i="2"/>
  <c r="W343" i="2"/>
  <c r="W344" i="2"/>
  <c r="W345" i="2"/>
  <c r="W346" i="2"/>
  <c r="W348" i="2"/>
  <c r="W350" i="2"/>
  <c r="W351" i="2"/>
  <c r="W353" i="2"/>
  <c r="W354" i="2"/>
  <c r="W355" i="2"/>
  <c r="W356" i="2"/>
  <c r="W357" i="2"/>
  <c r="W358" i="2"/>
  <c r="W360" i="2"/>
  <c r="W361" i="2"/>
  <c r="W362" i="2"/>
  <c r="W364" i="2"/>
  <c r="W366" i="2"/>
  <c r="W367" i="2"/>
  <c r="W368" i="2"/>
  <c r="W369" i="2"/>
  <c r="W370" i="2"/>
  <c r="W371" i="2"/>
  <c r="W372" i="2"/>
  <c r="W374" i="2"/>
  <c r="W377" i="2"/>
  <c r="W378" i="2"/>
  <c r="W380" i="2"/>
  <c r="W382" i="2"/>
  <c r="W383" i="2"/>
  <c r="W384" i="2"/>
  <c r="W385" i="2"/>
  <c r="W386" i="2"/>
  <c r="W387" i="2"/>
  <c r="W388" i="2"/>
  <c r="W390" i="2"/>
  <c r="W391" i="2"/>
  <c r="W392" i="2"/>
  <c r="W394" i="2"/>
  <c r="W395" i="2"/>
  <c r="W396" i="2"/>
  <c r="W398" i="2"/>
  <c r="W399" i="2"/>
  <c r="W112" i="2"/>
  <c r="W222" i="2"/>
  <c r="W224" i="2" l="1"/>
  <c r="W200" i="2"/>
  <c r="X376" i="2"/>
  <c r="X352" i="2"/>
  <c r="X375" i="2"/>
  <c r="X359" i="2"/>
  <c r="X295" i="2"/>
  <c r="X271" i="2"/>
  <c r="X263" i="2"/>
  <c r="X239" i="2"/>
  <c r="X231" i="2"/>
  <c r="X199" i="2"/>
  <c r="X191" i="2"/>
  <c r="X159" i="2"/>
  <c r="X143" i="2"/>
  <c r="X127" i="2"/>
  <c r="X95" i="2"/>
  <c r="X71" i="2"/>
  <c r="X55" i="2"/>
  <c r="X101" i="2"/>
  <c r="X85" i="2"/>
  <c r="X69" i="2"/>
  <c r="X53" i="2"/>
  <c r="W85" i="2"/>
  <c r="W53" i="2"/>
  <c r="W101" i="2"/>
  <c r="W69" i="2"/>
  <c r="X396" i="2"/>
  <c r="X108" i="2"/>
  <c r="X28" i="2"/>
  <c r="X20" i="2"/>
  <c r="X12" i="2"/>
  <c r="X354" i="2"/>
  <c r="X114" i="2"/>
  <c r="X398" i="2"/>
  <c r="X390" i="2"/>
  <c r="X374" i="2"/>
  <c r="X358" i="2"/>
  <c r="X342" i="2"/>
  <c r="X334" i="2"/>
  <c r="X326" i="2"/>
  <c r="X318" i="2"/>
  <c r="X310" i="2"/>
  <c r="X302" i="2"/>
  <c r="X294" i="2"/>
  <c r="X286" i="2"/>
  <c r="X278" i="2"/>
  <c r="X270" i="2"/>
  <c r="X262" i="2"/>
  <c r="X254" i="2"/>
  <c r="X246" i="2"/>
  <c r="X238" i="2"/>
  <c r="X222" i="2"/>
  <c r="X206" i="2"/>
  <c r="X198" i="2"/>
  <c r="X190" i="2"/>
  <c r="X182" i="2"/>
  <c r="X174" i="2"/>
  <c r="X166" i="2"/>
  <c r="X158" i="2"/>
  <c r="X150" i="2"/>
  <c r="X142" i="2"/>
  <c r="X134" i="2"/>
  <c r="X126" i="2"/>
  <c r="X118" i="2"/>
  <c r="X110" i="2"/>
  <c r="X102" i="2"/>
  <c r="X94" i="2"/>
  <c r="X86" i="2"/>
  <c r="X78" i="2"/>
  <c r="X70" i="2"/>
  <c r="X62" i="2"/>
  <c r="X54" i="2"/>
  <c r="X46" i="2"/>
  <c r="X38" i="2"/>
  <c r="X397" i="2"/>
  <c r="X389" i="2"/>
  <c r="X381" i="2"/>
  <c r="X373" i="2"/>
  <c r="X365" i="2"/>
  <c r="X349" i="2"/>
  <c r="X32" i="2"/>
  <c r="X24" i="2"/>
  <c r="X16" i="2"/>
  <c r="X215" i="2"/>
  <c r="X151" i="2"/>
  <c r="X31" i="2"/>
  <c r="X23" i="2"/>
  <c r="X15" i="2"/>
  <c r="W342" i="2"/>
  <c r="W310" i="2"/>
  <c r="W254" i="2"/>
  <c r="W174" i="2"/>
  <c r="W118" i="2"/>
  <c r="W94" i="2"/>
  <c r="W70" i="2"/>
  <c r="X324" i="2"/>
  <c r="X284" i="2"/>
  <c r="X276" i="2"/>
  <c r="X244" i="2"/>
  <c r="X220" i="2"/>
  <c r="X204" i="2"/>
  <c r="X172" i="2"/>
  <c r="X164" i="2"/>
  <c r="X156" i="2"/>
  <c r="X148" i="2"/>
  <c r="X100" i="2"/>
  <c r="X92" i="2"/>
  <c r="X84" i="2"/>
  <c r="X387" i="2"/>
  <c r="X371" i="2"/>
  <c r="X259" i="2"/>
  <c r="X219" i="2"/>
  <c r="X211" i="2"/>
  <c r="X179" i="2"/>
  <c r="X163" i="2"/>
  <c r="X27" i="2"/>
  <c r="X19" i="2"/>
  <c r="X106" i="2"/>
  <c r="X26" i="2"/>
  <c r="X18" i="2"/>
  <c r="X361" i="2"/>
  <c r="X345" i="2"/>
  <c r="X281" i="2"/>
  <c r="X233" i="2"/>
  <c r="X161" i="2"/>
  <c r="X57" i="2"/>
  <c r="X33" i="2"/>
  <c r="X25" i="2"/>
  <c r="X17" i="2"/>
  <c r="W270" i="2"/>
  <c r="W134" i="2"/>
  <c r="W110" i="2"/>
  <c r="W62" i="2"/>
  <c r="W38" i="2"/>
  <c r="X392" i="2"/>
  <c r="X152" i="2"/>
  <c r="X399" i="2"/>
  <c r="X255" i="2"/>
  <c r="X111" i="2"/>
  <c r="X230" i="2"/>
  <c r="X214" i="2"/>
  <c r="X30" i="2"/>
  <c r="X22" i="2"/>
  <c r="X14" i="2"/>
  <c r="X37" i="2"/>
  <c r="X29" i="2"/>
  <c r="X21" i="2"/>
  <c r="X13" i="2"/>
  <c r="X347" i="2"/>
  <c r="X323" i="2"/>
  <c r="X275" i="2"/>
  <c r="X131" i="2"/>
  <c r="X91" i="2"/>
  <c r="X59" i="2"/>
  <c r="X360" i="2"/>
  <c r="X274" i="2"/>
  <c r="X42" i="2"/>
  <c r="X34" i="2"/>
  <c r="X195" i="2"/>
  <c r="X139" i="2"/>
  <c r="X83" i="2"/>
  <c r="X35" i="2"/>
  <c r="W347" i="2"/>
  <c r="W91" i="2"/>
  <c r="X363" i="2"/>
  <c r="X299" i="2"/>
  <c r="X243" i="2"/>
  <c r="X147" i="2"/>
  <c r="X115" i="2"/>
  <c r="X67" i="2"/>
  <c r="X322" i="2"/>
  <c r="W275" i="2"/>
  <c r="W204" i="2"/>
  <c r="X307" i="2"/>
  <c r="X187" i="2"/>
  <c r="X99" i="2"/>
  <c r="X51" i="2"/>
  <c r="W323" i="2"/>
  <c r="W35" i="2"/>
  <c r="W243" i="2"/>
  <c r="W67" i="2"/>
  <c r="X291" i="2"/>
  <c r="X227" i="2"/>
  <c r="X171" i="2"/>
  <c r="X107" i="2"/>
  <c r="X43" i="2"/>
  <c r="X379" i="2"/>
  <c r="X331" i="2"/>
  <c r="X283" i="2"/>
  <c r="X203" i="2"/>
  <c r="X155" i="2"/>
  <c r="X123" i="2"/>
  <c r="X75" i="2"/>
  <c r="W147" i="2"/>
  <c r="W107" i="2"/>
  <c r="W379" i="2"/>
  <c r="W139" i="2"/>
  <c r="W83" i="2"/>
  <c r="W363" i="2"/>
  <c r="W331" i="2"/>
  <c r="W307" i="2"/>
  <c r="W115" i="2"/>
  <c r="W99" i="2"/>
  <c r="W43" i="2"/>
  <c r="X11" i="2"/>
  <c r="W274" i="2"/>
  <c r="X393" i="2"/>
  <c r="X385" i="2"/>
  <c r="X377" i="2"/>
  <c r="X369" i="2"/>
  <c r="X337" i="2"/>
  <c r="X329" i="2"/>
  <c r="X321" i="2"/>
  <c r="X313" i="2"/>
  <c r="X305" i="2"/>
  <c r="X297" i="2"/>
  <c r="X289" i="2"/>
  <c r="X273" i="2"/>
  <c r="X265" i="2"/>
  <c r="X257" i="2"/>
  <c r="X249" i="2"/>
  <c r="X241" i="2"/>
  <c r="X225" i="2"/>
  <c r="X217" i="2"/>
  <c r="X209" i="2"/>
  <c r="X201" i="2"/>
  <c r="X193" i="2"/>
  <c r="X185" i="2"/>
  <c r="X177" i="2"/>
  <c r="X169" i="2"/>
  <c r="X153" i="2"/>
  <c r="X145" i="2"/>
  <c r="X137" i="2"/>
  <c r="X129" i="2"/>
  <c r="X121" i="2"/>
  <c r="X113" i="2"/>
  <c r="X105" i="2"/>
  <c r="X97" i="2"/>
  <c r="X89" i="2"/>
  <c r="X81" i="2"/>
  <c r="X73" i="2"/>
  <c r="X65" i="2"/>
  <c r="X49" i="2"/>
  <c r="X41" i="2"/>
  <c r="W322" i="2"/>
  <c r="W34" i="2"/>
  <c r="X394" i="2"/>
  <c r="X386" i="2"/>
  <c r="X378" i="2"/>
  <c r="X370" i="2"/>
  <c r="X362" i="2"/>
  <c r="X346" i="2"/>
  <c r="X338" i="2"/>
  <c r="X330" i="2"/>
  <c r="X314" i="2"/>
  <c r="X306" i="2"/>
  <c r="X298" i="2"/>
  <c r="X290" i="2"/>
  <c r="X282" i="2"/>
  <c r="X266" i="2"/>
  <c r="X258" i="2"/>
  <c r="X250" i="2"/>
  <c r="X242" i="2"/>
  <c r="X234" i="2"/>
  <c r="X226" i="2"/>
  <c r="X218" i="2"/>
  <c r="X210" i="2"/>
  <c r="X202" i="2"/>
  <c r="X194" i="2"/>
  <c r="X186" i="2"/>
  <c r="X178" i="2"/>
  <c r="X170" i="2"/>
  <c r="X162" i="2"/>
  <c r="X154" i="2"/>
  <c r="X146" i="2"/>
  <c r="X138" i="2"/>
  <c r="X130" i="2"/>
  <c r="X122" i="2"/>
  <c r="X98" i="2"/>
  <c r="X90" i="2"/>
  <c r="X82" i="2"/>
  <c r="X74" i="2"/>
  <c r="X66" i="2"/>
  <c r="X58" i="2"/>
  <c r="X50" i="2"/>
  <c r="X353" i="2"/>
  <c r="X384" i="2"/>
  <c r="X368" i="2"/>
  <c r="X344" i="2"/>
  <c r="X336" i="2"/>
  <c r="X328" i="2"/>
  <c r="X320" i="2"/>
  <c r="X312" i="2"/>
  <c r="X304" i="2"/>
  <c r="X296" i="2"/>
  <c r="X280" i="2"/>
  <c r="X272" i="2"/>
  <c r="X256" i="2"/>
  <c r="X248" i="2"/>
  <c r="X232" i="2"/>
  <c r="X216" i="2"/>
  <c r="X208" i="2"/>
  <c r="X192" i="2"/>
  <c r="X184" i="2"/>
  <c r="X168" i="2"/>
  <c r="X160" i="2"/>
  <c r="X144" i="2"/>
  <c r="X136" i="2"/>
  <c r="X120" i="2"/>
  <c r="X104" i="2"/>
  <c r="X96" i="2"/>
  <c r="X80" i="2"/>
  <c r="X72" i="2"/>
  <c r="X56" i="2"/>
  <c r="X48" i="2"/>
  <c r="X391" i="2"/>
  <c r="X383" i="2"/>
  <c r="X367" i="2"/>
  <c r="X351" i="2"/>
  <c r="X343" i="2"/>
  <c r="X335" i="2"/>
  <c r="X327" i="2"/>
  <c r="X319" i="2"/>
  <c r="X311" i="2"/>
  <c r="X303" i="2"/>
  <c r="X287" i="2"/>
  <c r="X279" i="2"/>
  <c r="X247" i="2"/>
  <c r="X223" i="2"/>
  <c r="X207" i="2"/>
  <c r="X183" i="2"/>
  <c r="X175" i="2"/>
  <c r="X167" i="2"/>
  <c r="X135" i="2"/>
  <c r="X119" i="2"/>
  <c r="X103" i="2"/>
  <c r="X87" i="2"/>
  <c r="X79" i="2"/>
  <c r="X63" i="2"/>
  <c r="X47" i="2"/>
  <c r="X39" i="2"/>
  <c r="X382" i="2"/>
  <c r="X366" i="2"/>
  <c r="X350" i="2"/>
  <c r="X357" i="2"/>
  <c r="X341" i="2"/>
  <c r="X333" i="2"/>
  <c r="X325" i="2"/>
  <c r="X317" i="2"/>
  <c r="X309" i="2"/>
  <c r="X301" i="2"/>
  <c r="X293" i="2"/>
  <c r="X285" i="2"/>
  <c r="X277" i="2"/>
  <c r="X269" i="2"/>
  <c r="X261" i="2"/>
  <c r="X253" i="2"/>
  <c r="X245" i="2"/>
  <c r="X237" i="2"/>
  <c r="X229" i="2"/>
  <c r="X221" i="2"/>
  <c r="X213" i="2"/>
  <c r="X205" i="2"/>
  <c r="X197" i="2"/>
  <c r="X189" i="2"/>
  <c r="X181" i="2"/>
  <c r="X173" i="2"/>
  <c r="X165" i="2"/>
  <c r="X157" i="2"/>
  <c r="X149" i="2"/>
  <c r="X141" i="2"/>
  <c r="X133" i="2"/>
  <c r="X125" i="2"/>
  <c r="X117" i="2"/>
  <c r="X109" i="2"/>
  <c r="X93" i="2"/>
  <c r="X77" i="2"/>
  <c r="X61" i="2"/>
  <c r="X45" i="2"/>
  <c r="X388" i="2"/>
  <c r="X380" i="2"/>
  <c r="X372" i="2"/>
  <c r="X364" i="2"/>
  <c r="X356" i="2"/>
  <c r="X348" i="2"/>
  <c r="X340" i="2"/>
  <c r="X332" i="2"/>
  <c r="X316" i="2"/>
  <c r="X308" i="2"/>
  <c r="X300" i="2"/>
  <c r="X292" i="2"/>
  <c r="X268" i="2"/>
  <c r="X260" i="2"/>
  <c r="X252" i="2"/>
  <c r="X236" i="2"/>
  <c r="X228" i="2"/>
  <c r="X212" i="2"/>
  <c r="X196" i="2"/>
  <c r="X188" i="2"/>
  <c r="X180" i="2"/>
  <c r="X140" i="2"/>
  <c r="X132" i="2"/>
  <c r="X124" i="2"/>
  <c r="X116" i="2"/>
  <c r="X76" i="2"/>
  <c r="X68" i="2"/>
  <c r="X60" i="2"/>
  <c r="X52" i="2"/>
  <c r="X44" i="2"/>
  <c r="X36" i="2"/>
  <c r="X395" i="2"/>
  <c r="X355" i="2"/>
  <c r="X339" i="2"/>
  <c r="X315" i="2"/>
  <c r="X267" i="2"/>
  <c r="X251" i="2"/>
  <c r="X235" i="2"/>
  <c r="W376" i="2"/>
  <c r="W352" i="2"/>
  <c r="W240" i="2"/>
  <c r="W152" i="2"/>
  <c r="W128" i="2"/>
  <c r="W288" i="2"/>
  <c r="W264" i="2"/>
  <c r="W176" i="2"/>
  <c r="W88" i="2"/>
  <c r="W64" i="2"/>
  <c r="W40" i="2"/>
  <c r="W295" i="2"/>
  <c r="W159" i="2"/>
  <c r="W191" i="2"/>
  <c r="W55" i="2"/>
  <c r="W359" i="2"/>
  <c r="W263" i="2"/>
  <c r="W375" i="2"/>
  <c r="W231" i="2"/>
  <c r="W127" i="2"/>
  <c r="W95" i="2"/>
  <c r="W271" i="2"/>
  <c r="W199" i="2"/>
  <c r="W15" i="2"/>
  <c r="W143" i="2"/>
  <c r="W71" i="2"/>
  <c r="W31" i="2"/>
  <c r="W239" i="2"/>
  <c r="W111" i="2"/>
  <c r="W276" i="2"/>
  <c r="W84" i="2"/>
  <c r="W324" i="2"/>
  <c r="W148" i="2"/>
  <c r="W284" i="2"/>
  <c r="W220" i="2"/>
  <c r="W92" i="2"/>
  <c r="W156" i="2"/>
  <c r="W164" i="2"/>
  <c r="W100" i="2"/>
  <c r="W172" i="2"/>
  <c r="W28" i="2"/>
  <c r="W20" i="2"/>
  <c r="W244" i="2"/>
  <c r="W349" i="2"/>
  <c r="W393" i="2"/>
  <c r="W42" i="2"/>
  <c r="W397" i="2"/>
  <c r="W389" i="2"/>
  <c r="W381" i="2"/>
  <c r="W373" i="2"/>
  <c r="W365" i="2"/>
  <c r="W11" i="2" l="1"/>
</calcChain>
</file>

<file path=xl/sharedStrings.xml><?xml version="1.0" encoding="utf-8"?>
<sst xmlns="http://schemas.openxmlformats.org/spreadsheetml/2006/main" count="5124" uniqueCount="1156">
  <si>
    <t>Selección Abreviada - Acuerdo Marco</t>
  </si>
  <si>
    <t>Total general</t>
  </si>
  <si>
    <t>0111-01</t>
  </si>
  <si>
    <t>No. Contratos/Conv</t>
  </si>
  <si>
    <t>VIGENCIA</t>
  </si>
  <si>
    <t>NÚMERO CONTRATO</t>
  </si>
  <si>
    <t>OBJETO</t>
  </si>
  <si>
    <t>Fecha de suscripción</t>
  </si>
  <si>
    <t>Fecha de Inicio</t>
  </si>
  <si>
    <t>Plazo Inicial (dias)</t>
  </si>
  <si>
    <t>Fecha Finalizacion Programada</t>
  </si>
  <si>
    <t>Valor del Contrato
inical</t>
  </si>
  <si>
    <t>% Ejecución</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</si>
  <si>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</si>
  <si>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</si>
  <si>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</si>
  <si>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</si>
  <si>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</si>
  <si>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</si>
  <si>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</si>
  <si>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</si>
  <si>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</si>
  <si>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</si>
  <si>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OF. ASESORA DE COMUNICACIONES</t>
  </si>
  <si>
    <t>Selección Abreviada - Subasta Inversa</t>
  </si>
  <si>
    <t>Prestación de Servicios</t>
  </si>
  <si>
    <t>Concurso de Méritos Abierto</t>
  </si>
  <si>
    <t>Consultoría</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</si>
  <si>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</si>
  <si>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</si>
  <si>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</si>
  <si>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</si>
  <si>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</si>
  <si>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</si>
  <si>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</si>
  <si>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</si>
  <si>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</si>
  <si>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GRUPO EDS AUTOGAS S.A.S</t>
  </si>
  <si>
    <t>N/A</t>
  </si>
  <si>
    <t>TECNICO OPERATIVO - SUBD. ADMINISTRATIVA Y FINANCIERA</t>
  </si>
  <si>
    <t>Compraventa</t>
  </si>
  <si>
    <t>PROFESIONAL ESPECIALIZADO - SUBD. INFRAESTRUCTURA TIC</t>
  </si>
  <si>
    <t>El contratista dio cumplimiento a todas las obligaciones.</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</si>
  <si>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</si>
  <si>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</si>
  <si>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</si>
  <si>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</si>
  <si>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</si>
  <si>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</si>
  <si>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</si>
  <si>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CRISTIAN ANDRES PULIDO HORMAZA</t>
  </si>
  <si>
    <t>LAURA NATALIA ROZO ROBAYO</t>
  </si>
  <si>
    <t>JORGE IVAN SOTELO GAVIRIA</t>
  </si>
  <si>
    <t>CRISTIAN CAMILO ROJAS CARDENAS</t>
  </si>
  <si>
    <t>PROFESIONAL UNIVERSITARIO - SUBD. INFRAESTRUCTURA TIC</t>
  </si>
  <si>
    <t>IDENTICO S A S</t>
  </si>
  <si>
    <t>NANCY YANIRA ROA MENDOZA</t>
  </si>
  <si>
    <t>JENIFER ANDREA SALAZAR MORENO</t>
  </si>
  <si>
    <t>KELLY JOHANNA SANCHEZ RAMOS</t>
  </si>
  <si>
    <t>Suscripción</t>
  </si>
  <si>
    <t>SUBDIRECTOR TECNICO - SUBD. ANALISIS SECTORIAL</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</si>
  <si>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</si>
  <si>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</si>
  <si>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</si>
  <si>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</si>
  <si>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</si>
  <si>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</si>
  <si>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Proveer el servicio de soporte y mantenimiento del software Eyes &lt;(&gt;&amp;&lt;)&gt;Hands for FORMS de propiedad de la Secretaría Distrital de Hacienda</t>
  </si>
  <si>
    <t>E CAPTURE SAS</t>
  </si>
  <si>
    <t>MARIA CECILIA ROMERO ROMERO</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</si>
  <si>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</si>
  <si>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</si>
  <si>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</si>
  <si>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</si>
  <si>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</si>
  <si>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</si>
  <si>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</si>
  <si>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Prestar servicios de aseo,  limpieza y mantenimientos menores para losvehículos de la Secretaria Distrital de Hacienda</t>
  </si>
  <si>
    <t>CENTRO CAR 19 LIMITADA</t>
  </si>
  <si>
    <t>Interadministrativo</t>
  </si>
  <si>
    <t>AMANDA  SANTIAGO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</si>
  <si>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</si>
  <si>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</si>
  <si>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</si>
  <si>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</si>
  <si>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</si>
  <si>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</si>
  <si>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</si>
  <si>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CAROLINA  TRIANA HERNANDEZ</t>
  </si>
  <si>
    <t>JOHN JAIRO GUZMAN VARGAS</t>
  </si>
  <si>
    <t>JEINNY DAYANA BRAVO PUERTO</t>
  </si>
  <si>
    <t>HUBER ALONSO BETANCUR RAMIREZ</t>
  </si>
  <si>
    <t>NATALY  FERNANDEZ GUTIERREZ</t>
  </si>
  <si>
    <t>ELIZABETH  MONDRAGON ROA</t>
  </si>
  <si>
    <t>Durante el período se dio cumplimiento a las obligaciones generalesestipuladas en el contrato</t>
  </si>
  <si>
    <t>PRAN CONSTRUCCIONES SAS</t>
  </si>
  <si>
    <t>JEFE DE OFICINA - OF. CONTROL INTERNO</t>
  </si>
  <si>
    <t>Suscripción al diario La República para la Secretaría Distrital deHacienda</t>
  </si>
  <si>
    <t>EDITORIAL LA REPUBLICA SAS</t>
  </si>
  <si>
    <t>MARTA CECILIA JAUREGUI ACEVEDO</t>
  </si>
  <si>
    <t>JULIO CESAR CEPEDA BARRERA</t>
  </si>
  <si>
    <t>Durante el período se dio cumplimiento a las obligaciones especialesestipuladas en el contrato</t>
  </si>
  <si>
    <t>PROFESIONAL UNIVERSITARIO - SUBD. ADMINISTRATIVA Y FINANCIERA</t>
  </si>
  <si>
    <t>La contratista dio cumplimiento a cada una de las obligaciones generalespre - contractuales acordadas para la ejecución del contrato.</t>
  </si>
  <si>
    <t>MONICA ALEJANDRA BELTRAN RODRIGUEZ</t>
  </si>
  <si>
    <t>JEFE DE OFICINA - OF. PLANEACION FINANCIERA</t>
  </si>
  <si>
    <t>SUMINISTRO DE COMBUSTIBLE PARA LA SECRETARIA DISTRITAL DE HACIENDA</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</si>
  <si>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</si>
  <si>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</si>
  <si>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Durante el periodo de ejecución, el(la) contratista dio cumplimiento alas obligaciones generales estipuladas en los estudios previos.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</si>
  <si>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</si>
  <si>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</si>
  <si>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</si>
  <si>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</si>
  <si>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</si>
  <si>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</si>
  <si>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</si>
  <si>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</si>
  <si>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El contratista dio cumplimiento a las obligaciones generales pactadas enlos estudios previos del presente contrato.</t>
  </si>
  <si>
    <t>PRESTAR EL SERVICIO DE RASTREO SATELITAL Y MONITOREO PARA LOS VEHÍCULOSDE PROPIEDAD DE LA SECRETARIA DISTRITAL DE HACIENDA.</t>
  </si>
  <si>
    <t>NEFOX SAS</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</si>
  <si>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</si>
  <si>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Contratar la suscripción, soporte y actualización de productos Adobe einstalación funcional para la Secretaria Distrital de Hacienda.</t>
  </si>
  <si>
    <t>GREEN FON GROUP S A 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</si>
  <si>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</si>
  <si>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</si>
  <si>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</si>
  <si>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</si>
  <si>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</si>
  <si>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</si>
  <si>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</si>
  <si>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</si>
  <si>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</si>
  <si>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</si>
  <si>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</si>
  <si>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</si>
  <si>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</si>
  <si>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LIMPIEZA INSTITUCIONAL LASU S.A.S.</t>
  </si>
  <si>
    <t>PRESTAR LOS SERVICIOS INTEGRALES DE ASEO Y CAFETERÍA Y EL SERVICIO DEFUMIGACIÓN PARA LAS INSTALACIONES DE LA SECRETARIA DISTRITAL DE HACIENDADE BOGOTA D.C. Y ZONAS COMUNES DEL CENTRO ADMINISTRATIVO DISTRITAL CAD.</t>
  </si>
  <si>
    <t>DIANA MARIA MORENO MUNEVAR</t>
  </si>
  <si>
    <t>JENNIFER AYLIN DIAZ TRIANA</t>
  </si>
  <si>
    <t>MIGUEL ANGEL CUEVAS MARTINEZ</t>
  </si>
  <si>
    <t>MARIA PAULA REALES OSPINA</t>
  </si>
  <si>
    <t>ANGEL MAURICIO SUAREZ LOSADA</t>
  </si>
  <si>
    <t>MARIA CONSUELO ARAGON BARRERA</t>
  </si>
  <si>
    <t>LILLY ESPERANZA DOMINGUEZ HERRERA</t>
  </si>
  <si>
    <t>LADY VIVIANA LEGARDA RODRIGUEZ</t>
  </si>
  <si>
    <t>ANA MILENA SANTAMARIA MORA</t>
  </si>
  <si>
    <t>MARILUZ  ALDANA ALZATE</t>
  </si>
  <si>
    <t>BERTHA CECILIA CASTAÑEDA HERNANDEZ</t>
  </si>
  <si>
    <t>NIDIA SOLANGE ROJAS MANCILLA</t>
  </si>
  <si>
    <t>LINA FERNANDA SALAZAR ALVARADO</t>
  </si>
  <si>
    <t>ALEJANDRA  CHAVES GARCIA</t>
  </si>
  <si>
    <t>SUBD. TALENTO HUMANO</t>
  </si>
  <si>
    <t>DESPACHO DIR. INFORMATICA Y TECNOLOGIA</t>
  </si>
  <si>
    <t>SUBD. ADMINISTRATIVA Y FINANCIERA</t>
  </si>
  <si>
    <t>SUBD. INFRAESTRUCTURA TIC</t>
  </si>
  <si>
    <t>SUBD. EDUCACION TRIBUTARIA Y SERVICIO</t>
  </si>
  <si>
    <t>SUBD. CONSOLIDACION, GESTION E INVEST.</t>
  </si>
  <si>
    <t>SUBD. PLANEACION E INTELIGENCIA TRIB</t>
  </si>
  <si>
    <t>SUBD. GESTION CONTABLE HACIENDA</t>
  </si>
  <si>
    <t>OF. DEPURACION CARTERA</t>
  </si>
  <si>
    <t>DESPACHO SECRETARIO DISTRITAL DE HDA.</t>
  </si>
  <si>
    <t>OF. PLANEACION FINANCIERA</t>
  </si>
  <si>
    <t>OF. TECNICA SISTEMA GESTION DOCUMENTAL</t>
  </si>
  <si>
    <t>OF. CONTROL INTERNO</t>
  </si>
  <si>
    <t>OF. ANALISIS Y CONTROL RIESGO</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</si>
  <si>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</si>
  <si>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</si>
  <si>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</si>
  <si>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OF. OPERACION SISTEMA GESTION DOCUMENTAL</t>
  </si>
  <si>
    <t>https://community.secop.gov.co/Public/Tendering/OpportunityDetail/Index?noticeUID=CO1.NTC.2972907&amp;isFromPublicArea=True&amp;isModal=true&amp;asPopupView=true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</si>
  <si>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</si>
  <si>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</si>
  <si>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</si>
  <si>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https://community.secop.gov.co/Public/Tendering/OpportunityDetail/Index?noticeUID=CO1.NTC.3033343&amp;isFromPublicArea=True&amp;isModal=true&amp;asPopupView=true</t>
  </si>
  <si>
    <t>https://community.secop.gov.co/Public/Tendering/OpportunityDetail/Index?noticeUID=CO1.NTC.2292587&amp;isFromPublicArea=True&amp;isModal=true&amp;asPopupView=true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</si>
  <si>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</si>
  <si>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</si>
  <si>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</si>
  <si>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</si>
  <si>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DIANA MARCELA JIMENEZ GAMBA</t>
  </si>
  <si>
    <t xml:space="preserve">Plazo total con prorrogas </t>
  </si>
  <si>
    <t>JEFE DE OFICINA ASESORA - OF. ASESORA DE COMUNICACIONES</t>
  </si>
  <si>
    <t>Directa Prestacion Serv para Ejecución de Trabajos Artísticos </t>
  </si>
  <si>
    <t>Arrendamiento</t>
  </si>
  <si>
    <t>Obra</t>
  </si>
  <si>
    <t>Prestar los servicios de actualización, soporte y mantenimiento dellicenciamiento antivirus Kaspersky para la SDH, de conformidad con loestablecido en el Pliego de Condiciones.</t>
  </si>
  <si>
    <t>Proveer el outsourcing integral para los servicios de gestión deimpresión para la Secretaría Distrital de Hacienda.</t>
  </si>
  <si>
    <t>Proveer el outsourcing integral para los servicios de gestión de mesa deayuda para la Secretaría Distrital de Hacienda, de conformidad con loestablecido en los estudios previos, en el Acuerdo Marco de Precios No.CCE-183-AMP-2020 y sus anexos.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</si>
  <si>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</si>
  <si>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</si>
  <si>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</si>
  <si>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Prestar los servicios de mantenimiento preventivo y correctivo para elsistema de extinción de incendios y del Sistema de Control de acceso ydetección de incendios de las torres A y B del Centro AdministrativoDistrital CAD y de las Sedes de la SDH</t>
  </si>
  <si>
    <t>SERVICIOS DE MANTENIMIENTO CON SUMINISTRO DE REPUESTOS PARA LOSASCENSORES SCHINDLER DE LA TORRE A EDIFICIO CAD.</t>
  </si>
  <si>
    <t>GRUPO MICROSISTEMAS COLOMBIA SAS</t>
  </si>
  <si>
    <t>SUMIMAS S A S</t>
  </si>
  <si>
    <t>COMPAÑIA COLOMBIANA DE SERVICIOS DE VALO R AGREGADO Y TELEMATICOS COLVATEL S.A.</t>
  </si>
  <si>
    <t>UNION TEMPORAL OBRAS BOGOTA</t>
  </si>
  <si>
    <t>CONSORCIO MUNDO</t>
  </si>
  <si>
    <t>ING SOLUTION S A S</t>
  </si>
  <si>
    <t>ASCENSORES SCHINDLER DE COLOMBIA S A S</t>
  </si>
  <si>
    <t>El contratista cumplió con las obligaciones generalespara el periodo certificado.</t>
  </si>
  <si>
    <t>El contratista cumplió con las obligaciones especialespara el periodo certificado.</t>
  </si>
  <si>
    <t>PROFESIONAL ESPECIALIZADO - SUBD. SOLUCIONES TIC</t>
  </si>
  <si>
    <t>https://community.secop.gov.co/Public/Tendering/OpportunityDetail/Index?noticeUID=CO1.NTC.2348780&amp;isFromPublicArea=True&amp;isModal=true&amp;asPopupView=true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</si>
  <si>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</si>
  <si>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</si>
  <si>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</si>
  <si>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https://community.secop.gov.co/Public/Tendering/OpportunityDetail/Index?noticeUID=CO1.NTC.3242216&amp;isFromPublicArea=True&amp;isModal=true&amp;asPopupView=true</t>
  </si>
  <si>
    <t>SUBD. SERVICIOS TIC</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</si>
  <si>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</si>
  <si>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</si>
  <si>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los servicios de outsourcing de sistematización y automatizaciónpara el control integral del impuesto al consumo.</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</si>
  <si>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</si>
  <si>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</si>
  <si>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</si>
  <si>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JOSE ALEXANDER BERNAL RECALDE</t>
  </si>
  <si>
    <t>HAROLD GIOVANNI FAJARDO PEREIRA</t>
  </si>
  <si>
    <t>OSCAR ANDRES VILLEGAS ESPEJO</t>
  </si>
  <si>
    <t>ANDRES FELIPE SUAREZ COLOMA</t>
  </si>
  <si>
    <t>EDWARD ALEXANDER SABOGAL CEBALLES</t>
  </si>
  <si>
    <t>EKATERINA  CORTES BAUTISTA</t>
  </si>
  <si>
    <t>JIMENA YASMIN JIMENEZ SALGADO</t>
  </si>
  <si>
    <t>ELVERT JOHANY GALEANO ORTIZ</t>
  </si>
  <si>
    <t>SISTEMAS Y COMPUTADORES S.A.</t>
  </si>
  <si>
    <t>CRISTIAN CAMILO SALCEDO PIÑEROS</t>
  </si>
  <si>
    <t>OSCAR ORLANDO CASAS SOBA</t>
  </si>
  <si>
    <t>MONICA XIMENA SILVIA ERIKA ACERO ESCOBAR</t>
  </si>
  <si>
    <t>YESICA STEFANNY CONTRERAS PEÑA</t>
  </si>
  <si>
    <t>LINA MARIA PENAGOS VELASQUEZ</t>
  </si>
  <si>
    <t>LINA ALEJANDRA GUACHETA DIAZ</t>
  </si>
  <si>
    <t>DIEGO ALBERTO SUAREZ LOZANO</t>
  </si>
  <si>
    <t>BRENDA BOLENA PEREIRA BERNAL</t>
  </si>
  <si>
    <t>KENNY JULIANA MARTINEZ TORRES</t>
  </si>
  <si>
    <t>Durante el periodo de ejecución, el(la) contratista dio cumplimiento alas obligaciones especiales estipuladas en los estudios previos.  Loanterior se evidencia en el informe de actividades del(la) contratista</t>
  </si>
  <si>
    <t>El contratista el contratista cumplió con las condiciones y obligacionesdel Anexo No. 1 -Especificaciones Técnicas.Los soportes de la gestión se encuentran contenidos dentro delexpediente digital de supervisión.</t>
  </si>
  <si>
    <t>El contratista el contratista cumplió con las condiciones y obligacionesdel Anexo No. 1 -Especificaciones Técnicas.Los soportes de la gestión se encuentran contenidos dentro delexpediente digital  de supervisión.</t>
  </si>
  <si>
    <t>El contratista cumplió a satisfacción las obligaciones específicas.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</si>
  <si>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</si>
  <si>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El contratista cumplió a cabalidad con las obligaciones generales delcontrato.</t>
  </si>
  <si>
    <t>SUBDIRECTOR TECNICO - SUBD. DETERMINACION</t>
  </si>
  <si>
    <t>SUBDIRECTOR TECNICO - SUBD. CONSOLIDACION, GESTION E INVEST.</t>
  </si>
  <si>
    <t>SUBDIRECTOR TECNICO - SUBD. PLANEACION E INTELIGENCIA TRIB</t>
  </si>
  <si>
    <t>JEFE DE OFICINA - OF. GESTION SERVICIO Y NOTIFICACIONES</t>
  </si>
  <si>
    <t>JEFE DE OFICINA - OF. CUENTAS CORRIENTES Y DEVOLUCIONES</t>
  </si>
  <si>
    <t>SUBD. DETERMINACION</t>
  </si>
  <si>
    <t>OF. CUENTAS CORRIENTES Y DEVOLUCIONES</t>
  </si>
  <si>
    <t>SECOP-II</t>
  </si>
  <si>
    <t>https://community.secop.gov.co/Public/Tendering/OpportunityDetail/Index?noticeUID=CO1.NTC.2971701&amp;isFromPublicArea=True&amp;isModal=true&amp;asPopupView=true</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</si>
  <si>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</si>
  <si>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</si>
  <si>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</si>
  <si>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</si>
  <si>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</si>
  <si>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TVEC</t>
  </si>
  <si>
    <t>Seguros</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</si>
  <si>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</si>
  <si>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</si>
  <si>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</si>
  <si>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</si>
  <si>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</si>
  <si>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</si>
  <si>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</si>
  <si>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</si>
  <si>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</si>
  <si>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</si>
  <si>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</si>
  <si>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</si>
  <si>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servicios profesionales especializados para la estabilización,mejora evolutiva de BogData y soporte de la mesa de ayuda paracontribuyentes de Bogotá.</t>
  </si>
  <si>
    <t>Prestar servicios profesionales apoyando las actividades relacionadascon la gestión y monitoreo del pago de transferencias monetarias de laEstrategia Integral Ingreso Mínimo Garantizado (IMG).</t>
  </si>
  <si>
    <t>Prestar servicios profesionales  para la validacion e intercambio de lainformación relacionada con el pago de transferencias monetarias de laEstrategia Integral Ingreso Mínimo Garantizado (IMG).</t>
  </si>
  <si>
    <t>PRESTAR LOS SERVICIOS DE MANTENIMIENTO PREVENTIVO Y CORRECTIVO PARA LASCAJAS FUERTES DE LA SECRETARÍA DISTRITAL DE HACIENDA</t>
  </si>
  <si>
    <t>Prestar servicios de apoyo a la gestión de carácter administrativorelacionados con cierres en sistemas de correspondencia, informes yconsolidación de información.</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</si>
  <si>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</si>
  <si>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</si>
  <si>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</si>
  <si>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</si>
  <si>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</si>
  <si>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</si>
  <si>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</si>
  <si>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</si>
  <si>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</si>
  <si>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</si>
  <si>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</si>
  <si>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</si>
  <si>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servicios profesionales para el cumplimiento y apoyo a lasfunciones de la Oficina de Control Interno de la Secretaría Distrital deHacienda, en especial en temas contables y financieros, entre otros.</t>
  </si>
  <si>
    <t>Proveer el servicio de conectividad a internet, para realizar visitas aunidades productivas en las diferentes localidades de la ciudad yrecopilar información que alimentará la base maestra y el tablero decontrol de formalización empresarial en Bogotá.</t>
  </si>
  <si>
    <t>Proveer el outsourcing integral para los servicios de monitoreo yoperación del Datacenter.</t>
  </si>
  <si>
    <t>AIDEE  VALLEJO CUESTA</t>
  </si>
  <si>
    <t>JEANETTE CAROLINA RIVERA MELO</t>
  </si>
  <si>
    <t>ORACLE COLOMBIA LIMITADA</t>
  </si>
  <si>
    <t>ASEGURADORA SOLIDARIA DE COLOMBIA ENTIDA D COOPERATIVA</t>
  </si>
  <si>
    <t>AXA COLPATRIA SEGUROS SA</t>
  </si>
  <si>
    <t>SEGURIDAD SUPERIOR LTDA.</t>
  </si>
  <si>
    <t>UNIÓN TEMPORAL  AXA COLPATRIA SEGUROS S.A MAPFRE SEGUROS GENERALES DE COLOMBIA S</t>
  </si>
  <si>
    <t>JUAN FELIPE CASTILLO RINCON</t>
  </si>
  <si>
    <t>UNIVERSIDAD SERGIO ARBOLEDA</t>
  </si>
  <si>
    <t>LAURA ELENA SALAS NOGUERA</t>
  </si>
  <si>
    <t>REGINA  GALOFRE SANCHEZ</t>
  </si>
  <si>
    <t>JUAN CARLOS GONZALEZ SANCHEZ</t>
  </si>
  <si>
    <t>ANDRES NOLASCO OLAYA GOMEZ</t>
  </si>
  <si>
    <t>FERREDISEÑOS DAES LIAL S.A.S.</t>
  </si>
  <si>
    <t>ANDRES FELIPE SANCHEZ ESPINOSA</t>
  </si>
  <si>
    <t>SANDRA CATALINA SAAVEDRA JIMENEZ</t>
  </si>
  <si>
    <t>NILSON ANDRES MACIAS CARDENAS</t>
  </si>
  <si>
    <t>JOSE DAVID BELTRAN ROMERO</t>
  </si>
  <si>
    <t>LEONARDO  ORTIZ SANABRIA</t>
  </si>
  <si>
    <t>JENNY ALEXANDRA MORENO CORTES</t>
  </si>
  <si>
    <t>NESTOR EDUARDO ESCOBAR ALFONSO</t>
  </si>
  <si>
    <t>FUNDACION PARA LA EDUCACION SUPERIOR Y E L DESARROLLO FEDESARROLLO</t>
  </si>
  <si>
    <t>RADDAR LIMITADA</t>
  </si>
  <si>
    <t>JUAN DIEGO VARGAS GUZMAN</t>
  </si>
  <si>
    <t>LUZ DARY PALENCIA SEPULVEDA</t>
  </si>
  <si>
    <t>LAURA VANESSA SALCEDO CORDOBA</t>
  </si>
  <si>
    <t>CAROLINA  PAZ MANZANO</t>
  </si>
  <si>
    <t>MEILYS  BARRAZA PACHECO</t>
  </si>
  <si>
    <t>GENNY MERCEDES MARTINEZ LAGUNA</t>
  </si>
  <si>
    <t>CLAUDIA PATRICIA ALMEIDA CASTILLO</t>
  </si>
  <si>
    <t>IVAN FERNANDO TUNJANO REYES</t>
  </si>
  <si>
    <t>ASTRID VIVIANA FAJARDO GONZALEZ</t>
  </si>
  <si>
    <t>EMPRESA DE TELECOMUNICACIONES DE BOGOTÁ S.A. E.S.P. - ETB S.A. ESP</t>
  </si>
  <si>
    <t>YULY PAOLA BELTRAN TORRES</t>
  </si>
  <si>
    <t>SUBDIRECTOR TECNICO - SUBD. ANALISIS FISCAL</t>
  </si>
  <si>
    <t>PROFESIONAL UNIVERSITARIO - OF. ATENCION AL CIUDADANO</t>
  </si>
  <si>
    <t>JEFE DE OFICINA - OF. DEPURACION CARTERA</t>
  </si>
  <si>
    <t>El contratista dio cumplimiento a las obligaciones pactadas y estudiosprevios del presente contrato.</t>
  </si>
  <si>
    <t>El contratista dio cumplimiento con las obligaciones</t>
  </si>
  <si>
    <t>Todas las obligaciones se han cumplido a satisfacción.</t>
  </si>
  <si>
    <t>EL CONTRATISTA CUMPLIÓ CON LAS OBLIGACIONES ESPECIFICAS DEL CONTRATO</t>
  </si>
  <si>
    <t>SUBD. DESARROLLO SOCIAL</t>
  </si>
  <si>
    <t>SUBD. ANALISIS FISCAL</t>
  </si>
  <si>
    <t>SUBD. ANALISIS SECTORIAL</t>
  </si>
  <si>
    <t>DESPACHO DIR. DISTRITAL PRESUPUESTO</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</si>
  <si>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</si>
  <si>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</si>
  <si>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</si>
  <si>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</si>
  <si>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</si>
  <si>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</si>
  <si>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</si>
  <si>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</si>
  <si>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</si>
  <si>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</si>
  <si>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</si>
  <si>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https://community.secop.gov.co/Public/Tendering/OpportunityDetail/Index?noticeUID=CO1.NTC.3789777&amp;isFromPublicArea=True&amp;isModal=true&amp;asPopupView=true</t>
  </si>
  <si>
    <t>https://community.secop.gov.co/Public/Tendering/OpportunityDetail/Index?noticeUID=CO1.NTC.3825892&amp;isFromPublicArea=True&amp;isModal=true&amp;asPopupView=true</t>
  </si>
  <si>
    <t>https://community.secop.gov.co/Public/Tendering/OpportunityDetail/Index?noticeUID=CO1.NTC.3794448&amp;isFromPublicArea=True&amp;isModal=true&amp;asPopupView=true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</si>
  <si>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</si>
  <si>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https://community.secop.gov.co/Public/Tendering/OpportunityDetail/Index?noticeUID=CO1.NTC.3829170&amp;isFromPublicArea=True&amp;isModal=true&amp;asPopupView=true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</si>
  <si>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</si>
  <si>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</si>
  <si>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</si>
  <si>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</si>
  <si>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</si>
  <si>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</si>
  <si>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</si>
  <si>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</si>
  <si>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</si>
  <si>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</si>
  <si>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</si>
  <si>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</si>
  <si>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</si>
  <si>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https://community.secop.gov.co/Public/Tendering/OpportunityDetail/Index?noticeUID=CO1.NTC.3811001&amp;isFromPublicArea=True&amp;isModal=true&amp;asPopupView=true</t>
  </si>
  <si>
    <t>https://community.secop.gov.co/Public/Tendering/OpportunityDetail/Index?noticeUID=CO1.NTC.3553678&amp;isFromPublicArea=True&amp;isModal=true&amp;asPopupView=true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</si>
  <si>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</si>
  <si>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</si>
  <si>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</si>
  <si>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</si>
  <si>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</si>
  <si>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</si>
  <si>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</si>
  <si>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</si>
  <si>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</si>
  <si>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la administración del sistema decobro coactivo, generar informes, cruzar información de los diferentesmódulos para su consolidación, análisis de bases de datos.</t>
  </si>
  <si>
    <t>Prestar servicios profesionales en los temas de competencia de laOficina de Gestión de Cobro de la Subdirección de Cobro No Tributario.</t>
  </si>
  <si>
    <t>Prestar los servicios profesionales para apoyar la documentación delsistema de gestión de calidad de la SDH y la implementación de lapolítica de fortalecimiento organizacional y simplificación de procesosen el marco del MIPG.</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</si>
  <si>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</si>
  <si>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</si>
  <si>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</si>
  <si>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</si>
  <si>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</si>
  <si>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la implementación yarticulación de mejoras en los procesos de la SDH y la sostenibilidaddel Sistema de Gestión, con la transición tecnológica de la Entidad.</t>
  </si>
  <si>
    <t>Prestar servicios profesionales PARA APOYAR LA FORMULACION, articulacióny seguimiento de los procesos de requerimientos, diseño y evaluación dela experiencia de usuarios (usabilidad y accesibilidad web),transparencia y estrategia de Gobierno Digital de proyectos de TIC yproductos digitales en el marco de los planes y proyectos de laSecretaría Distrital de Hacienda</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</si>
  <si>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</si>
  <si>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</si>
  <si>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servicios profesionales para apoyar a la Oficina de Liquidaciónen el desarrollo de actividades de gestión y seguimiento a lasactuaciones administrativas, radicaciones virtuales, respuesta a PQRS yrealización de informes.</t>
  </si>
  <si>
    <t>Prestar los servicios profesionales para apoyar el fortalecimiento delas políticas de Planeación Institucional, Seguimiento y Evaluación yControl Interno en la SDH.</t>
  </si>
  <si>
    <t>Prestar los servicios profesionales para apoyar la optimización del mapade procesos de la SDH y la definición de estrategias para suimplementación y apropiación.</t>
  </si>
  <si>
    <t>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</si>
  <si>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</si>
  <si>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</si>
  <si>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</si>
  <si>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Aunar esfuerzos para la asistencia técnica y apoyo a la gestióndocumental de la Secretaría Distrital de Hacienda</t>
  </si>
  <si>
    <t>Prestar servicios profesionales para apoyar al Observatorio Fiscal delDistrito – FiscalData en el desarrollo de los contenidos digitales delportal web de FiscalData, velando por el cumplimiento de loslineamientos de gobierno en línea.</t>
  </si>
  <si>
    <t>Prestar los servicios profesionales para desarrollar y ejecutar lasactividades relacionadas con el proceso de provisión de la planta depersonal de la Secretaría Distrital de Hacienda.</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</si>
  <si>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</si>
  <si>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Prestar servicios de apoyo a la gestión y ejecución de actividades enlos procesos de atención al ciudadano y notificaciones, de acuerdo a lasnecesidades y metas definidas en la Oficina de Gestión del Servicio yNotificaciones.</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</si>
  <si>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</si>
  <si>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Objeto: Prestar los servicios para la publicación de los avisoscorrientes, edictos y notificaciones que requieran las distintas áreasde la Secretaria Distrital de Hacienda, en un periódico de ampliacirculación nacional.</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</si>
  <si>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</si>
  <si>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Suscripción a un servicio periodístico por internet especializado en elsector financiero y económico, de actualización permanente.</t>
  </si>
  <si>
    <t>Prestar los servicios de monitoreo, análisis y suministro de lainformación sobre publicaciones periodísticas de interés para la Secretaría Distrital de Hacienda.</t>
  </si>
  <si>
    <t>Suscripción al diario El Espectador para la Secretaría Distrital deHacienda.</t>
  </si>
  <si>
    <t>Suscripción a los diarios El Tiempo y Portafolio para la SecretaríaDistrital de Hacienda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</si>
  <si>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</si>
  <si>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</si>
  <si>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Se ha dado cumplimiento a las obligaciones generales respectivas.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</si>
  <si>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</si>
  <si>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Durante el periodo de ejecución, la contratista dio cumplimiento a lasobligaciones generales estipuladas en los estudios previos.</t>
  </si>
  <si>
    <t>El contratista cumplió con las obligaciones generales establecidas enlas especificaciones técnicas del convenio interadministrativo.</t>
  </si>
  <si>
    <t>El contratista dio cumplimiento a cada una de las obligaciones generalespre - contractuales acordadas para la ejecución del contrato.</t>
  </si>
  <si>
    <t>Durante el mes de febrero de 2023, el contratista cumplió con lasobligaciones generales estipuladas en los estudios previos.</t>
  </si>
  <si>
    <t>Durante el periodo de ejecución, el contratista dio cumplimiento a lasobligaciones generales estipuladas en los estudios previos.</t>
  </si>
  <si>
    <t>La contratista cumplió con las obligaciones generales durante el períodocorrespondiente tal y como se evidencia en el informe de supervisión.</t>
  </si>
  <si>
    <t>Durante el período se dio cumplimiento a las obligaciones generalesestipuladas en el contrato.</t>
  </si>
  <si>
    <t>Durante el periodo de ejecución, el(la) contratista dio cumplimiento alas obligaciones especiales estipuladas en los estudios previos.  Loanterior se evidencia en el informe de actividades del(la) contratista.</t>
  </si>
  <si>
    <t>Durante el mes de febrero de 2023, el contratista cumplió con lasobligaciones especiales estipuladas en los estudios previos.</t>
  </si>
  <si>
    <t>Durante el período se dio cumplimiento a las obligaciones especialesestipuladas en el contrato.</t>
  </si>
  <si>
    <t>Convenio Interadministrativo</t>
  </si>
  <si>
    <t>NANDI JHOANNA RODRIGUEZ MEJIA</t>
  </si>
  <si>
    <t>FERNEY AUGUSTO DELGADO GALINDO</t>
  </si>
  <si>
    <t>JEISSON ALEXANDER SASTOQUE BARACALDO</t>
  </si>
  <si>
    <t>HERNANDO  PEREZ SABOGAL</t>
  </si>
  <si>
    <t>CARLOS ANDRES LANCHEROS ACEVEDO</t>
  </si>
  <si>
    <t>GUILLERMO ALBERTO SUAREZ PARDO</t>
  </si>
  <si>
    <t>EDISON ALFREDO CADAVID ALARCON</t>
  </si>
  <si>
    <t>JONNY  PEÑA PEREZ</t>
  </si>
  <si>
    <t>OLGA MARIA BASALLO</t>
  </si>
  <si>
    <t>LILIAM ANDREA PATIÑO SOSA</t>
  </si>
  <si>
    <t>CARLOS ALBERTO CASTELLANOS MEDINA</t>
  </si>
  <si>
    <t>FERNANDO  AGUIRRE PANCHE</t>
  </si>
  <si>
    <t>ANGELA TATIANA LAGOS CARDENAS</t>
  </si>
  <si>
    <t>JOHANN ALEXANDER GARZON ARENAS</t>
  </si>
  <si>
    <t>CAMILO ALEJANDRO ESPITIA PEREZ</t>
  </si>
  <si>
    <t>WENDY SAMANTHA TOVAR GARCIA</t>
  </si>
  <si>
    <t>CESAR AUGUSTO SANCHEZ SANCHEZ</t>
  </si>
  <si>
    <t>JULIA  VELANDIA BECERRA</t>
  </si>
  <si>
    <t>JIMMY ALDEMAR CABALLERO QUIROGA</t>
  </si>
  <si>
    <t>MARITZA ALEJANDRA AGUIRRE FUENTES</t>
  </si>
  <si>
    <t>ARMANDO  ARDILA DELGADO</t>
  </si>
  <si>
    <t>DIANA PAOLA ZEA NITOLA</t>
  </si>
  <si>
    <t>OMAYRA  GARCIA CHAVES</t>
  </si>
  <si>
    <t>BRAYAN DANIEL CRISTIANO CARDENAS</t>
  </si>
  <si>
    <t>JOHANNA PAOLA CAICEDO MURCIA</t>
  </si>
  <si>
    <t>UNIVERSIDAD DISTRITAL FRANCISCO JOSE DE CALDAS</t>
  </si>
  <si>
    <t>MIGUEL ANGEL MONROY PEREZ</t>
  </si>
  <si>
    <t>CAROLINA  DAZA IBAÑEZ</t>
  </si>
  <si>
    <t>NADIA CAROLA LEMUS BOLAÑOS</t>
  </si>
  <si>
    <t>ARLEY  RINCON MELO</t>
  </si>
  <si>
    <t>CHRISTIAN ALEJANDRO CORTES VICTORIA</t>
  </si>
  <si>
    <t>HUGO  PALACIOS ZULETA</t>
  </si>
  <si>
    <t>ANGELICA LIZETH TARAZONA APONTE</t>
  </si>
  <si>
    <t>HELBER HUGO MORALES RINCON</t>
  </si>
  <si>
    <t>JAIRO EDUARDO MORENO JOYA</t>
  </si>
  <si>
    <t>NANCY JOHANA RODRIGUEZ TORRES</t>
  </si>
  <si>
    <t>ANGIE PAOLA SOLAQUE LARGO</t>
  </si>
  <si>
    <t>CAMILO ANDRES CASTILLO MARTINEZ</t>
  </si>
  <si>
    <t>JUAN CARLOS HOYOS ROBAYO</t>
  </si>
  <si>
    <t>CRISTIAN CAMILO CASTRILLON VANEGAS</t>
  </si>
  <si>
    <t>MEDIA AGENCY LTDA</t>
  </si>
  <si>
    <t>UNION TEMPORAL SM - CM</t>
  </si>
  <si>
    <t>VALORA INVERSIONES S.A.S</t>
  </si>
  <si>
    <t>MYMCOL S A S</t>
  </si>
  <si>
    <t>COMUNICAN S A</t>
  </si>
  <si>
    <t>CASA EDITORIAL EL TIEMPO S A</t>
  </si>
  <si>
    <t>DANNA MADAY CIFUENTES BAEZ</t>
  </si>
  <si>
    <t>YENNY MARGOTH BORBON LOPEZ</t>
  </si>
  <si>
    <t>JHONNY HARVEY CALDERON PITA</t>
  </si>
  <si>
    <t>LILIANA  URREGO HERRERA</t>
  </si>
  <si>
    <t>LUIS ALFREDO REINOSO GALVIS</t>
  </si>
  <si>
    <t>OSCAR ANDRES SALCEDO ALVAREZ</t>
  </si>
  <si>
    <t>PROFESIONAL ESPECIALIZADO - SUBD. EDUCACION TRIBUTARIA Y SERVICIO</t>
  </si>
  <si>
    <t>PROFESIONAL UNIVERSITARIO - OF. ANALISIS Y CONTROL RIESGO</t>
  </si>
  <si>
    <t>SUBDIRECTOR TECNICO - SUBD. COBRO NO TRIBUTARIO</t>
  </si>
  <si>
    <t>JEFE DE OFICINA ASESORA - OF. ASESORA DE PLANEACION</t>
  </si>
  <si>
    <t>SUBDIRECTOR TECNICO - SUBD. DESARROLLO SOCIAL</t>
  </si>
  <si>
    <t>JEFE DE OFICINA - OF. GESTION DEL SERVICIO</t>
  </si>
  <si>
    <t>JEFE DE OFICINA - OF. LIQUIDACION</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</si>
  <si>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</si>
  <si>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</si>
  <si>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</si>
  <si>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</si>
  <si>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</si>
  <si>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</si>
  <si>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</si>
  <si>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</si>
  <si>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</si>
  <si>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</si>
  <si>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https://community.secop.gov.co/Public/Tendering/OpportunityDetail/Index?noticeUID=CO1.NTC.3988945&amp;isFromPublicArea=True&amp;isModal=true&amp;asPopupView=true</t>
  </si>
  <si>
    <t>https://community.secop.gov.co/Public/Tendering/OpportunityDetail/Index?noticeUID=CO1.NTC.3790607&amp;isFromPublicArea=True&amp;isModal=true&amp;asPopupView=true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</si>
  <si>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</si>
  <si>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</si>
  <si>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</si>
  <si>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</si>
  <si>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</si>
  <si>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https://community.secop.gov.co/Public/Tendering/OpportunityDetail/Index?noticeUID=CO1.NTC.3876088&amp;isFromPublicArea=True&amp;isModal=true&amp;asPopupView=true</t>
  </si>
  <si>
    <t>https://community.secop.gov.co/Public/Tendering/OpportunityDetail/Index?noticeUID=CO1.NTC.3876473&amp;isFromPublicArea=True&amp;isModal=true&amp;asPopupView=true</t>
  </si>
  <si>
    <t>https://community.secop.gov.co/Public/Tendering/OpportunityDetail/Index?noticeUID=CO1.NTC.3513813&amp;isFromPublicArea=True&amp;isModal=true&amp;asPopupView=true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</si>
  <si>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</si>
  <si>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</si>
  <si>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</si>
  <si>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</si>
  <si>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https://community.secop.gov.co/Public/Tendering/OpportunityDetail/Index?noticeUID=CO1.NTC.3880986&amp;isFromPublicArea=True&amp;isModal=true&amp;asPopupView=true</t>
  </si>
  <si>
    <t>https://community.secop.gov.co/Public/Tendering/OpportunityDetail/Index?noticeUID=CO1.NTC.3824305&amp;isFromPublicArea=True&amp;isModal=true&amp;asPopupView=true</t>
  </si>
  <si>
    <t>https://community.secop.gov.co/Public/Tendering/OpportunityDetail/Index?noticeUID=CO1.NTC.3881732&amp;isFromPublicArea=True&amp;isModal=true&amp;asPopupView=true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</si>
  <si>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</si>
  <si>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</si>
  <si>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</si>
  <si>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https://community.secop.gov.co/Public/Tendering/OpportunityDetail/Index?noticeUID=CO1.NTC.3687553&amp;isFromPublicArea=True&amp;isModal=true&amp;asPopupView=true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</si>
  <si>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</si>
  <si>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https://community.secop.gov.co/Public/Tendering/OpportunityDetail/Index?noticeUID=CO1.NTC.3909970&amp;isFromPublicArea=True&amp;isModal=true&amp;asPopupView=true</t>
  </si>
  <si>
    <t>https://community.secop.gov.co/Public/Tendering/OpportunityDetail/Index?noticeUID=CO1.NTC.4056009&amp;isFromPublicArea=True&amp;isModal=true&amp;asPopupView=true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</si>
  <si>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</si>
  <si>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</si>
  <si>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https://community.secop.gov.co/Public/Tendering/OpportunityDetail/Index?noticeUID=CO1.NTC.3736407&amp;isFromPublicArea=True&amp;isModal=true&amp;asPopupView=true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</si>
  <si>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</si>
  <si>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</si>
  <si>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https://community.secop.gov.co/Public/Tendering/OpportunityDetail/Index?noticeUID=CO1.NTC.3933006&amp;isFromPublicArea=True&amp;isModal=true&amp;asPopupView=true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</si>
  <si>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</si>
  <si>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https://community.secop.gov.co/Public/Tendering/OpportunityDetail/Index?noticeUID=CO1.NTC.2047595&amp;isFromPublicArea=True&amp;isModal=true&amp;asPopupView=true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</si>
  <si>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</si>
  <si>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https://community.secop.gov.co/Public/Tendering/OpportunityDetail/Index?noticeUID=CO1.NTC.3503478&amp;isFromPublicArea=True&amp;isModal=true&amp;asPopupView=true</t>
  </si>
  <si>
    <t>https://community.secop.gov.co/Public/Tendering/OpportunityDetail/Index?noticeUID=CO1.NTC.3538411&amp;isFromPublicArea=True&amp;isModal=true&amp;asPopupView=true</t>
  </si>
  <si>
    <t>https://community.secop.gov.co/Public/Tendering/OpportunityDetail/Index?noticeUID=CO1.NTC.3291290&amp;isFromPublicArea=True&amp;isModal=true&amp;asPopupView=true</t>
  </si>
  <si>
    <t>SUBD. COBRO NO TRIBUTARIO</t>
  </si>
  <si>
    <t>OF. GESTION DE COBRO</t>
  </si>
  <si>
    <t>OF. ASESORA DE PLANEACION</t>
  </si>
  <si>
    <t>OF. LIQUIDACION</t>
  </si>
  <si>
    <t>OF. GESTION SERVICIO Y NOTIFICACIONES</t>
  </si>
  <si>
    <t>Régimen Especial - Régimen Especial</t>
  </si>
  <si>
    <t>El contratista dio estricto cumplimiento de las obligaciones generalesestablecidas en el estudio previo.</t>
  </si>
  <si>
    <t>Durante el mes de marzo de 2023, el contratista cumplió con lasobligaciones generales estipuladas en los estudios previos.</t>
  </si>
  <si>
    <t>Ha cumplido con la obligaciones contenidas en la Cláusula 12"Obligaciones de los Proveedores - Obligaciones derivadas de la orden decompra", del instrumento de agregación de demanda CCE-139-IAD-2020.</t>
  </si>
  <si>
    <t>El contratista cumplió con las obligaciones generales establecidas en elAnexo técnico del contrato.</t>
  </si>
  <si>
    <t>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</si>
  <si>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</si>
  <si>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Durante el mes de marzo de 2023, el contratista cumplió con lasobligaciones generales estipuladas en los estudios previos</t>
  </si>
  <si>
    <t>La contratista acató y dio cumplimiento a las obligaciones generalesestablecidas en el contrato</t>
  </si>
  <si>
    <t>El contratista acató y dio cumplimiento a las obligaciones generalesestablecidas en el contrato.</t>
  </si>
  <si>
    <t>El contratista dio cumplimiento a cabalidad de las actividades asignadasdentro de las obligaciones establecidas en el contrato, entregando losrespectivos productos, los cuales fueron discriminados en cada informemensual de actividades.</t>
  </si>
  <si>
    <t>Durante el mes de marzo de 2023, el contratista cumplió con lasobligaciones especiales estipuladas en los estudios previos.</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</si>
  <si>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</si>
  <si>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Durante el periodo de ejecución, la contratista dio cumplimiento a lasobligaciones especiales estipuladas en los estudios previos, lo anteriorse evidencia en el informe de actividades del contratista.</t>
  </si>
  <si>
    <t>Durante el periodo de ejecución, el contratista dio cumplimiento a lasobligaciones especiales estipuladas en los estudios previos, lo anteriorse evidencia en el informe de actividades del contratista.</t>
  </si>
  <si>
    <t>Se verifica que los servicios prestados cumplen con las especificacionesrequeridas para el cumplimiento del objeto del contrato, conforme a losvalores acordados y las condiciones para su cumplimiento.</t>
  </si>
  <si>
    <t>Se verifica que los servicios prestados cumplen con las especificacionesrequeridas para el cumplimiento del objeto del contrato, conforme a losvalores acordados y las condiciones para su cumplimiento</t>
  </si>
  <si>
    <t>durante el periodo del informe el contratista realizo mantenimientopreventivo a la caja fuerte según cronograma acordado sin novedad.</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</si>
  <si>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ejecución.La interventoría realiza seguimiento a los requerimientos demantenimientos preventivos y correctivos realizados por medio de correo,whatsapp, mesa de servicio, por parte de funcionarios.Periódicamente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acompañamiento continuo y verificación de las actividadesejecutadas por el contratista de mantenimiento integrado.Realiza revisión de ejecución financiera de los recursos dispuestos parael contrato y análisis de estudios de mercado para las actividades noprevistas.Elaboración de informes incluido el informe técnico de interventoría,oficios y revisión de documentación e informes presentados por elcontratista.</t>
  </si>
  <si>
    <t>SUBDIRECTOR TECNICO - SUBD. ASUNTOS CONTRACTUALES</t>
  </si>
  <si>
    <t>PROFESIONAL ESPECIALIZADO - OF. ANALISIS Y CONTROL RIESGO</t>
  </si>
  <si>
    <t>SUBDIRECTOR TECNICO - SUBD. GESTION CONTABLE HACIENDA</t>
  </si>
  <si>
    <t>JEFE DE OFICINA - OF. EDUCACION TRIBUTARIA</t>
  </si>
  <si>
    <t>PROFESIONAL ESPECIALIZADO - OF. GESTION DEL SERVICIO</t>
  </si>
  <si>
    <t>https://www.colombiacompra.gov.co/tienda-virtual-del-estado-colombiano/ordenes-compra/105712</t>
  </si>
  <si>
    <t>https://community.secop.gov.co/Public/Tendering/OpportunityDetail/Index?noticeUID=CO1.NTC.2505205&amp;isFromPublicArea=True&amp;isModal=true&amp;asPopupView=true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</si>
  <si>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</si>
  <si>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https://community.secop.gov.co/Public/Tendering/OpportunityDetail/Index?noticeUID=CO1.NTC.3543897&amp;isFromPublicArea=True&amp;isModal=true&amp;asPopupView=true</t>
  </si>
  <si>
    <t>https://community.secop.gov.co/Public/Tendering/OpportunityDetail/Index?noticeUID=CO1.NTC.2310590&amp;isFromPublicArea=True&amp;isModal=true&amp;asPopupView=true</t>
  </si>
  <si>
    <t>https://community.secop.gov.co/Public/Tendering/OpportunityDetail/Index?noticeUID=CO1.NTC.3994837&amp;isFromPublicArea=True&amp;isModal=true&amp;asPopupView=true</t>
  </si>
  <si>
    <t>https://community.secop.gov.co/Public/Tendering/OpportunityDetail/Index?noticeUID=CO1.NTC.3743993&amp;isFromPublicArea=True&amp;isModal=true&amp;asPopupView=true</t>
  </si>
  <si>
    <t>https://community.secop.gov.co/Public/Tendering/OpportunityDetail/Index?noticeUID=CO1.NTC.3737374&amp;isFromPublicArea=True&amp;isModal=true&amp;asPopupView=true</t>
  </si>
  <si>
    <t>https://community.secop.gov.co/Public/Tendering/OpportunityDetail/Index?noticeUID=CO1.NTC.3742666&amp;isFromPublicArea=True&amp;isModal=true&amp;asPopupView=true</t>
  </si>
  <si>
    <t>https://community.secop.gov.co/Public/Tendering/OpportunityDetail/Index?noticeUID=CO1.NTC.4125213&amp;isFromPublicArea=True&amp;isModal=true&amp;asPopupView=true</t>
  </si>
  <si>
    <t>https://community.secop.gov.co/Public/Tendering/OpportunityDetail/Index?noticeUID=CO1.NTC.3746720&amp;isFromPublicArea=True&amp;isModal=true&amp;asPopupView=true</t>
  </si>
  <si>
    <t>https://community.secop.gov.co/Public/Tendering/OpportunityDetail/Index?noticeUID=CO1.NTC.3755959&amp;isFromPublicArea=True&amp;isModal=true&amp;asPopupView=true</t>
  </si>
  <si>
    <t>https://community.secop.gov.co/Public/Tendering/OpportunityDetail/Index?noticeUID=CO1.NTC.3997011&amp;isFromPublicArea=True&amp;isModal=true&amp;asPopupView=true</t>
  </si>
  <si>
    <t>https://colombiacompra.gov.co/tienda-virtual-del-estado-colombiano/ordenes-compra/94057</t>
  </si>
  <si>
    <t>https://colombiacompra.gov.co/tienda-virtual-del-estado-colombiano/ordenes-compra/88897</t>
  </si>
  <si>
    <t>https://community.secop.gov.co/Public/Tendering/OpportunityDetail/Index?noticeUID=CO1.NTC.3736408&amp;isFromPublicArea=True&amp;isModal=true&amp;asPopupView=true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</si>
  <si>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</si>
  <si>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https://community.secop.gov.co/Public/Tendering/OpportunityDetail/Index?noticeUID=CO1.NTC.3759801&amp;isFromPublicArea=True&amp;isModal=true&amp;asPopupView=true</t>
  </si>
  <si>
    <t>https://community.secop.gov.co/Public/Tendering/OpportunityDetail/Index?noticeUID=CO1.NTC.3753799&amp;isFromPublicArea=True&amp;isModal=true&amp;asPopupView=true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</si>
  <si>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</si>
  <si>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https://community.secop.gov.co/Public/Tendering/OpportunityDetail/Index?noticeUID=CO1.NTC.4119981&amp;isFromPublicArea=True&amp;isModal=true&amp;asPopupView=true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</si>
  <si>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</si>
  <si>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https://community.secop.gov.co/Public/Tendering/OpportunityDetail/Index?noticeUID=CO1.NTC.3232933&amp;isFromPublicArea=True&amp;isModal=true&amp;asPopupView=true</t>
  </si>
  <si>
    <t>https://community.secop.gov.co/Public/Tendering/OpportunityDetail/Index?noticeUID=CO1.NTC.4216929&amp;isFromPublicArea=True&amp;isModal=true&amp;asPopupView=true</t>
  </si>
  <si>
    <t>https://colombiacompra.gov.co/tienda-virtual-del-estado-colombiano/ordenes-compra/88777</t>
  </si>
  <si>
    <t>https://community.secop.gov.co/Public/Tendering/OpportunityDetail/Index?noticeUID=CO1.NTC.2898101&amp;isFromPublicArea=True&amp;isModal=true&amp;asPopupView=true</t>
  </si>
  <si>
    <t>SUBD. ASUNTOS CONTRACTUALES</t>
  </si>
  <si>
    <t>Prestar servicios profesionales jurídicos en temas administrativos ycontractuales de competencia de la Subdirección de Asuntos Contractualesde la Secretaría Distrital de Hacienda.</t>
  </si>
  <si>
    <t>AMANDA LILIANA RICO DIAZ</t>
  </si>
  <si>
    <t>6  Mes(es)</t>
  </si>
  <si>
    <t xml:space="preserve">   9  Mes(es)</t>
  </si>
  <si>
    <t>9  Mes(es)</t>
  </si>
  <si>
    <t xml:space="preserve">  11  Mes(es)  17  Día(s)</t>
  </si>
  <si>
    <t>ANDREA PAOLA VEGA TORRES</t>
  </si>
  <si>
    <t>ANGELA MARIA SOLEDAD NAVARRETE PESELLIN</t>
  </si>
  <si>
    <t>CRISTIAN GIOVANNI BOHORQUEZ MOLANO</t>
  </si>
  <si>
    <t>8  Mes(es)</t>
  </si>
  <si>
    <t>LIZETH YESSENIA DIAZ DIAZ</t>
  </si>
  <si>
    <t>11  Mes(es)</t>
  </si>
  <si>
    <t>10  Mes(es)</t>
  </si>
  <si>
    <t>13  Mes(es)  11  Día(s)</t>
  </si>
  <si>
    <t>10  Mes(es)  15  Día(s)</t>
  </si>
  <si>
    <t>Prestar los servicios de soporte y mantenimiento para los productosOracle de Hardware y Software adquiridos por la Secretaría Distrital deHacienda.</t>
  </si>
  <si>
    <t>1  Año(s)</t>
  </si>
  <si>
    <t>12  Mes(es)</t>
  </si>
  <si>
    <t>11  Mes(es)  15  Día(s)</t>
  </si>
  <si>
    <t>3  Mes(es)</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</si>
  <si>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</si>
  <si>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HONOR TECNOLOGIA S A S</t>
  </si>
  <si>
    <t xml:space="preserve">   8  Mes(es)</t>
  </si>
  <si>
    <t>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t>
  </si>
  <si>
    <t>TEAM MANAGEMENT INFRASTRUCTURE S.A.S</t>
  </si>
  <si>
    <t xml:space="preserve">  18  Mes(es)</t>
  </si>
  <si>
    <t>ARABELLA  SIERRA GARCIA</t>
  </si>
  <si>
    <t>18  Mes(es)  6  Día(s)</t>
  </si>
  <si>
    <t>7  Mes(es)</t>
  </si>
  <si>
    <t>Prestar los servicios profesionales para realizar la redacción decontenidos, comunicados, edición y corrección de estilo de las publicaciones que realiza la Secretaría Distrital de Hacienda.</t>
  </si>
  <si>
    <t>LUDDY OLINFFAR CAMACHO CAMACHO</t>
  </si>
  <si>
    <t>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t>
  </si>
  <si>
    <t>SILVANA LORENA PALMARINY PEÑARANDA</t>
  </si>
  <si>
    <t>Prestar  los  servicios  profesionales  a  la  Oficina  Asesora  de Comunicaciones  de  la  Secretaría Distrital  de  Hacienda  para conceptualizar  y  producir  piezas  audiovisuales  de  pequeño formatorequeridas para la estrategia de comunicaciones de la Entidad.</t>
  </si>
  <si>
    <t>JOSE HERNALDO DONOSO ROMERO</t>
  </si>
  <si>
    <t>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t>
  </si>
  <si>
    <t>16  Mes(es)  3  Día(s)</t>
  </si>
  <si>
    <t>14  Mes(es)  21  Día(s)</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</si>
  <si>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</si>
  <si>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Prestar los servicios para apoyar a la Oficina Asesora de Comunicacionesen el diseño de piezas comunicativas para las diferentes estrategias decomunicación de la Secretaría Distrital de Hacienda.</t>
  </si>
  <si>
    <t>PAULO CESAR SANTACRUZ HERNANDEZ</t>
  </si>
  <si>
    <t>Suscripción al sistema de información sobre vivienda nueva y usada ydestinos comerciales nuevos en Bogotá D.C.</t>
  </si>
  <si>
    <t>LA GALERIA INMOBILIARIA LTDA</t>
  </si>
  <si>
    <t xml:space="preserve">  11  Mes(es)</t>
  </si>
  <si>
    <t>Prestar los servicios profesionales para apoyar a la Oficina Asesora deComunicaciones en la atención, administración de redes sociales y latransmisión de eventos virtuales a través de las diferentes plataformasdigitales.</t>
  </si>
  <si>
    <t>ISABEL CRISTINA COTE GOMEZ</t>
  </si>
  <si>
    <t>Prestar los servicios profesionales para apoyar en las actividades decomunicacion de la Oficina Asesora de Comunicaciones relacionadas con elpuesta en marcha de la implementacion BogData de la Nueva OficinaVirtual.</t>
  </si>
  <si>
    <t>EDGAR AUGUSTO RAMIREZ SANCHEZ</t>
  </si>
  <si>
    <t>Prestar los servicios profesionales para apoyar a la Oficina Asesora deComunicaciones en todas las actividades relacionadas con procesosadministrativos y de correspondencia a cargo del área.</t>
  </si>
  <si>
    <t>JHORDIN STIVEN SUAREZ LOZANO</t>
  </si>
  <si>
    <t>Prestar los servicios profesionales para apoyar a la Oficina Asesora deComunicaciones en las actividades de manejo de las redes sociales de laEntidad y de los contenidos de sinergias de Alcaldía Mayor y demásentidades del Distrito.</t>
  </si>
  <si>
    <t>ANDRES DAVID BAUTISTA ROBLES</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</si>
  <si>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</si>
  <si>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MARTHA HELENA CABRERA PUENTES</t>
  </si>
  <si>
    <t>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t>
  </si>
  <si>
    <t>DIANA PATRICIA BELEÑO QUINTERO</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</si>
  <si>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</si>
  <si>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JOHN FREDY RAMIREZ</t>
  </si>
  <si>
    <t>4  Mes(es)</t>
  </si>
  <si>
    <t xml:space="preserve">  17  Mes(es)   9  Día(s)</t>
  </si>
  <si>
    <t xml:space="preserve">   1  Año(s)   9  Mes(es)   2</t>
  </si>
  <si>
    <t>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t>
  </si>
  <si>
    <t>GRUPO TITANIUM S.A.S.</t>
  </si>
  <si>
    <t xml:space="preserve">   6  Mes(es)  16  Día(s)</t>
  </si>
  <si>
    <t>18  Mes(es)</t>
  </si>
  <si>
    <t>547  Día(s)</t>
  </si>
  <si>
    <t>14  Mes(es)</t>
  </si>
  <si>
    <t>17  Mes(es)  15  Día(s)</t>
  </si>
  <si>
    <t xml:space="preserve">  16  Mes(es)   6  Día(s)</t>
  </si>
  <si>
    <t>15  Mes(es)  15  Día(s)</t>
  </si>
  <si>
    <t xml:space="preserve">  14  Mes(es)</t>
  </si>
  <si>
    <t>31  Mes(es)</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</si>
  <si>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</si>
  <si>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</si>
  <si>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 xml:space="preserve">   3  Mes(es)  14  Día(s)</t>
  </si>
  <si>
    <t>CLAUDIA MARGARITA PRIETO TORRES</t>
  </si>
  <si>
    <t>JOSE WILLIAM ANDRADE RODRIGUEZ</t>
  </si>
  <si>
    <t xml:space="preserve">  14  Mes(es)   7  Día(s)</t>
  </si>
  <si>
    <t>ANA IRMA SABOGAL JACOME</t>
  </si>
  <si>
    <t>Manejo de cuenta</t>
  </si>
  <si>
    <t>DESPACHO TESORERO DISTRITAL</t>
  </si>
  <si>
    <t>0111-02</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</si>
  <si>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</si>
  <si>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KAREN ANDREA CALDERON SANABRIA</t>
  </si>
  <si>
    <t>Secretaría Distrital de Hacienda
Gestión Contractual Mayo 2023 - Informe Ejecución</t>
  </si>
  <si>
    <t>Operaciones Conexas de Crédito Público</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</si>
  <si>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</si>
  <si>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Prestar servicios profesionales especializados en materia jurídica parael cumplimiento y apoyo a las funciones de la Oficina de Control Internode la Secretaría Distrital de Hacienda, en especial en temascontractuales, disciplinarios y procesales, entre otros.</t>
  </si>
  <si>
    <t>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</si>
  <si>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</si>
  <si>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</si>
  <si>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Prestar los servicios profesionales para apoyar la gestión de laDirección Distrital de Tesorería, en aspectos relacionados con el cumplimiento de las operaciones financieras, elaboración y análisis de reportes financieros y de la operación diaria, soporte a lasentidades y ciudadanos, así como todas las actividades que se relacionencon el resultado de la operación financiera.</t>
  </si>
  <si>
    <t>Suministro de tiquetes aéreos para los funcionarios de SecretaríaDistrital de Hacienda, de conformidad con lo establecido en la Invitación Pública y la propuesta presentada por el contratista.</t>
  </si>
  <si>
    <t>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t>
  </si>
  <si>
    <t>Prestar servicios para la calificación de Bogotá D.C. como sujeto decrédito y la calificación del programa de emisión y colocación de bonosde deuda pública interna - PEC, de acuerdo a lo establecido por la Ley819 de 2003 y demás normas aplicables.</t>
  </si>
  <si>
    <t>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t>
  </si>
  <si>
    <t>Prestar servicios profesionales para apoyar  administración del sistemade cobro coactivo, generar informes, cruzar información de lasdiferentes módulos para su consolidación, análisis de bases de datos</t>
  </si>
  <si>
    <t>Prestar servicios profesionales para apoyar la gestión administrativa deprocesos contractuales y la liquidación y cierre de contratos.</t>
  </si>
  <si>
    <t>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t>
  </si>
  <si>
    <t>Prestar servicios profesionales a la Subdirección de AsuntosContractuales para gestionar la construcción de documentos precontractuales.</t>
  </si>
  <si>
    <t>Prestar los servicios profesionales para el apoyo en el desarrollo deactividades de seguimiento a las actuaciones administrativas,radicaciones virtuales, respuesta de peticiones y realización deinformes</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</si>
  <si>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</si>
  <si>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Prestar servicios de apoyo a la gestión de carácter administrativo, aldespacho de la Subsecretaría Técnica, apoyando en la atención de losrequerimientos de usuarios internos y externos, y consolidación de losdocumentos.</t>
  </si>
  <si>
    <t>Adquisición de scanners de alto rendimiento con soporte y kit demantenimiento para la Secretaria Distrital de Hacienda</t>
  </si>
  <si>
    <t>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t>
  </si>
  <si>
    <t>Prestar servicios para la calificación de Bogotá D.C. como sujeto decrédito y la calificación del programa de emisión y colocación de bonosde deuda pública interna PEC, de acuerdo a lo establecido por la Ley 819de 2003 y demás normas aplicables.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</si>
  <si>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</si>
  <si>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Prestar los servicios de mantenimiento, actualización, soporte técnicoespecializado y servicios especiales con el suministro de partes yrepuestos para el sistema de telefonía de la Secretaria Distrital deHacienda.</t>
  </si>
  <si>
    <t>Prestar servicios profesionales para participar en los procesos detransferencias secundarias y descripción documental de la SecretaríaDistrital de Hacienda.</t>
  </si>
  <si>
    <t>Prestar servicios profesionales para la implementación del SIC, en elcomponente Conservación de Documentos de archivo de la SecretaríaDistrital de Hacienda, para las actividades a ejecutar  en  el plan detrabajo de la vigencia.</t>
  </si>
  <si>
    <t>Suministro  de elementos  para protección  y embalaje de documentos parala Secretaría Distrital de Hacienda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</si>
  <si>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</si>
  <si>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</si>
  <si>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Adquirir equipos celulares para la Secretaría Distrital de Hacienda.</t>
  </si>
  <si>
    <t>Prestar servicios de apoyo a la gestión al despacho del Secretariodistrital de Hacienda en lo correspondiente a la operatividad de losdiferentes sistemas de información en los procesos de contratación ymanejo de agenda.</t>
  </si>
  <si>
    <t>Prestar servicios profesionales a la SDH, para el apoyo en laelaboración de insumos, que permitan atender los requerimientos de manera oportuna tanto de usuarios internos como externos.</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</si>
  <si>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</si>
  <si>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Proveer los servicios de canales dedicados e Internet y los servicioscomplementarios para la Secretaría Distrital de Hacienda.</t>
  </si>
  <si>
    <t>Prestar los servicios de mantenimiento preventivo, correctivo con elfabricante y horas de soporte especializado para el sistema debalanceadores de carga de la Secretaría Distrital de Hacienda.</t>
  </si>
  <si>
    <t>Proveer el enlace de comunicaciones para el acceso a la Bolsa de Valoresde Colombia, de conformidad con la propuesta presentada por elcontratista.</t>
  </si>
  <si>
    <t>Prestar los servicios de mantenimiento correctivo incluido repuestos ysoporte para los Equipos Activos CISCO de la Secretaría Distrital deHacienda</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</si>
  <si>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</si>
  <si>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</si>
  <si>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profesionales en  gestión de continuidad de negocio.</t>
  </si>
  <si>
    <t>Prestar los servicios de mantenimiento preventivo y correctivo a laPlataforma para discapacitados ubicada en el piso 15 del CAD.</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</si>
  <si>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</si>
  <si>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los servicios profesionales en la gestión del riesgo del procesocontractual y apoyo a los trámites contractuales que le sean asignados</t>
  </si>
  <si>
    <t>Prestar servicios profesionales jurídicos en temas administrativos y contractuales de competencia de la Subdirección de Asuntos Contractuales de la Secretaría Distrital de Hacienda</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</si>
  <si>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</si>
  <si>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de apoyo juridico y administrativo enlos temas a cargo de la Subdirección de Asuntos Contractuales</t>
  </si>
  <si>
    <t>Prestar servicios profesionales para apoyar la gestión administrativa enla etapa contractual, emisión de conceptos jurídicos, respuestasorganismos de control y ciudadanía y apoyo en la etapa de liquidación ycierre de contratos</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</si>
  <si>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</si>
  <si>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 xml:space="preserve"> Prestar servicios profesionales de acompañamiento y apoyo jurídicocontractual en la Subdirección de Asuntos Contractuales.</t>
  </si>
  <si>
    <t>Prestar servicios profesionales para apoyar la gestión administrativa deprocesos contractuales y la liquidación y cierre de contratos</t>
  </si>
  <si>
    <t>Prestar servicios profesionales para brindar soporte y apoyo en asuntosprecontractuales y contractuales a la Subdirección de AsuntosContractuales.</t>
  </si>
  <si>
    <t>Prestar servicios a la Subdirección de Asuntos Contractuales en lasensibilización y apropiación del uso de la plataforma tecnológica SECOP II, Tienda Virtual del Estado Colombiano (TVEC) y SECOP I, en elmarco del fortalecimiento de la gestión administrativa.</t>
  </si>
  <si>
    <t>Adquirir una solución de seguridad perimetral (firewall) para laSecretaría Distrital de Hacienda.</t>
  </si>
  <si>
    <t>Prestar los servicios de actualización y soporte del licencimiento demesa de servicios CA</t>
  </si>
  <si>
    <t>Prestar los servicios como tercero opinador independiente para larevisión post – emisión de los Bonos Sociales del Distrito, llevando acabo la revisión del informe de Bonos Sociales de conformidad con elMarco de Referencia de los Bonos Sociales del Distrito, así como laretroalimentación sobre él, de acuerdo con los Principios de los BonosSociales y el Marco de Referencia.</t>
  </si>
  <si>
    <t>Prestar servicios de alquiler de escenarios como salones, auditorios yespacios abiertos, apoyo logístico y servicio de catering para eldesarrollo de eventos que requiera la Secretaria Distrital de Hacienda</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</si>
  <si>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</si>
  <si>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</si>
  <si>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</si>
  <si>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Prestar servicios de soporte, mantenimiento y actualización del softwareespecializado en gestión de Riesgos de Mercado TRADE, fundamentado en lametodología VAR.</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</si>
  <si>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</si>
  <si>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DIEGO FERNANDO ARDILA PLAZAS</t>
  </si>
  <si>
    <t>DIANA CAROLINA PORTILLA REAL</t>
  </si>
  <si>
    <t>VIAJA POR EL MUNDO WEB/NICKISIX 360 SAS</t>
  </si>
  <si>
    <t>DEPOSITO CENTRALIZADO DE VALORES DE COLOMBIA DECEVAL S.A</t>
  </si>
  <si>
    <t>BRC RATINGS - S&amp;P GLOBAL S.A. SOCIEDAD C ALIFICADORA DE VALORES</t>
  </si>
  <si>
    <t>RONALD JOSE PAYARES SERRANO</t>
  </si>
  <si>
    <t>ELIZABETH  MONTES CUELLO</t>
  </si>
  <si>
    <t>ELICED FERNANDA AFANADOR MONTAÑEZ</t>
  </si>
  <si>
    <t>ERIKA NATHALIA JARAMILLO GUERRERO</t>
  </si>
  <si>
    <t>GIOVANNI  SUAREZ USECHE</t>
  </si>
  <si>
    <t>HECTOR WILSON GUALTEROS BUITRAGO</t>
  </si>
  <si>
    <t>HENRY WILSON GONZALEZ BELLO</t>
  </si>
  <si>
    <t>BEATRIZ MARTHA MADURO SANTAMARIA</t>
  </si>
  <si>
    <t>NATALIA LIZETH ORTIZ DUARTE</t>
  </si>
  <si>
    <t>MARIO ALEJANDRO QUINTERO BARRIOS</t>
  </si>
  <si>
    <t>JOSE ALBERTO RODRIGUEZ HERNANDEZ</t>
  </si>
  <si>
    <t>SISTETRONICS SAS</t>
  </si>
  <si>
    <t>ELENA ISABEL CRISTINA ARROYO ANDRADE</t>
  </si>
  <si>
    <t>VALUE AND RISK RATING S A SOCIEDAD CALIF ICADORA DE VALORES</t>
  </si>
  <si>
    <t>CAROLINA  MALAGON ROBAYO</t>
  </si>
  <si>
    <t>AXEDE S.A. - EN REORGANIZACIÓN</t>
  </si>
  <si>
    <t>JUAN DANIEL FLOREZ PORRAS</t>
  </si>
  <si>
    <t>DANIEL  ISAACS CORAL</t>
  </si>
  <si>
    <t>LEGARCHIVO S A S</t>
  </si>
  <si>
    <t>BOLSA DE VALORES DE COLOMBIA S.A.</t>
  </si>
  <si>
    <t>CAJA COLOMBIANA DE SUBSIDIO FAMILIAR COL SUBSIDIO</t>
  </si>
  <si>
    <t>YENIFER DAYANA URREGO URREGO</t>
  </si>
  <si>
    <t>MARLEIBY  MORENO REY</t>
  </si>
  <si>
    <t>KARINA ANDREA RODRIGUEZ SAAVEDRA</t>
  </si>
  <si>
    <t>CAMILA  FLOREZ OLARTE</t>
  </si>
  <si>
    <t>JUAN PABLO BAQUERO CORDOBA</t>
  </si>
  <si>
    <t>MARIA VERONICA DIAZ HERRERA</t>
  </si>
  <si>
    <t>KAREN GERALDINE BOLAÑO MEDINA</t>
  </si>
  <si>
    <t>ANA DURLEY QUINCHARA GALVIS</t>
  </si>
  <si>
    <t>JHON MARIO PANZZA JIMENEZ</t>
  </si>
  <si>
    <t>UNIDAD ADMINISTRATIVA ESPECIAL JUNTA CEN TRAL DE CONTADORES</t>
  </si>
  <si>
    <t>ADRIANA  PEREZ COLORADO</t>
  </si>
  <si>
    <t>COLOMBIA TELECOMUNICACIONES S.A ESP BIC</t>
  </si>
  <si>
    <t>NGEEK SAS</t>
  </si>
  <si>
    <t>UNION TEMPORAL LEVEL 3 - TELMEX</t>
  </si>
  <si>
    <t>IKUSI REDES COLOMBIA, S.A.S.</t>
  </si>
  <si>
    <t>MAYERLY ASTRID RODRIGUEZ PERALTA</t>
  </si>
  <si>
    <t>ANA MARIA GARZON LOZANO</t>
  </si>
  <si>
    <t>ANDREA CAROLINA PERTUZ HERNANDEZ</t>
  </si>
  <si>
    <t>ANDREA JULIANA GALEANO LOPEZ</t>
  </si>
  <si>
    <t>JAIME ENRIQUE ZAMBRANO SALAZAR</t>
  </si>
  <si>
    <t>ANDRES FELIPE RESTREPO BOTERO</t>
  </si>
  <si>
    <t>ANGIE LIZETH SERRANO CASTELLANOS</t>
  </si>
  <si>
    <t>YEFFER CENEN MATEUS LEON</t>
  </si>
  <si>
    <t>ZUNDARY  ROJAS SOTELO</t>
  </si>
  <si>
    <t>SERGIO ANDRES VASQUEZ QUIROGA</t>
  </si>
  <si>
    <t>OSCAR  GONZALEZ HERRERA</t>
  </si>
  <si>
    <t>OSCAR ENRIQUE MESA CELIS</t>
  </si>
  <si>
    <t>ODETTE CAROLINA CAJALE QUINTERO</t>
  </si>
  <si>
    <t>DANIELA DE LOS ANGELES SUAREZ BELTRAN</t>
  </si>
  <si>
    <t>JENY PATRICIA CHOLO CAMARGO</t>
  </si>
  <si>
    <t>JEYMY KATHERINE MUÑOZ MUÑOZ</t>
  </si>
  <si>
    <t>KATIA SOFIA SENA BERROCAL</t>
  </si>
  <si>
    <t>JUAN SEBASTIAN GARZON BUITRAGO</t>
  </si>
  <si>
    <t>HENRY  GARZON AVILA</t>
  </si>
  <si>
    <t>LADY PAOLA GARAY MENDIETA</t>
  </si>
  <si>
    <t>GELBY PAOLA BARRETO LEON</t>
  </si>
  <si>
    <t>JOSE JOAQUIN DOMINGUEZ CASTAÑEDA</t>
  </si>
  <si>
    <t>CAMILO ANDRES ARIAS REY</t>
  </si>
  <si>
    <t>DIEGO FERNANDO ESCOBAR NUÑEZ</t>
  </si>
  <si>
    <t>SANDRA MILENA VELASQUEZ VERA</t>
  </si>
  <si>
    <t>LYN INGENIERIA SAS</t>
  </si>
  <si>
    <t>RONALD JOSUE BOLAÑOS VELASCO</t>
  </si>
  <si>
    <t>CRISTINA EUGENIA SILVA GOMEZ</t>
  </si>
  <si>
    <t>JESUS MAURICIO SANCHEZ SANCHEZ</t>
  </si>
  <si>
    <t>DORIS JANNETH FORERO DUARTE</t>
  </si>
  <si>
    <t>ALEJANDRA MARIA GIRALDO AGUIRRE</t>
  </si>
  <si>
    <t>ALBERT ANDRES JAMAICA MOLANO</t>
  </si>
  <si>
    <t>ANGELA JOHANNA FRANCO CHAVES</t>
  </si>
  <si>
    <t>DIANA MILENA CORTES CASAS</t>
  </si>
  <si>
    <t>GINCY LORENA VARGAS LIGARRETO</t>
  </si>
  <si>
    <t>HECTOR FABIO GONZALEZ CASTELLANOS</t>
  </si>
  <si>
    <t>HERNANDO EUGENIO PEREA SALAZAR</t>
  </si>
  <si>
    <t>JENNY ANDREA ROCHA GARCIA</t>
  </si>
  <si>
    <t>JHON EDISON VASQUEZ MUÑOZ</t>
  </si>
  <si>
    <t>JOHN MAURICIO CONTRERAS DIAZ</t>
  </si>
  <si>
    <t>JUAN CARLOS GOMEZ BAUTISTA</t>
  </si>
  <si>
    <t>MARIA CLAUDIA ORTEGA REYES</t>
  </si>
  <si>
    <t>NICOLAS  FAGUA SUAREZ</t>
  </si>
  <si>
    <t>PAOLA  SABOGAL CARRILLO</t>
  </si>
  <si>
    <t>VIVIAN LORENA PRIETO TRUJILLO</t>
  </si>
  <si>
    <t>VIVIANA  OTALORA CORTES</t>
  </si>
  <si>
    <t>KARLA GIOVANNA GONZALEZ LOZANO</t>
  </si>
  <si>
    <t>MARIA PAULA FERIA ROMERO</t>
  </si>
  <si>
    <t>ANGIE LORENA MONTAÑEZ MUNAR</t>
  </si>
  <si>
    <t>MARIA ANGELICA SANCHEZ VELANDIA</t>
  </si>
  <si>
    <t>LEIDY NATALIA CALDERON CONTRERAS</t>
  </si>
  <si>
    <t>M S L DISTRIBUCIONES &amp; CIA S.A.S</t>
  </si>
  <si>
    <t>KPMG ADVISORY, TAX &amp; LEGAL SAS</t>
  </si>
  <si>
    <t>BANCOLOMBIA SA</t>
  </si>
  <si>
    <t>CAJA DE COMPENSACION FAMILIAR COMPENSAR</t>
  </si>
  <si>
    <t>JENNIFER DEL ROSARIO BENDEK RICO</t>
  </si>
  <si>
    <t>CLARA ISABEL RAMIREZ CORDOBA</t>
  </si>
  <si>
    <t>FLOR MARIA DELGADO BENAVIDES</t>
  </si>
  <si>
    <t>FERNANDO  MARTINEZ BLANCO</t>
  </si>
  <si>
    <t>ANGIE PAOLA VEGA NARANJO</t>
  </si>
  <si>
    <t>JUAN SEBASTIAN GARCIA FAYAD</t>
  </si>
  <si>
    <t>YESICA JULIETH HERREÑO JIMENEZ</t>
  </si>
  <si>
    <t>ALFCOM S A</t>
  </si>
  <si>
    <t>BANCO DAVIVIENDA SA</t>
  </si>
  <si>
    <t>FIDUCIARIA CENTRAL S.A.</t>
  </si>
  <si>
    <t>JEFE DE OFICINA - OF. OPERACIONES FINANCIERAS</t>
  </si>
  <si>
    <t>PROFESIONAL UNIVERSITARIO - SUBD. TALENTO HUMANO</t>
  </si>
  <si>
    <t>SUBDIRECTOR TECNICO - SUBD. FINANCIAMIENTO CON OTRAS ENTIDADES</t>
  </si>
  <si>
    <t>SUBDIRECTOR TECNICO - SUBD. ANALISIS Y SOSTENIBILIDAD PPTAL.</t>
  </si>
  <si>
    <t>SUBSECRETARIO DE DESPACHO - DESPACHO SUBSECRETARIO TECNICO</t>
  </si>
  <si>
    <t>PROFESIONAL ESPECIALIZADO - SUBD. GESTION CONTABLE HACIENDA</t>
  </si>
  <si>
    <t>SUBDIRECTOR TECNICO - SUBD. PLANEACION FINANCIERA E INVERS.</t>
  </si>
  <si>
    <t>PROFESIONAL ESPECIALIZADO - SUBD. ANALISIS SECTORIAL</t>
  </si>
  <si>
    <t>JEFE DE OFICINA - OF. REGISTRO Y GESTION DE INFORMACION</t>
  </si>
  <si>
    <t>SUBDIRECTOR TECNICO - SUBD. FINANZAS DISTRITALES</t>
  </si>
  <si>
    <t>JEFE DE OFICINA - OF. CONTROL MASIVO</t>
  </si>
  <si>
    <t>PROFESIONAL ESPECIALIZADO - SUBD. SERVICIOS TIC</t>
  </si>
  <si>
    <t>PROFESIONAL ESPECIALIZADO - DESPACHO TESORERO DISTRITAL</t>
  </si>
  <si>
    <t>PROFESIONAL UNIVERSITARIO - OF. GESTION DE COBRO</t>
  </si>
  <si>
    <t>JEFE DE OFICINA - OF. COBRO GENERAL</t>
  </si>
  <si>
    <t>1.Acató la Constitución, la ley, las normas legales y procedimentalesestablecidas por el Gobierno Nacional y Distrital, y demás disposicionespertinentes.2.Cumplió lo previsto en las disposiciones de las especificacionesesenciales, así como en la propuesta presentada.3.Durante el periodo informado dio cumplimiento a las obligaciones conlos sistemas de seguridad social, salud, pensiones, aportes parafiscalesy riesgos laborales,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omodifiquen.4.Dentro de los tres (3) días hábiles siguientes a la entrega de lacopia del contrato y las instrucciones para su legalización, seconstituyeron las garantías pactadas en el contrato y se presentaron ala Secretaría Distrital de Hacienda.5.Las garantías (pólizas) que no requirieron modificación, por loanterior no aplico la presentación dentro de los dos (2) días siguientesa su devolución.6.El contrato no requirió liquidación, por lo tanto no aplicó laexigencia al contratista la extensión o ampliación de las garantías(pólizas), con el fin de que cubra el término de la liquidación delcontrato; estas deberán presentarse dentro de los dos (2) díassiguientes a su devolución.7.Colaboró con la entidad para el cumplimiento del objeto contratadopara que este fuera de la mejor calidad.8.Obró con lealtad y buena fe en las distintas etapas contractualesevitando las dilaciones y en trabamiento que pudieran presentarse.9.Reportó de manera inmediata cualquier novedad o anomalía, alsupervisor del contrato.10.Guardó total reserva de la información que por razón del servicio ydesarrollo de sus actividades obtuvo. Esta es de propiedad de laSecretaría Distrital de Hacienda de Bogotá, D.C. y sólo salvo expresorequerimiento de autoridad competente podrá ser divulgada.11.Acató las instrucciones que durante el desarrollo del contrato leimpartió la Secretaría Distrital de Hacienda de Bogotá, D.C por conductodel supervisor del contrato.12.Realizó el examen ocupacional en los términos establecido en la Ley1562 de 2012 y Decreto 723 de 2013.13.Al finalizar el contrato realizó devolución de los elementosasignados para el desarrollo del objeto contractual.14.Diligenció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publicó el Formato "Publicación Proactiva Declaración deBienes y Rentas y Registro de Conflictos de Interés (Ley 2013 de 2019,Ley 1437 de 2011 y 734 de 2002)" en el SIGEP accedió al enlace dispuestopara tal fin en el DAFP, realizando las actualizaciones con laperiodicidad requerida en la mencionada Circular.15.El Contratista contó con protocolos de bioseguridad a través de loscuales adoptó medidas para prevenir la exposición al COVID-19, así comohizo uso de los correspondientes elementos de protección personal ybioseguridad, sin que ello implicara costos adicionales para laSecretaría Distrital de Hacienda.</t>
  </si>
  <si>
    <t>El contratista cumplió durante la ejecución del contrato con lasobligaciones generales establecidas en los estudios previos, es decirpara el periodo comprendido entre el 1-02-2022 y el 23-11-2022</t>
  </si>
  <si>
    <t>Durante la ejecución del contrato se acató y dio cumplimiento a lasobligaciones generales del Contrato así:1. La contratista cumplió a cabalidad con la obligación2. La contratista cumplió a cabalidad con la obligación3. La contratista se afilió a los sistemas de seguridad social, salud,pensiones, aportes parafiscales y riesgos laborales y cumplió con elpago mensual de los mismos presentando el soporte de pago de seguridadsocial, que se presumen válidos al presentarlos para sus pagosmensuales.4. La contratista presentó su póliza N. 380-47-994000123617 para lasuscripción del contrato N. 220253 y esta fue revisada y aprobada por lasubdirección contractual.5. La contratista presentó la modificación de la póliza para la adicióndel contrato N. 220253 y esta fue revisada y aprobada por lasubdirección contractual.6. No se requiere liquidación del contrato.7. La contratista cumplió a cabalidad con la obligación8. La contratista cumplió a cabalidad con la obligación9. No se reportó por parte de la contratista ninguna novedad o anomalía.10. No se conoció que la contratista divulgue información de su procesocon terceros.11. La contratista cumplió a cabalidad con la obligación.12. La contratista presentó el examen médico ocupacional realizado en laempresa Cendiatra con vigencia del 13/04/2021 a 12/04/2024.13. La contratista devolvió todos los elementos asignados al finalizarsu contrato.14. La contratista diligenció y actualizó la Hoja de Vida, Declaraciónde Bienes y Rentas y declaración General de Conflictos de Interés en laplataforma del SIDEAP, publicó y actualizó el Formato "PublicaciónProactiva Declaración de Bienes y Rentas y Registro de Conflictos deInterés en el SIGEP.15. La contratista contó con los protocolos de bioseguridad para eldesarrollo del contrato.</t>
  </si>
  <si>
    <t>1.Acató la Constitución, la ley, las normas legales y procedimentalesestablecidas por el Gobierno Nacional y Distrital, y demás disposicionespertinentes.2.Cumplió lo previsto en las disposiciones de las especificacionesesenciales, así como en la propuesta presentada.3.Durante el periodo informado dio cumplimiento a las obligaciones conlos sistemas de seguridad social, salud, pensiones, aportes parafiscalesy riesgos laborales,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omodifiquen.4.Dentro de los tres (3) días hábiles siguientes a la entrega de lacopia del contrato y las instrucciones para su legalización, seconstituyeron las garantías pactadas en el contrato y se presentaron ala Secretaría Distrital de Hacienda.5.Las garantías (pólizas) que no requirieron modificación, por loanterior no aplico la presentación dentro de los dos (2) días siguientesa su devolución.6.El contrato no requirió liquidación, por lo tanto no aplicó laexigencia al contratista la extensión o ampliación de las garantías(pólizas), con el fin de que cubra el término de la liquidación delcontrato; estas deberán presentarse dentro de los dos (2) díassiguientes a su devolución.7.Colaboró con la entidad para el cumplimiento del objeto contratadopara que este fuera de la mejor calidad.8.Obró con lealtad y buena fe en las distintas etapas contractualesevitando las dilaciones y en trabamiento que pudieran presentarse.9.Reportó de manera inmediata cualquier novedad o anomalía, alsupervisor del contrato.10.Guardó total reserva de la información que por razón del servicio ydesarrollo de sus actividades obtuvo. Esta es de propiedad de laSecretaría Distrital de Hacienda de Bogotá, D.C. y sólo salvo expresorequerimiento de autoridad competente podrá ser divulgada.11.Acató las instrucciones que durante el desarrollo del contrato leimpartió la Secretaría Distrital de Hacienda de Bogotá, D.C por conductodel supervisor del contrato.12.Realizó el examen ocupacional en los términos establecido en la Ley1562 de 2012 y Decreto 723 de 2013.13.Al finalizar el contrato realizó devolución de los elementosasignados para el desarrollo del objeto contractual.14.Diligenció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publicó el Formato "Publicación Proactiva Declaración deBienes y Rentas y Registro de Conflictos de Interés (Ley 2013 de 2019,Ley 1437 de 2011 y 734 de 2002)" en el SIGEP accedió al enlace dispuestopara tal fin en el DAFP, realizando las actualizaciones con laperiodicidad requerida en la mencionada Circular.</t>
  </si>
  <si>
    <t>Durante el período de ejecución del contrato, la contratista diocumplimiento a cada una de las obligaciones generales pre-contractualesestablecidas.</t>
  </si>
  <si>
    <t>Durante el período de ejecución del contrato, los contratistas cedente ycesionario, dieron cumplimiento a cada una de las obligaciones generalespre - contractuales establecidas, respectivamente.</t>
  </si>
  <si>
    <t>El contratista cumplió con las obligaciones generales del contrato ypliego de condiciones según lo pactado.</t>
  </si>
  <si>
    <t>El Supervisor del contrato, certifica que durante el periodo deejecución del 23 de marzo de 2022 hasta el 23 de marzo de 2023, el contratista cumplió con todas las obligaciones generales establecidas en el Contrato.</t>
  </si>
  <si>
    <t>El Supervisor del contrato 210309, basado en los documentos y registros,certifica el cumplimiento de las obligaciones generales por parte delcontratista, durante el periodo de ejecución del mismo.</t>
  </si>
  <si>
    <t>El contratista dio cumplimiento a las obligaciones pactadas previos delpresente contrato</t>
  </si>
  <si>
    <t>El contratista cumplió con las obligaciones generales de contrato</t>
  </si>
  <si>
    <t>El contratista dio estricto cumplimiento a las obligaciones generalesestablecidas en los estudios previos.</t>
  </si>
  <si>
    <t>Durante el mes de noviembre de 2022, el contratista cumplió con lasobligaciones generales estipuladas en los estudios previos.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</si>
  <si>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380-47-994000123737 de Segurosdel Estado para la suscripción de su contrato No. 2201235. El contratista presentó su póliza N. 380-47-994000123737 de Segurosdel Estado para la suscripción de su contrato No. 220123. Y estas fueronrevisadas y aprobadas por la subdirección contractual.6. El contratista presentó su póliza N. 380-47-994000123737 de Segurosdel Estado para la suscripción de su contrato No. 220123.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</si>
  <si>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t>
  </si>
  <si>
    <t>El contratista cumplió con las obligaciones generales establecidas en lacláusula 11 "Obligaciones de los Proveedores", del instrumento deagregación de demanda CCE-280-AMP-2021.</t>
  </si>
  <si>
    <t>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380-047-994000130712 para lasuscripción de su contrato No. 230126 y cargada en la plataforma SECOPII5. El contratista presentó su póliza No 380-047-994000130712 para lasuscripción de su contrato No. 230126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t>
  </si>
  <si>
    <t>Durante el mes de abril de 2023, el contratista cumplió con lasobligaciones generales estipuladas en los estudios previos.</t>
  </si>
  <si>
    <t>El contratista cumplió con las obligaciones generales que aplicaron parael periodo de marzo de 2023</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</si>
  <si>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</si>
  <si>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contratista a cumplido a cabalidad y sin contra tiempos lasobligaciones del contrato.</t>
  </si>
  <si>
    <t>El contratista cumplió todas las obligaciones</t>
  </si>
  <si>
    <t>En la ejecución del contrato 230118, el contratista cumplió con susobligaciones generales durante el periodo del  01 al  30 de abril del2023.</t>
  </si>
  <si>
    <t>En la ejecución del contrato 230133, el contratista cumplió con susobligaciones generales durante el periodo del 01 al  30 de abril del2023.</t>
  </si>
  <si>
    <t>En la ejecución del contrato 230117, el contratista cumplió con susobligaciones generales durante el periodo del  01 al  30 de abril del2023.</t>
  </si>
  <si>
    <t>En la ejecución del contrato 230206, el contratista cumplió con susobligaciones generales durante el periodo del  01 al  30 de abril del2023.</t>
  </si>
  <si>
    <t>En la ejecución del contrato 230204, el contratista cumplió con susobligaciones generales durante el periodo del  01 al  30 de abril del2023.</t>
  </si>
  <si>
    <t>En la ejecución del contrato 230205, el contratista cumplió con susobligaciones generales durante el periodo del  01 al  30 de abril del2023.</t>
  </si>
  <si>
    <t>El contratista ha dado cumplimiento a las obligaciones contractuales.</t>
  </si>
  <si>
    <t>Durante el periodo el contratista cumplió con las obligacionesgenerales.</t>
  </si>
  <si>
    <t>urante el mes de diciembre de 2022, el contratista cumplió con lasobligaciones generales estipuladas en los estudios previos.</t>
  </si>
  <si>
    <t>Durante el mes de enero de 2023, el contratista cumplió con lasobligaciones generales estipuladas en los estudios previos.</t>
  </si>
  <si>
    <t>El contratista cumplió con las obligaciones generales del contratodurante el periodo del presente informe.</t>
  </si>
  <si>
    <t>La contratista en el periodo comprendido entre el 1 y 30 de abrilcumplió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</si>
  <si>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</si>
  <si>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994000134079 para lasuscripción de su contrato No. 230414 y cargada en la plataforma SECOPII5. La contratista presentó su póliza No 380 47 994000134079 para lasuscripción de su contrato No. 230414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</si>
  <si>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994000134072 para lasuscripción de su contrato No. 230413 y cargada en la plataforma SECOPII5. La contratista presentó su póliza No 380 47 994000134072 para lasuscripción de su contrato No. 230413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</si>
  <si>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994000134132 para lasuscripción de su contrato No. 230430 y cargada en la plataforma SECOPII5. La contratista presentó su póliza No 380 47 994000134132 para lasuscripción de su contrato No. 230430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</si>
  <si>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994000134133 para lasuscripción de su contrato No. 230433 y cargada en la plataforma SECOPII5. La contratista presentó su póliza No 380 47 994000134133 para lasuscripción de su contrato No. 230433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</si>
  <si>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994000134131 para lasuscripción de su contrato No. 230432 y cargada en la plataforma SECOPII5. La contratista presentó su póliza No 380 47 994000134131 para lasuscripción de su contrato No. 230432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</si>
  <si>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994000134148 para lasuscripción de su contrato No. 230431 y cargada en la plataforma SECOPII5. La contratista presentó su póliza No 380 47 994000134148 para lasuscripción de su contrato No. 230431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</si>
  <si>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Durante el periodo comprendido entre el 1 de abril y el 30 de abril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t>
  </si>
  <si>
    <t>El contratista cumplió con sus obligaciones generalespara el periodo certificado.</t>
  </si>
  <si>
    <t>Cumplió todas las obligaciones.</t>
  </si>
  <si>
    <t>El servicio se prestó con normalidad desde el día 01 de Marzo hasta eldia 31 del mes de Marzo de 2023. Durante el mes de Marzo no sepresentaron fallas, ni interrupciones del servicio, tampoco sepresentaron indisponibilidades adicionales. Se realizo el tramite parael pago con sus certificaciones de cumplimiento y pago de las facturasdel mes de enero. El proveedor allego la factura del mes de Febrero conlos soportes correspondientes, la cual ya se inicio el proceso de pago.</t>
  </si>
  <si>
    <t>El servicio se prestó con normalidad desde el día día 01 de Marzo hastael dia 31 de Marzo 2023. Durante el mes de Marzo no se presentaronfallas, ni interrupciones del servicio, tampoco se presentaronindisponibilidades adicionales. El tramite del pago con suscertificaciones de cumplimiento, ya fue paga de la factura por el 100 %del valor contratado.</t>
  </si>
  <si>
    <t>El servicio se prestó con normalidad desde el día 01 de Abril hasta eldia 30 del mes de Abril de 2023. Durante el mes de Abril no sepresentaron fallas, ni interrupciones del servicio, tampoco sepresentaron indisponibilidades adicionales. El proveedor allego lafactura del mes de Marzo con los soportes correspondientes, la cual yase inicio el proceso de pago.</t>
  </si>
  <si>
    <t>El servicio se prestó con normalidad desde el día 01 de Abril hasta eldia 30 de Abril 2023. Durante el mes de Abril no se presentaron fallas,ni interrupciones del servicio, tampoco se presentaronindisponibilidades adicionales. El tramite del pago con suscertificaciones de cumplimiento, ya fue paga de la factura por el 100 %del valor contratado.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</si>
  <si>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el pago de los aportes a los sistemas de salud y pensión delpersonal destinado a la prestación del servicio junto con el comprobantede pago del subsidio familiar y la 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de 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2018.El contratista entregó el informe mensual de febrero, en donde se puedeevidenciar el cumplimiento de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2009.El contratista entregó el informe mensual de abril, en donde seevidencia el vinculó para la ejecución del contrato mujeres en un porcentaje del 9.3% priorizando para ello factores que acentúan su vulnerabilidad como la condición de víctima del conflicto armado,las discapacidades, ser mujer jefa de hogar, entre otras de acuerdo alDecreto Distrital 332 de 2020, mediante documentación juramentadafirmado por el representante legal.Se pudo determinar que incorporó el 100% del personal colombiano endonde el contratista debe incorporar como mínimo el cuarenta por ciento(40%) de personal colombiano para el cumplimiento del contrato, deconformidad con lo establecido en el numeral 3.6.3.1 del complemento delpliego de condiciones. Por medio de declaración expedida por surepresentante legal donde consta que mantiene el porcentaje de personalnacional y adjuntar el soporte de la vinculación laboral o porprestación de servicios de ese personal.Por lo anterior se puede aseverar que se cumplió con los derechosconstitucionales y laborales de los trabajadores que utilizó para laejecución del contrato /en este periodo, respectó la legislación laboralvigente.</t>
  </si>
  <si>
    <t>Durante el mes de abril de 2023, el contratista cumplió con lasobligaciones generales estipuladas en los estudios previos</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</si>
  <si>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el01/04/2023 al 30/04/2023.</t>
  </si>
  <si>
    <t>El contratista dio cumplimiento a las obligaciones generales delcontrato:1. Acató la Constitución, la ley y demás normas legales procedimentalesestablecidas por el Gobierno Nacional y Distrital.2. Entregó las obras objeto del presente contrato con lasespecificaciones técnicasexigidas en el anexo técnico, so pena de hacerse acreedor a las multasestipuladas en el contrato y entregar el certificado de conformidad delos mismos, cuando serequiera, acorde con lo dispuesto en el Decreto Único Reglamentario 1074de 2015.3. El contratista mantuvo fijos los precios unitarios de la propuesta.4. Dio estricto cumplimiento a las condiciones establecidas en el Anexo– Especificaciones técnicas, mediante el cual se determinan losrequerimientos del bien o servicio objeto del presente contrato, comodel personal mínimo requerido para la debida ejecución del contrato.4. Acató las instrucciones que para el desarrollo del contrato leimparta la Secretaría Distrital de Hacienda de Bogotá, D.C. por conductodel interventor.5. No accedió a peticiones o amenazas de quienes actúen por fuera de laley con el fin de obligarlos a hacer u omitir algún acto o hecho.6. Cumplió con las condiciones técnicas, jurídicas, económicas,financieras y comerciales presentadas en la propuesta.7. Guardó total reserva de la información que por razón del servicio ydesarrollo de sus actividades obtenga.8. Presentó cuando fue requerido los comprobantes de afiliación y pagode los aportes a los sistemas de salud y pensión del personal destinadoa la prestación del servicio junto con el comprobante de pago delsubsidio familiar y la afiliación a la A.R.L.9. Acreditó que se encuentra al día en el pago de aportes parafiscalesrelativos al sistema de seguridad social integral, así como los propiosdel SENA, ICBF y Cajas de Compensación familiar y allegó certificacionesexpedidas por el revisor fiscal o representante legal, según el caso, deacuerdo con lo ordenado en el artículo 50 de la ley 789 del 27 dediciembre de 2002 y demás normas concordantes.10. El contratista dio cumplimiento de la Directiva No. 003 de 2012expedida por la Secretaría General de la Alcaldía Mayor de Bogotá, D.C.,el contratista se obliga a:a) Velar por el respeto de los derechos constitucionales y laborales delos trabajadores que utilice para la ejecución del contrato, para locual, eliminará formas de contratación lesivas para los derechoslaborales de los trabajadores.b) Velar por el respeto de la legislación laboral vigente e incentivarla mejor oferta laboral y prestacional que garantice el acceso a mejoresoportunidades de trabajo. El incumplimiento de las obligacionescontractual es incluido en el presente numeral ocasionará el inicio deprocesos sancionatorios, conforme con la normatividad vigente, esto es,la imposición de multas o la declaratoria de incumplimiento haciendoefectiva la cláusula penal pecuniaria, si es del caso.11. Dio cumplimiento a lo dispuesto en la CircularNo.1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niños.12.El contratista cumplió con las políticas y lineamientos señalados enel Plan Institucional de Gestión Ambiental (PIGA) implementado por laSecretaría Distrital de Hacienda.13. Dio cumplimiento a lo dispuesto en el artículo 5º del DecretoDistrital 332 de2020, en el sentido de:Prevenir el abuso y el acoso sexual, así como promover su denuncia, y delas demás violencias basadas en género en el marco de la ejecución delcontrato.hacer un uso no sexista del lenguaje escrito, visual y audiovisual, deconformidad con lo establecido en el Acuerdo Distrital 381 de2009.14. El contratista se comprometió a preservar, fortalecer y garantizarla transparencia y la prevención de corrupción en su gestióncontractual, en el marco de los principios y normas constitucionales yen especial, en lo dispuesto en el capítulo VII de la Ley 1474 de 2011“Disposiciones para prevenir y combatir la corrupción en la contrataciónpública”, y artículo 14 del Decreto Distrital 189 de2020.15. Presentó a la interventoría del contrato la documentación en dondesu planta de personal mantiene el número de trabajadores condiscapacidad que dio lugar a la obtención del puntaje de que trata elnumeral 3.6.4 del presente pliego de condiciones, de conformidad con lodispuesto en el artículo 2.2.1.2.4.2.7. del Decreto 392 de 2018.16. Vinculó para la ejecución del contrato mujeres en un porcentaje del9.3% priorizando para ello factores que acentúan su vulnerabilidad comola condición de víctima del conflicto armado, las discapacidades, sermujer jefa de hogar, entre otras de acuerdo al Decreto Distrital 332 de2020, mediante documentación juramentada firmado por el representantelegal.17. Incorporó el 100% del personal colombiano en donde el contratistadebe 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t>
  </si>
  <si>
    <t>El contratista dio cumplimiento a las obligaciones generales pactadas enlos estudios previos del presente contrato</t>
  </si>
  <si>
    <t>El contratista cumplió con su obligaciones generales durante el periodoreportado en el presente informe.</t>
  </si>
  <si>
    <t>n/A</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</si>
  <si>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994000134082 para lasuscripción de su contrato No. 230410 y cargada en la plataforma SECOPII5. La contratista presentó su póliza No 380 47 994000134082 para lasuscripción de su contrato No. 230410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</si>
  <si>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Durante el periodo comprendido del 01 al 30 de abril, el contratistacumplió con las condiciones y obligaciones del contrato y de lasespecificaciones técnicas.</t>
  </si>
  <si>
    <t>Se verifica que el contratista ha cumplido satisfactoriamente lasobligaciones generales estipuladas en el contrato 230129 prestandoservicios profesionales en gestión de continuidad en el periodocomprendido entre el 01 de abril y el 30 de abril de 2023.</t>
  </si>
  <si>
    <t>El contratista cumplió con las obligaciones generales de acuerdo con loestipulado en los estudios previos, para el periodo comprendido entre el01-04-2023 y el 30-04-2023</t>
  </si>
  <si>
    <t>Se verifica que el contratista ha cumplido satisfactoriamente lasobligaciones generales estipuladas en el contrato 230129 prestandoservicios profesionales en gestión de continuidad en el periodocomprendido entre el 01 de marzo y el 31 de marzo de 2023.</t>
  </si>
  <si>
    <t>El Contratista cumplió con todas las obligaciones generales pre-contractuales</t>
  </si>
  <si>
    <t>Durante el periodo comprendido entre el 1 y el 30 de abril de 2023, elcontratista cumplió con las condiciones y obligaciones del contrato asícomo del Anexo 1. Especificaciones Técnicas</t>
  </si>
  <si>
    <t>Durante el periodo comprendido entre el 28 y el 30 de abril de 2023, elcontratista cumplió con las condiciones y obligaciones del contrato asícomo del Anexo 1. Especificaciones Técnicas</t>
  </si>
  <si>
    <t>Durante el periodo comprendido entre el 27 y el 30 de abril de 2023, elcontratista cumplió con las condiciones y obligaciones del contrato asícomo del Anexo 1. Especificaciones Técnicas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</si>
  <si>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($13.768.933) Trece Millones Setecientos Sesenta Y Ocho MilNovecientos Treinta Y Tres Pesos que equivalen al 24% de ejecución,quedando un saldo por ejecutar por valor de ($42.051.067) Cuarenta Y DosMillones Cincuenta Y Un Mil Sesenta Y Siete Pesos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</si>
  <si>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($16.746.000) Dieciséis Millones Setecientos Cuarenta Y SeisMil Pesos que equivalen al 30% de ejecución, quedando un saldo porejecutar por valor de ($39.074.000) Treinta Y Nueve Millones Setenta YCuatro Mil Pesos</t>
  </si>
  <si>
    <t>Durante el período del 10 al 30 de abril de 2023, el contratista cumpliócon las obligaciones generales estipuladas en los estudios previos.</t>
  </si>
  <si>
    <t>Prestó los servicios profesionales para apoyar en las actividades decomunicación de la Oficina Asesora de Comunicaciones relacionadas con lapuesta en marcha de la implementación BogData de la Nueva OficinaVirtual., durante el mes de abril de 2023. 2. Análisis Técnico yFinanciero: Certifico que los servicios cumplen técnicamente y que losvalores cobrados se encuentran acorde con lo establecido en el contratoy en la propuesta del contratista</t>
  </si>
  <si>
    <t>prestó los servicios para apoyar a la Oficina Asesora de Comunicacionesen el diseño de piezas comunicativas para las diferentes estrategias decomunicación de la Secretaría Distrital de Hacienda., durante el mes deabril de 2023. 2. Análisis Técnico y Financiero: Certifico que losservicios cumplen técnicamente y que los valores cobrados se encuentranacorde con lo establecido en el contrato y en la propuesta delcontratista</t>
  </si>
  <si>
    <t>Publicación de los avisos corrientes, edictos y notificacionesrequeridos por las distintas áreas de la Secretaría Distrital deHacienda, en un periódico de amplia circulación nacional durante el mesde abril de 2023 2. Análisis Técnico y Financiero: Certifico que losservicios cumplen con los requisitos técnicos y que los valoresfacturados por el contratista se encuentran acorde con lo establecido enel contrato y en la propuesta económica presentada</t>
  </si>
  <si>
    <t>Se dio cumplimiento a las obligaciones generales establecidas en elEstudio previo.</t>
  </si>
  <si>
    <t>Se dio cumplimiento a las obligaciones generales establecidas en elEstudio previo.No se presentaron situaciones anormales</t>
  </si>
  <si>
    <t>El contratista cumplió a cabalidad con todo lo estipulado en lasobligaciones del contrato.</t>
  </si>
  <si>
    <t>El contratista ha entregado la documentación necesaria para iniciar elcontrato. El contratista constituyo las pólizas de garantías delcontrato y de la misma forma presento los parafiscales del mes de mayo.</t>
  </si>
  <si>
    <t>El supervisor del contrato, certifica que el contratista ha cumplido conlas obligaciones generales del contrato en el periodo certificado.</t>
  </si>
  <si>
    <t>Para el periodo certificado el contratista dio estricto cumplimiento alas obligaciones generales.</t>
  </si>
  <si>
    <t>El proveedor ha dado estricto cumplimiento a las obligaciones Generalespara el periodo certificado.</t>
  </si>
  <si>
    <t>El contratista ha cumplido con la totalidad de las obligacionesgenerales del contrato durante el periodo comprendido entre el 06 demarzo de 2023 y el 18 de mayo de 2023.</t>
  </si>
  <si>
    <t>OBLIGACIONES GENERALESAcató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</si>
  <si>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La contratista cumplió con sus obligaciones</t>
  </si>
  <si>
    <t>El contratista cumplió con sus obligaciones</t>
  </si>
  <si>
    <t>El contratista cumplió con las obligaciones generales de acuerdo con loestipulado en los estudios previos, para el periodo comprendido entre el1-04-2023 y el 30-04-2023</t>
  </si>
  <si>
    <t>El supervisor del contrato certifica que del 01/04/2023 al 30/04/2023 elcontratista cumplió las obligaciones generales del contrato.</t>
  </si>
  <si>
    <t>El proveedor presentó a Colombia Compra Eficiente la documentaciónrequerida dentro del término definido luego de la firma del documento(RUT, Garantía, Certificación bancaria, etc)El proveedor NO es una Unión Temporal, por lo tanto, no aplica estaobligación.Respondió por la Solicitud de Información en un plazo de cinco (5) díashábiles.Respondió a la Solicitud de Cotización dentro de los cinco (5) díashábiles siguientes al envío de esta, con una Cotización para la EntidadCompradora.Indicó en la Cotización los valores establecidos con un precio igual omenor al precio máximo permitido de conformidad con el Catálogo de cadaProveedor.Constituyó y allegó a la Entidad Compradora una garantía de cumplimientodentro de los tres (3) días hábiles siguientes a la colocación de laOrden de Compra a favor de la Entidad Compradora, por el valor, amparosy vigencia establecidos en el Acuerdo Marco.El Proveedor entregó los servicios de conformidad con las condiciones yespecificaciones técnicas que se encuentran establecidos en losdocumentos del pliego de condiciones y sus anexos.Facturó de conformidad con la OC.No se presentaron casos fortuitos que impidieran la ejecución de laOrden de Compra.Mantuvo todos los requisitos por los cuales obtuvo puntaje adicionalpara la adjudicación en el Acuerdo Marco durante su vigencia y lavigencia de la Órdenes de Compra.“FICHAS TÉCNICAS – ANS”El proveedor entregó los reportes requeridos por la SDH con la calidad yoportunidad.Para el periodo certificado mejoró el Rendimiento esperado del perfilcontratadoPara el periodo certificado la Puntualidad del perfil contratado fuesatisfactoriaPara el periodo certificado se ha realizado la Verificación delcumplimiento del perfil exigido.Rotación máxima- Durante el periodo certificado se estabilizó larotación del personal.Tiempo de asignación de un nuevo perfil contratado en caso de rotación –Para el periodo certificado asignaron el recurso humano de maneraoportuna por motivo de rotación y/o salida de alguno de ellos.Tiempo asignación de un perfil contratado – El proveedor durante elperiodo certificado asignó el recurso humano requerido de maneraoportuna.Para el periodo certificado el proveedor mantuvo la DisponibilidadEnlaces dedicadosPara el periodo certificado se cumplió la meta del indicador AtenciónCanal Telefónico y/o línea celularAtención de canal email, web, Chat en Línea con agente, canales deautogestión- Cumplida para el periodo certificado.Puntualidad en Instalación VPN- Cumplida para el periodo certificado.Resolución de tickets Nivel 1 (C)- El proveedor para el periodocertificado dio solución de manera remota y en sitio de forma oportuna alos tickets generados en la herramienta dispuesta por la SDH.Resolución de tickets Nivel 2 (C) – Esta obligación no aplica para elperiodo certificado.Cierre de Tickets (C) – Para el periodo certificado el proveedorgestionó, documentó y cerro los Tks generados en el periodo.Escalamiento de tickets (C) – Durante el periodo certificado elproveedor ha escalado los tks de acuerdo con la retroalimentación dadapor los Ingenieros del área.Resolución de tickets usuarios VIP (C) – Para el periodo certificado elproveedor dio solución a los requerimientos presentados por los usuariosVIP.Porcentaje de satisfacción en la calidad del servicio prestado a usuariofinal –Durante el periodo certificado aumentó este indicador desatisfacción al usuario en la calidad y prestación del servicio.Calidad en la gestión de garantía s (C). – Para el periodo certificadoel proveedor ha escalado los servicios de gestión de garantía de maneracorrecta.Tiempo de reparación de equipos tecnológicos. (C) – Para el periodocertificado el proveedor gestionó de manera oportuna las fallaspresentadas en los pc.Tickets reabiertos (C). – El proveedor para el periodo certificadoreabrió los tks a petición de los funcionarios sin superar el 5% de losservicios atendidos.Documentación ticket resuelto. (C). – Para el periodo certificado elproveedor mantuvo el software de gestión de Mesa de Servicios de la SDHdocumentado y actualizado con la información de todo el proceso desolución del ticket generado por el usuario.Tiempo Máximo Mantenimiento Preventivo – No aplica para el periodocertificado.Reintervenciones. (R)- No aplica para el periodo certificado.Disponibilidad del software de gestión de la Mesa de Servicios de TI.(C). – El software de gestión de la mesa de servicios de la SDH tuvodisponibilidad del 99.9% permitiendo mantener la operación enfuncionamiento.Resolución de incidentes críticos por mantenimiento correctivo.  (C)-Los incidentes críticos durante la ejecución del contrato fueron escasosy el proveedor los atendió de manera oportuna sin afectar la labor de laSDH.Resolución de incidentes no críticos por mantenimiento correctivo.  (C)-Los incidentes no críticos durante la ejecución del contrato fueronpocos y el proveedor los atendió de manera apropiada sin afectar lalabor de la SDHEntrega de informes de operación y gestión. (C)- El proveedor para elperiodo certificado entregó el informe de Operación y Gestión querequirió la SDH.Devolución del documento Gestión de Catálogo de Servicios de TI de laEntidad (caracterización y documentación) – No aplica.Fecha de entrega del documento Gestión de Catálogo de Servicios de TI dela Entidad (caracterización y documentación, cambios o mejoras) – Noaplica.Fecha de entrega del nuevo servicio parametrizado en la herramienta deGestión de Servicios de TI del catálogo de la Entidad. – No aplica.Fecha de inicio de administración del nuevo servicio parametrizado en laherramienta de Gestión de Servicios de TI del catálogo de la Entidadpara administración por parte del proveedor- No aplica.Tiempo máximo de entrega de recursos o repuestos por bolsa de repuestos-El tiempo de entrega de los repuestos solicitados fue de manera oportunapara el periodo certificado.Tiempo máximo de entrega de un reemplazo de repuesto s o recursosdefectuosos por bolsa de repuestos- No aplica para el periodo certificado.Instalación canales de comunicación- No aplica.</t>
  </si>
  <si>
    <t>Se Certifica que el contratista ha cumplido satisfactoriamente con lasobligaciones generales estipuladas en el contrato No. 220438 prestandoel servicio de soporte, mantenimiento y actualización del softwareespecializado en gestión de Riesgos de Mercado TRADE, fundamentado en lametodología VAR, en el periodo comprendido entre el 03/04/2023 al03/05/2023.</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</si>
  <si>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</si>
  <si>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Durante el periodo certificado en el presente informe el contratista diocumplimiento a las obligaciones generales.</t>
  </si>
  <si>
    <t>1. Acató la Constitución, la ley, las normas legales y procedimentalesestablecidas por el Gobierno Nacional y Distrital, y demás disposicionespertinentes.2. Cumplió lo previsto en los estudios previos, el contrato y lapropuesta presentada.3. Obró con lealtad y buena fe en las distintas etapas contractuales.4. Atendió el servicio contratado en forma oportuna.5.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dentro de los tres (3) días hábiles siguientes a la fechaen que se le entregue la copia del contrato, la garantía pactada en elcontrato y presentarla ante la Secretaría Distrital de Hacienda en laplataforma del SECOP II. En el evento que la garantía (póliza) requieramodificación, la misma deberá presentarse dentro de los dos (2) díassiguientes a su devolución.7. Reportó de manera inmediata cualquier novedad o anomalía, alsupervisor del contrato.8. Guardó total reserva de la información confidencial que obtuvo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contratoimpartió La Secretaría Distrital de Hacienda de Bogotá, D.C por conductodel supervisor del contrato.10.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PARAGRAFO: Enrelación con el numeral 8 de la presente cláusula, el CONTRATISTA seráresponsable de cualquier uso indebido de la información confidencial dela SECRETARIA, por parte de sus empleados o sus asesores. La SECRETARÍAse reserva el derecho de hacer uso de las acciones tanto civiles comopenales que le otorga la normatividad vigente, relacionadas con laprotección de la reserva de la información de la SECRETARÍA y de lostenedores de los bonos.</t>
  </si>
  <si>
    <t>Se verifica el total cumplimiento de las Obligaciones Generales para elperiodo certificado.</t>
  </si>
  <si>
    <t>1.Elaborar y presentar el plan de trabajo al supervisor del contratopara desarrollar el objeto de este.El contratista elaboró y presentó el plan de trabajo asociado aldesarrollo del objeto del contrato, y ejecutó las actividades allírelacionadas según lo planteado.2.Realizar la creación, actualización, verificación y depuración de lainformación de los terceros en el módulo BP de BogData de acuerdo conlas solicitudes recibidas de las entidades y áreas de gestión a travésdel buzón de terceros.Gestionó la creación, actualización, verificación y depuración de lainformación de los terceros las solicitudes recibidas durante el periododel contrato y asistió a las reuniones relacionadas con la gestión deterceros en el módulo BP de Bogdata.3.Prestar apoyo en las actividades de gestión requeridas en los otrosmódulos del sistema cuando la DDC lo requiera.Apoyó en el módulo FI de la DDC el proceso de conciliaciones bancariasde las cuentas asignadas para los once (11) periodos contables paralelosa la ejecución del contrato, así:Periodo contable 12-2021 el número de cuentas bancarias conciliadasfueron 27.Del periodo contable 02 al 08-2022 el número de cuentas bancariasconciliadas fueron 24.Periodo contable 09-2022 el número de cuentas bancarias conciliadasfueron 23.Periodo contable 10-2022 el número de cuentas bancarias conciliadasfueron 20.Elaboró y presentó 11 informes de conciliaciones respecto a las cuentasbancarias asignadas junto con sus respectivos anexos durante el plazo deejecución del contrato.Remitió los reportes de las partidas conciliatorias de cada periodo alas oficinas respectiva de la DDT para su gestión y realizó seguimientoa las partidas conciliatorias identificadas en su operación.Participó en las mesas de trabajo para la revisión de partidas devigencias antiguas de la cuenta Banco de Occidente 7436 y efectuó lasrevisiones relacionadas, convenidas con la Oficina de OperacionesFinancieras. Adelantó las demás actividades de análisis para el procesode depuración de la cuenta.4.Realizar transferencia de conocimiento y acompañamiento en losprocesos del módulo BP a los usuarios que presenten dificultades.Revisó correo electrónico institucional y estuvo atento a losrequerimientos de usuarios en relación con los procesos del módulo BP.5.Responsabilizarse por la organización, custodia y archivo de ladocumentación soporte de la gestión realizada, de acuerdo con la normatividad y los procedimientos establecidos en la Secretaría Distrital de Hacienda.Organizó, custodio y archivo los soportes asociados a la ejecución delcontrato de acuerdo con los procedimientos establecidos en la SecretaríaDistrital de Hacienda.Generó y archivó los soportes de conciliación de las cuentas asignadasen cada periodo de acuerdo con los lineamientos establecidos por laEntidad.6.Las demás asignadas por el supervisor, relacionadas con el objeto delcontrato.Asistió a las reuniones de realimentación diaria de la DirecciónDistrital de Contabilidad, y a las reuniones de revisión de partidasconciliatorias con las oficinas de la DDT.Participó en las reuniones de parametrización y prueba de lastransacciones y reportes del sistema SAP relacionados con las actividades asignadas, además participó en los talleres, capacitaciones y reuniones relacionadas con las actividades misionales delcontrato.</t>
  </si>
  <si>
    <t>1. El contratista preparó con el supervisor, el cronograma de trabajo delas actividades a realizar durante el tiempo de ejecución del contrato2. Participó y apoyó al Área de Control Interno en la planeación,ejecución e informe de auditorías, evaluaciones, seguimientos y monitoreos en las diferentes áreas de la entidad.  Las actividades realizadas fueron:-Participó en la elaboración del Informe de Seguimiento Austeridad yEficiencia del Gasto Público, para el IV trimestre de 2021 y el I, II yIII trimestre vigencia 2022.-Apoyó la evaluación del cumplimiento de las obligaciones propias delComité de Conciliación de la Secretaría Distrital del Hacienda.-Colaboró en la Auditoría a los Procesos de Contratación de laSecretaría Distrital de Hacienda – vigencia 2021 – PAA 2022.-Apoyó la construcción del Informe Seguimiento Obligaciones ContingentesJudiciales – SIPROJ.-Efectuó acompañamiento a la auditoría del proceso de notificaciones deActos Oficiales Tributarios y No Tributarios de la Dirección Distritalde Cobro.-Colaboró en el seguimiento a la enajenación de la participaciónaccionaria del Distrito Capital de Bogotá en el Grupo de Energía deBogotá S.A.  E.S.P.-Acompañó la evaluación al proceso de provisión transitoria de cargos decarrera administrativa y de libre nombramiento y remoción a través deencargo en la Secretaría Distrital de Hacienda y conformación deComisión de Personal - Circular 010 de 2020 CNSC.-Participó en el informe de Seguimiento al Sistema de Alertas de ControlInterno (SACI). Efectuó seguimiento de la Directiva 007 de 2013 de laAlcaldía Mayor de Bogotá. Llevó a cabo la evaluación a los procesosdisciplinarios, según lo programado en el PAA-2022.-Realizó la evaluación a la gestión del Control Disciplinario Interno dela Secretaría Distrital de Hacienda.Las evidencias de los informes se encuentran dispuestas en sitio web dela entidad.3. Durante la ejecución del contrato no se presentaron solicitudes deauditoria extraordinarias.4. Realizó las actividades de revisión jurídica en el marco del procesode actualización continua del normograma de la Oficina de ControlInterno5. Participó y apoyó las auditorias, seguimientos y evaluaciones, encumplimiento de los Planes de mejoramiento, Plan Anticorrupción yAtención al Ciudadano, Mapa de Riesgos de Corrupción y Racionalizaciónde trámites para lo cual realizó:-Acompañamiento en el seguimiento al Plan Anual Anticorrupción y Matrizde Riesgos de Corrupción para dos (2) cuatrimestres de la vigencia 2022(corte al 30-04-2022 y 30-08-2022) para la Dirección Jurídica (CPR-36,CPR-113, CPR-115) y de la Oficina de Control Disciplinario Interno(CPR-127). Actividad que incluyó el cargue de evidencias en laherramienta SharePoint.-Colaboró con el seguimiento a los Planes de Mejoramiento de laContraloría de Bogotá y de Gestión de la OCI, con corte al 30-03-2022,30-06-2022, 30-09-2022, para la Subdirección de Asuntos Contractuales.-Realizó revisión de las acciones de los planes de mejoramiento a cargode la Dirección Jurídica, en el marco del seguimiento continuo, enespecial las relacionadas con la visita administrativa de la VeeduríaDistrital (20205003339900041).6. Apoyó las respuestas a los requerimientos que le fueron asignados,durante la ejecución del contrato.7. Apoyó a la Oficina de Control Interno en el seguimiento a laaplicación de las medidas adoptadas por la Secretaría Distrital de Hacienda en atención al Estado de Emergencia Económica, Social y Ecológica declarado en el territorio Nacional, en el marco de lapandemia causada por el COVID-19, hasta que las instancias pertinentessuspendan o eliminen dicha obligación.  Se llevó a cabo lo siguiente:-Adelantó revisión de las disposiciones normativas relacionadas con elseguimiento a medidas adoptadas en atención de la emergencia ocasionadapor COVID-19.-Verificó los procesos de contratación que, aun cuando no sesuscribieron bajo la figura de urgencia manifiesta, tuvieron relación con la atención de la emergencia sanitaria COVID-19.-Realizó seguimiento a las medidas adoptadas para dar continuidad a laoperación o a la prestación de los servicios institucionales, incluyendolo relativo a la modalidad de trabajo en casa, la estrategia de retornoescalonado a la modalidad presencial y las medidas implementadas para lamitigación de la propagación de contagios de COVID19 en la entidad.8. Participó en las reuniones de seguimiento de la OCI, realizadasdurante toda la ejecución de contrato.De igual manera participó en:-Junta de Contratación sesión No. 5 de la Secretaría Distrital deHacienda _03/02/2022.-Metodología seguimiento SUPERCADES 09/03/2022.-Presentación Propuesta actualización 71-P-02 24/03/22.-Reunión Presencial: Visita Veeduría Distrital - Piso 7, Sala7A__24/05/2022.-Boletín trimestral Autocontrol 28/06/2022.-Reunión de revisión respuesta a las recomendaciones de la VeeduríaDistrital Expediente 20215003339900070E de 2021 06/07/2022.-Taller Pacto por la Integridad SDH 17/08/2022. Socialización Semánticapara nombrar archivos electrónicos 09/09/229. El contratista elaboró y entregó al supervisor del contrato, lossoportes correspondientes para adelantar los pagos de los diez (10)periodos: Cuenta de cobro, informe de actividades; certificación bajo lagravedad del juramento de aportes en salud; pago de salud, pensión y ARL10. Elaboró y entregó en medio magnético, los informes periódicos yfinal de actividades con los productos elaborados y desarrolladosdurante la ejecución del contrato.Los informes periódicos mensuales, el informe final de actividades y losproductos elaborados y desarrollados, generados durante la ejecución delcontrato, están almacenados en la ruta de Sharepoin:https://shdgov-https: my.sharepoint.com/personal/dfardila_shdgov_onmicrosoft_com/_layouts/15/onedrive.aspx?FolderCTID=0x012000A3386352DAE1F447AD56F048EF428269&lt;(&gt;&amp;&lt;)&gt;id=%2Fpersonal%2Fdfardila%5Fshdgov%5Fonmicrosoft%5Fcom%2FDocuments%2FEVIDENCIAS%20CTTO%20220278%20DIEGO%20ARDILA%2FEvidencias%20SDH%202022%2Ezip&lt;(&gt;&amp;&lt;)&gt;parent=%2Fpersonal%2Fdfardila%5Fshdgov%5Fonmicrosoft%5Fcom%2FDocuments%2FEVIDENCIAS%20CTTO%20220278%20DIEGO%20ARDILA11. Atendió los lineamientos y políticas generales que se relacionaroncon el objeto del contrato y cumplió las demás actividades que sedesprendieron de la naturaleza y objeto del contrato, acordadas con elSupervisor.12. Realizó la entrega oficial del carnet y tarjeta de proximidad,durante la ejecución del contrato no le fueron entregados elementosdevolutivos.  Así mismo, solicito el diligenciamiento de la constanciade entrega respectiva.</t>
  </si>
  <si>
    <t>La contratista cumplió a cabalidad con las obligaciones especialesestablecidas así:Obligación 1: Se apoyó en la asignación de correspondencia, así como enel seguimiento a las comunicaciones externas enviadas.Obligación 2: En cuanto al archivo físico se realizó todo el proceso dealistamiento y posterior transferencia documental al archivo central de12 cajas las cuales contenían 58 carpetas con expedientes entre 2003 y2016 del Despacho de la Dirección Distrital de Presupuesto. En loreferente al archivo digital del Despacho de la DDP, se avanzó con laactualización de las diferentes series documentales en el repositorioSharePoint de las vigencias 2020, 2021 y 2022.Obligación 3: Se brindó capacitación permanente a los auxiliaresadministrativos del Despacho de la Dirección Distrital de Presupuesto enlas herramientas tecnológicas dispuestas para desarrollar lasactividades de archivo.Obligación 4: Se publicaron 1.026 documentos relacionados con informesde ejecución presupuestal, informes de vigencias futuras, informes dereservas presupuestales, circulares, directorio de funcionarios de laDDP, entre otros. Dichos documentos se cargaron en la sede electrónicade la Entidad, sección Presupuesto y ejecución del Distrito, paraacceder a este contenido se puede consultar a través de la siguienteruta: https://www.haciendabogota.gov.co/es/sdh/presupuesto-y-ejecucion-del-distritoObligación 5: Se realizó el respectivo seguimiento y cierre de lostrámites en bitácora de correspondencia y CRM para el Despacho de la DDPy cada una de sus subdirecciones.Obligación 6: Se realizó el seguimiento a las comunicaciones externasenviadas por parte de los auxiliares administrativos del despacho de laDDP, así mismo, apoyé en la radicación en los casos que fue necesario.Obligación 7: Se generaron 12 informes sobre la correspondencia externarecibida y la correspondencia interna recibida, donde se identificaronlos trámites en estado abierto al interior del Despacho de la DDP y decada una de las subdirecciones entre febrero de 2022 y febrero de 2023.Dicho informe fue socializado a la Dirección con el fin de generaracciones para disminuir los trámites pendientes por gestionar.Obligación 8: Se apoyó a la Subdirección de Desarrollo Social en larevisión y solicitud de pago de las cuentas de cobro por concepto dereconocimiento Mínimo Vital de Acueductos veredales entre julio de 2022y enero de 2023.</t>
  </si>
  <si>
    <t>1.Elaborar y presentar el plan de trabajo al supervisor del contratopara desarrollar el objeto de este.elaboró y presentó las actividades a ejecutar a través del plan detrabajo para desarrollar el objeto del contrato, dando cumplimiento del100% de lo propuesto.2.Realizar la creación, actualización, verificación y depuración de lainformación de los terceros en el módulo BP de BogData de acuerdo conlas solicitudes recibidas de las entidades y áreas de gestión a travésdel buzón de tercerosGestionó la creación de los terceros den el módulo BP solicitados porlos usuarios de Correspondencia (CRM) de la Secretaría Distrital dehacienda, en total fueron 1363 solicitudes y gestionó la creación,actualización verificación y depuración de terceros Enel modulo BP parael programa de Ingreso Mínimo Garantizado (IMG),durante la ejecución delcontrato, con su usuario en Bogdata, se crearon 1207 tercero de personasjurídicas y 102542 terceros de personas naturales.3.Prestar apoyo en las actividades de gestión requeridas en los otrosmódulos del sistema cuando la DDC lo requiera.Atendió las solicitudes del buzón admon_terceros@shd.gov.co para elreporte del Boletín de Deudores Morosos del Estado (BDM) donde secargaron 30000 terceros de personas naturales y 2000 de personasjurídicas en el módulo TERCEROS II.4. Realizar transferencia de conocimiento y acompañamiento en losprocesos del módulo BP a los usuarios que presenten dificultadesDurante la ejecución del contrato, realizo el acompañamiento en losprocesos del módulo BP gestionando 299 correos por medio del buzóngestionterceros_bogdata@shd.gov.co.5.Responsabilizarse por la organización, custodia y archivo de ladocumentación soporte de la gestión realizada, de acuerdo con la normatividad y los procedimientos establecidos en la Secretaria Distrital de Hacienda.Durante la ejecución del contrato realizó la organización, custodia yarchivo de los archivos de control de la atención del buzón y el carguede documentos de las entidades del distrito en las carpetas compartidasde la SDH.6.Las demás asignadas por el supervisor, relacionadas con el objeto delcontratoAsistió a las reuniones de retroalimentación diaria.Asistió a las capacitaciones de la plataforma BOGDATA del módulo BP</t>
  </si>
  <si>
    <t>1. Elaborar y presentar el plan de trabajo al supervisor del contratopara desarrollar el objeto del mismoElaboró y presentó las actividades a ejecutar a través del plan detrabajo para desarrollar el objeto del contrato desde el 17 de enero de2022 al 21 de enero de 2023.2. Realizar los registros contables de la información recibida en elmódulo contable del sistema de información de las unidades de lasresponsabilidades contables - segmentos asignados.Realizó los registros contables de la Unidad de Responsabilidad Contablede Tributaria en el durante el 17 de enero 2022 al 21 de enero de 2023,en los siguientes temas:•Causación y recaudo de impuestos Distritales•Registro y cruce de información de causación y recaudo tributario.•Causación factura y pago de Fimproex.•Registro y actualización de: CAR mensual y verificación de saldo paragiro cuatrimestral y de Semaforización mensual y verificación de saldopara giro cuatrimestral.•Registro de: depuración cartera del mes, de deterioro y actualizaciónde deterioro en el mes de diciembre, de Embargos y Desembargos, de actosoficiales, de actualización de Títulos judiciales del banco Agrario y deliquidaciones oficiales•Ajuste de cuentas de migración con corte a octubre•Actualización obligaciones contingentes SIPROJ trimestral.3.Realizar verificación, depuración y conciliación de la informacióncontable con las áreas de gestión y realizar los ajustes identificadosRealizó verificación y conciliación de saldos de consumo extranjero decerveza y cigarrillos mensual y de cartera 2021 trasladada a cartera devigencias anteriores en el mes de enero de 2022.4.Participar en las reuniones de revisión de la información financierade las URC asignadas y en la elaboración de las actas y formatosestablecidos.Participó en mesas de trabajo y reuniones de revisión de la informaciónfinanciera de las URC asignadas como se relaciona a continuación:•20 de enero en cierre de prueba del impuesto Predial y el 21 delimpuesto vehículos•21 de enero sobre reunión de la CAR, liquidación del 15% girado a laentidad en el 2021.•27 de enero sobre especificación ICA del régimen simple del año 2020. •2 de febrero sobre liquidación del 15% a girar a la CAR sobre recaudodel impuesto predial y en mesa de trabajo sobre el impuesto nacional deespectáculos con destino al deporte – Ley 181 1995.•8 de febrero sobre la especificación de traslado de cartera de vigenciaactual a anteriores, en una de SIPROJ sobre el análisis seguimientomódulo de pagos y en mesa de trabajo sobre revisión de proceso dedevoluciones de plusvalía.•9 de febrero sobre la especificación de traslado de cartera de vigenciaactual a vigencia anteriores.•11 de febrero se sobre formatos BPC y en mesa de trabajo sobreliquidación del 15% a girar a la CAR sobre recaudo del impuesto predial.•14 de febrero sobre la especificación de traslado de cartera devigencia actual a vigencia anteriores y una sobre deterioro de impuestosde difícil recaudo.•18 de febrero sobre liquidación del 15% a girar a la CAR sobre recaudodel impuesto predial.•21 de febrero sobre deterioro de impuestos de difícil recaudo.•25 de febrero sobre liquidación del 15% a girar a la CAR sobre recaudodel impuesto predial.•28 de febrero sobre registros de deterioro de impuestos después de laespecificación de cartera por traslado de saldos.•2 de marzo sobre liquidación del 15% a girar a la CAR sobre recaudo delimpuesto predial año 2020.•3 de marzo sobre análisis de liquidación del 15% a girar a la CAR sobrerecaudo del impuesto predial y una sobre el taller de lógica dedeterioro.•7 de marzo sobre especificación de traslado de cartera cobrable y nocobrable por SAP.•9 de marzo sobre avances de varios temas con SAP en tributaria y unasobre registro de devoluciones tributaras y no tributarias.•10 de marzo sobre especificación de traslado de cartera cobrable y nocobrable por SAP y una de trabajo sobre especificación de cálculo dedeterioro.•18 de marzo sobre reporte de documentos pendientes de aplicar ydescuentos y una retroalimentación consulta y reportes SAP.•23 de marzo participó en reunión sobre errores presentados en laejecución de proceso de impuestos por SIT II.•25 de marzo sobre respuesta de Contraloría respecto a obligacionescontingentes.•29 de marzo sobre facturación de predial en SAP 2022y unaretroalimentación de deterioro de activos fijos en SAP.•31 de marzo sobre registro de intereses en SAP.•1 de abril sobre desarrollo de registro intereses de cartera tributariaen cuentas de orden.•2 de abril sobre el seguimiento del desarrollo de deterioro en SAP yuna sobre respuesta a la Contraloría sobre temas de giro de la CAR.•7 de abril sobre la afectación contable de la causación total de lafactura de predial y vehículos para el año 2022.•28 de abril sobre las dudas presentadas en el desarrollo de registro deintereses en cuenta de orden.•29 de abril sobre dudas de los movimientos en SAP de las diferentescuentas contables de deterioro y una capacitación SAP – FI, compensaciónde bancos.•2 de mayo sobre el error presentado en la POSPRE del impuesto devehículos.•3 de mayo sobre las partidas de en clarificación•4 de mayo de SIPROJ – sobre la circular 0002-2022 y un seguimientos aaspectos a documentar de Bogdata.•9 de mayo participó en revisión desarrollo de actos oficiales.•10 de mayo sobre envío de información de régimen simple de SIT II aSAP.•11 de mayo de socialización de desarrollo de reclasificación de carteray una de seguimientos a aspectos a documentar de Bogdata.•16 de mayo sobre la afectación de cuentas de actos no tributarios.•18 de mayo de seguimientos a aspectos a documentar de Bogdata•20 de mayo sobre respuesta a la Contraloría respecto a activos ypasivos contingentes.•1 de junio sobre la revisión de legalización de recaudo impuestopredial y vehículos CORE tributario y una sobre pruebas de actos oficiales•1,8,15,22 de junio de seguimientos a aspectos a documentar de Bogdata.•7 de junio participó en capacitación de gestión documental y manejoelectrónico.•8 de junio sobre el análisis de recaudo tributario de predial yvehículos.•10 de junio sobre reportes de perdida de deterioro y reversiones y enprueba de registro de intereses en cuentas de orden.•15 de junio sobre partidas en clarificación desde FI y una pararevisión de casos en SOLMAN de SAP.•16 de junio sobre legalización y saldos de fondos en tránsito y unasobre partidas pendientes de clarificar y saldo en fondos en tránsito.•23 de junio participó en reinducción SGCH.•28 de junio sobre reporte de actos oficiales y contabilización en SAP.•30 de junio participó en capacitación SAP -TR Acreedores y deudores.•1 de julio sobre gestión de cartera por parte de la DIB y DCO.•7 de julio sobre legalización de impuestos de los Fondos en tránsito,una sobre procesos de liquidación de actos oficiales y una sobre lalegalización de impuestos distritales.•12 de julio sobre la socialización de procedimiento de sostenibilidadcontable.•8, 13, 27 de julio sobre los aspectos a documentar en Bogdata.•19 de julio participó en la revisión de Matriz de corrupción.•28 de julio sobre la venta de bienes recibidos en dación de pago por laSHD.•1 de agosto sobre registros de cartera no tributaria de entidades, unade revisión de proceso concursal en cuenta corriente y una sobreverificación de reciprocas en SAP.•3 – 10 – 17 -24 de agosto sobre seguimiento a aspectos a documentar deBogdata.•4 – 5 de agosto sobre los escenarios de pruebas de cartera notributaria.•8 de agosto sobre verificación de reciprocas en SAP.•18 de agosto participó en el evento del pacto de integridad de SHD.•18 al 26 de agosto sobre ajustes de registros en la cuenta dediferencial cambiario de impuestos.•23 de agosto participó en capacitación SAP – TRM – Deuda.•24 - 25 de agosto sobre revisión desarrollo de deterioro.•25 de agosto sobre revisión de estados de cuenta de contribuyentes enSAO.•26 de agosto participó en capacitación de propiedad inmobiliaria en elDC.•30 de agosto participó en capacitación SAP – TRM – Inversiones.•31 de agosto sobre desarrollo en productivo de actos oficiales en SAP.•1 de septiembre sobre el desarrollo de cuentas de orden en actosoficiales, una sobre las diferencias en la cuenta de ahorros del BBVA yuna sobre la afectación de la cuenta de diferencial cambiario.•2 de septiembre sobre pruebas con usuarios para reclasificación decartera.•05 - 06 de septiembre sobre análisis y anulación de pagos de ICA –RETEICA.•09 de septiembre sobre aprobación de la anulación de claves de ICA –RETEICA.•12 – 15 de septiembre sobre pruebas del desarrollo de deterioro.•13 de septiembre participó en socialización del flujo de información alproceso contable.•20 de septiembre sobre líneas contables de ICA.•23 de septiembre sobre el desarrollo de Deterioro de Cartera.•26 - 27 de septiembre sobre devolución de impuestos.•28 de septiembre sobre análisis de las partidas de devoluciones.•29 de septiembre sobre incidentes de la UT respecto a reportes deingresos.•30 de septiembre participó en capacitación SAP – HCM NOMINA.•10 de octubre sobre devoluciones FICA y efectos en registros contables.•13 de octubre sobre el diagnostico de factores de riesgo psicosocial.•24 de octubre sobre partida pendiente de legalizar de Sobretasa aGasolina en el mes de septiembre.•26 de octubre sobre revisión de recaudos en el CORE.•27 de octubre participó en capacitación de las claves de reconciliación– enlace de ingresos y una sobre registro de recibos de subasta deactivos recibidos en dación de pago.•28 de octubre para la preparación del plan de acción.•31 de octubre sobre aplicación de los TJDJ de procesos terminados comoingresos del sistema, una sobre análisis y depuración de las cuentas dedevoluciones tributarias, una sobre los pagos recibidos por PSE y otrasobre aclaración del proceso de pagos por botos PSE.•01 de noviembre sobre reporte de información a la DIB para cierre anualde 2022.•17 de noviembre sobre socialización virtual financiera de Siproj.•22 de noviembre sobre validación de información y gestión en cuentas declarificación.•23 de noviembre sobre la sesión de cargue en Bogdata de informaciónfinanciera.•24 de noviembre sobre intereses en cuentas de orden.•25 de noviembre sobre charlas de gestión de obligaciones contingentes.•28 de noviembre participó en capacitación SAP-BW reorte a BPCrevelaciones y ZFI_0057 enlace de gastos.•30 de noviembre sobre los temas pendientes de FI- FICA y anulación dedocumentos de ICA.•05 de diciembre participó en capacitación en elaboración de los EstadosFinancieros.•13 de diciembre sobre las donaciones recibidas de particulares.•15 de diciembre sobre desarrollo en SAP del proceso de intereses.• sobre la presentación y revelación de las notas a los EstadosFinancieros del Sector Gobierno Distrital.•04 de enero para revisión del desarrollo de reclasificación de cartera.•06 de enero sobre registro de ajuste de recaudo de tributaria.•12 de enero para responder requerimiento de la Contraloría deinformación del año 2022.•17 de enero sobre clasificación de cartera cobrable y difícil recaudoen SAP.5.Realizar las compensaciones de las cuentas asignadas por segmento deacuerdo al sistema de información vigente.Realizó compensaciones en el impuesto de consumo de cerveza y cigarrilloextranjero mensual en el sistema de información Bogdata.6.Responsabilizarse por la organización, custodia y archivo de ladocumentación soporte de la gestión realizada, de acuerdo con la normatividad y los procedimientos establecidos en la Secretaría Distrital de Hacienda.Organizó, custodio y archivo la documentación y los soportes generadosen el marco de la ejecución del contrato de acuerdo con la normatividady a los procedimientos establecidos por la Secretaría Distrital deHacienda.7.Las demás asignadas por el supervisor, relacionadas con el objeto delcontrato.Apoyó en la elaboración de notas de los estados financieros del mes delos meses de enero a diciembre de 2022.Atendió las indicaciones dadas por el supervisor relacionadas con elobjeto del contrato.</t>
  </si>
  <si>
    <t>Durante la ejecución del contrato la contratista elaboró y presentó elplan de trabajo; presentó 14 informes de ejecución del objetocontractual (13 mensuales y un informe final),  a lo largo del contratoefectuaron las actividades requeridas para la sostenibilidad contable anivel Distrital, tal como se relaciona en el informe final deactividades Obligación Especial No 3, apoyó la elaboración de documentostécnicos como se relaciona en el informe final de actividades ObligaciónEspecial No 4 y resolvió consultas técnico-contables con relación a losMarcos Normativos Contables, presentadas por las entidades asignadas.</t>
  </si>
  <si>
    <t>Durante la ejecución del contrato, los contratistas cedente ycesionario, respectivamente, cumplieron con las obligaciones especialesestablecidas, se elaboró, presentó y ejecutó el plan de trabajo,presentaron los informes mensuales y el informe final, orientaron a lasentidades en desarrollo de las actividades para fomentar lasostenibilidad el sistema contable público distrital, apoyaron laactualización del Manual de Políticas Contables de Bogotá, de laCircular Externa Nº 016 de 2018 por la cual se actualizó el procedimiento de registro contable de las obligaciones contingentes y embargos judiciales, apoyaron la elaboración de documentos técnicossegún asignación y atendieron los requerimientos del supervisor durantela ejecución contractual (Cada uno en el tiempo respectivo).</t>
  </si>
  <si>
    <t>Durante la ejecución del contrato la contratista elaboró y presentó elplan de trabajo; presentó 14 informes de ejecución del objetocontractual (13 mensuales y un informe final), a lo largo del contratoefectuó las actividades requeridas para la sostenibilidad contable anivel Distrital, tal como se relaciona en el informe final deactividades Obligaciones Especiales No 2, 3 y 4; revisó y aprobóparcialmente los manuales de usuario de las funcionalidades: 1)Validación y Carga de la información financiera, 2) Revisó y con elapoyo del Ingeniero de la SDH se aprobó el manual del Cliente WEB, 3)Preconciliación operaciones reciprocas, 4) ZBPC 005 Reglasconfigurables, 5) Consolidación y 6) Circularización; resolvió consultastécnico-contables con relación a los Marcos Normativos Contables,presentadas por las entidades asignadas.</t>
  </si>
  <si>
    <t>El contratista cumplió con las obligaciones especiales del contrato ypliego de condiciones según lo pactado.</t>
  </si>
  <si>
    <t>El Supervisor del contrato, certifica que durante el periodo deejecución del 23 de marzo de 2022 hasta el 23 de marzo de 2023, el contratista cumplió con todas las obligaciones Especiales establecidas en el Contrato.</t>
  </si>
  <si>
    <t>El Supervisor del contrato 210309, basado en los documentos y registros,certifica el cumplimiento de las obligaciones especiales por parte delcontratista, durante el periodo de ejecución del mismo.</t>
  </si>
  <si>
    <t>1.Elaborar y presentar el plan de trabajo al supervisor del contratopara desarrollar el objeto de este.Elaboro y entregó las actividades a ejecutar a través del plan detrabajo para desarrollar el objeto del contrato. El cual se ejecutó al100% según plan de trabajo.2.Realizar los registros contables de la información recibida en elmódulo contable del sistema de información de las Unidades de Responsabilidad Contables – Segmentos asignados.Durante la ejecución del contrato realizó y revisó los registroscontables de la Unidad de Responsabilidad Contable de Tesorería segmento10011111 correspondientes los siguientes rubros contables:.Retenciones en la fuente.Estampilla Universidad Pedagógica Nacional.Estampilla Universidad Nacional Sede Bogotá.Estampilla Universidad Francisco José de Caldas.Depósitos Entregados en garantía.Recursos Recibidos en Administración.Recursos a Favor de Terceros.Depósitos Dian.Cheques No cobrados y Anulados.Ingresos no tributarios de la SHD.Ingreso mínimo garantizado.Bogotá Solidaria en Casa.Fondo cuenta Atenea.Rendimientos Financieros.Cuentas de orden acreedoras (Río Bogotá, Deposito por los niños COVID,Gestión Riesgo).15% Fonpet y Venta de activos de la Secretaría de Hacienda3.Realizar verificación, depuración y conciliación de la informacióncontable con las áreas de gestión y realizar los ajustes identificadosDurante la ejecución del contrato realizó la verificación, conciliacióny depuración de las siguientes cuentas contables:.Retenciones Vs Movimiento Tributario. (2436).Iva delegados VS Movimiento Tributario. (2445).Cuenta Otros recursos a favor de Terceros VS Fondos de Terceros yRecaudos de la DDT (240790).Recursos entregados en Administración VS Fondos de Terceros y Recaudosde la DDT (290201).Estampillas VS Informe de Estampillas y ZTR0022 (240315).Cheques No cobrados y Anulados (249032).Ingresos no tributarios (4110).Rendimientos Financieros VS Informe de Rendimientos DDT (480201)Remitió correos de forma mensual a las entidades Distritales yNacionales para la conciliación de las operaciones reciprocas de lascuentas de Estampillas y Fondos y Recaudos de terceros. solicitandoajustes cuando sea necesario.4.Participar en las reuniones de revisión de la información financierade las URC asignadas y en la elaboración de las actas y formatosestablecidos.Durante la ejecución del contrato participó en la reunión de revisióndel de la Unidad de Responsabilidad de Tesorería segmento 10011111,presentando los registros del mes.Participó en las reuniones de seguimiento de cierre de Estadosfinancieros.Realizó las observaciones en el Acta de revisión de balance por launidad de responsabilidad contable de Tesorería de las cuentas contablesasignadas.Realizó los informes de reciprocas de la Unidad de ResponsabilidadContable durante la ejecución del contrato.Realizó las notas a los estados financieros mensuales de 2022 deRecursos Recibidos en Administración de la secretaría Distrital deHacienda.Realizó y actualizó el formato 53.F12 de la URC–SDH de los meses deenero a noviembre de 2022, de las cuentas asignadas a su cargo. Realizóel formato 53.F13 de la URC–SDH desde el mes de enero 2022 a noviembrede 2022.Realizó las revelaciones significativas trimestrales de diciembre 2021,marzo, junio, septiembre de 2022 de las cuentas asignadas de laSecretaría Distrital de Hacienda.Durante la ejecución del contrato participó en las revisiones de losprocesos de parametrización en BOGDATA, asistiendo a las siguientesreuniones:. Retroalimentaciones diarias de la Dirección Distrital de Contabilidad..18-01 la reunión de la cusación de los recursos consignados en el Bancopopular..21-01 a la reunión de revisión de rendimientos financieros y al segundoseguimiento del cierre de mes de diciembre 2021..27-01 a la revisión de reciprocas con el FDL de Suba y FDL de Kennedyrespecto al depósito IMG Jóvenes reto..28-01 a reunión con la Secretaría de Integración Social respecto altema IMG, a la revisión de la cuenta técnica de ingresos estapublicos ya la distribución de las notas a los estados financieros del mes dediciembre 2021..31-01 a la revisión de escenarios para traslados por operaciones deenlace de las retenciones en la fuente..02-02 a la reunión de la revisión del recaudo de impuesto nacional deespectáculos públicos con destino al deporte, Ley 181 de 1995 y revisiónde las cuentas de mayor y acreedoras del depósito de Vures.. Del 07 al 11 de 02 a las mesas de ayuda de los anexos de revelacionesde diciembre 2021..11-02 participó en la revisión de los reportes BPC..15-02 a la revisión de la cuenta 249039 sin deuda asociada con la DDT..17-02 a la mesa de la causación de los giros de los FDL a Atenea eIngreso mínimo garantizado con la Secretaría Distrital Educación.. El 21 y 22 02, a la revisión de controles de la matriz de riesgo de laDDT, respecto a los descuentos tributarios..22-02, en la revisión de los documentos KL que no cargaron losindicadores financieros y que descuadran el balance y en la revisión debalance de la URC financiera del segmento Hacienda del mes de enero2022..25-02, en la revisión de las compensaciones de las cuentas a cargo dela DDT..1-03 a la revisión de control de riesgos de la DDC..03-03, en la reunión de revisión del manejo de cuentas de retenciones.3-03, a la entrega de evolutivos de traslado de retenciones por partede la UT..08-03, en las pruebas de los desarrollos de traslados de retenciones..09-03, en la revisión de las estampillas universidad Distrital y en larespuesta a la contraloría..10-03 a la primera sesión de reinducción de la SGCH.11-03 en la prueba de desarrollos ZFI_0071 de los ajustes a retencionesdel SGR y en la primera revisión de matrices de riesgos operacional..14-03, la revisión de información exógena nacional..15-03 en el entrenamiento de BPC – Flujo de efectivo Sesión No. 1 ySesión No. 2, adicional, asistí a la preparación de auditoría delCPR-119..24-03, asistió a la reunión de reconocimiento de los registros de MM deIMG y en la revisión del plan de sostenibilidad contable del año 2022..25-03, en la actualización de matriz de riesgo operacional del CPR-119..31-03 en la revisión de las devoluciones del ingreso por 5% decontribución Especial..04-04 a la revisión del Registro Contable del Recaudo legalizado deContribución Especial de la Secretaría de Seguridad..05-05 en la Revisión de los Oficios del traslado de recursos y órdenesde pago con cargo a Deposito Convenio 1060 ICBF – 8416-2016 y al primeravance del cierre del mes de marzo 2022..06-04 a las pruebas de FI-GL-Script ajuste de desarrollos de enlaces ytraslado de retenciones, participó en la definición de los temaspresupuestales de la Estampilla Universidad Distrital y en la revisióndiferencias reportes IMG - SDIS Dirección Territorial..12-04 a la reunión de revisión de la solicitud de respuesta al InformePreliminar Auditoria Componente Control Financiero. Auditoría deRegularidad No. 25 - Contraloría de Bogotá. Radicado Contraloría deBogotá 2-2022-07512..21-04 en la aclaración de la nota de traslado PR002 del 13-04-2022 conafectación a depósito..22-04 a la revisión de la solicitud cuenta mayor Convenio ICBF No. 0677y SDIS No. 3602 de 2019 Rad. 2022ER102771O1..25-04 participó en la revisión de las observaciones al informe Bogdatay revisión de la cuenta contable 1384904125 - Deposito enajenaciónvehículos abandonados -ley 1730-14..27-04 a la revisión de las diferencias del informe de rendimientosfinancieros de los meses de enero, febrero y marzo de 2022..28-04 en la mesa de trabajo para la revisión de diferencias reciprocascon la entidad ATENEA..29-04 al seguimiento Aspectos a Documentar - Balance BOGDATA, participóen la mesa de trabajo para la revisión de diferencias reciprocas con laentidad Caja de Vivienda Popular y en la capacitación de compensación deBancos en el módulo de FI en SAP..02-05 asistí a la revisión del plan de mejoramiento hallazgo 3.3.1.10..03-05 participó en la revisión de los depósitos VURES de la CVP con laDDT..04-05 a la mesa de trabajo del seguimiento de los aspectos que se debendocumentar de BOGDATA y participó en la revisión de la reclasificaciónde rendimientos financieros de la cuenta Davivienda 1040- SDH - BONOSSOCIALES DEL DISTRITO..05-05 en la revisión de los registros presupuestales de la EstampillaUniversidad Distrital..06-05 a la reunión de revisión de los depósitos VURES con la CVP..11-05 en la revisión de la consolidación del formato COVID19 y asistíal seguimiento de los aspectos que se deben documentar de BOGDATA..13-05 a la capacitación de la inclusión de IMG al formato COVID19..16-05 en la Especificación Funcional - Desarrollo SAP CXP y en laContabilización portafolio terceros..17-05 en la verificación de ingresos de vigencias anteriores con laSDIS y en la revisión del depósito IMG y BSC..18-05 en la verificación de ingresos de vigencias anteriores con la SDCultura y al seguimiento de los aspectos que se deben documentar deBOGDATA..19-05 en la capacitación del manejo presupuestal, tesoral y contable enlos FDL de convenios interadministrativos distritales y cierre fiscal -excedentes financieros..20-05 a la revisión del desarrollo de las cuentas por pagar sinafectación presupuestal con la DDT..25-05 participó en la revisión de sociedad GL en registros legalizacióningresos no tributarios con la DDT..26-05 a la revisión del registro de traslado de recursos órdenes depago con cargo a Deposito Convenio 1060 ICBF – 8416-2016..27-05 participó en la definición parametrización de cuentas contables -Emisión de recibos cartera no tributaria..31-05 participó en el reconocimiento de la Resolución DDC-00001 de 2022Depuración extraordinaria de algunos saldos contables de la SecretaríaDistrital de Hacienda..El 01, 08, 16, 23 de junio a la prueba del desarrollo de las cuentaspor pagar de VURES..09-06 en la revisión del Incidente No. 2000003517, Transferencia FIdocumento con estado pendiente de cobro..10-06 a la revisión transacción ztr_0071..15-06 a la revisión del registro del recaudo de estampillas de la UDFJCy a la revisión de las reordenaciones de las retenciones..22-06 realizó la capacitación de aspectos relevantes sobre Gestión yDepuración de cartera y Conciliación Operaciones CUD-SDH..23-06 en la reinducción de la SGCH y en la solicitud de pago de losrecursos de la subasta del predio con CHIP AAA0142YDWF - Solicitud deliberación del Depósito a Favor de Terceros Sin Situación de Fondos.RAD. 2022ER438664O1..28-06 a la prueba del Giro sin situación de fondos de la Secretaría deMovilidad al IDPC..30-06 a la capacitación SAP – TR Acreedores y Deudores.01-07 a la revisión de la transacción ZTR_0070 Rendimientos Financieros.El 05, 07 -09 en la prueba de giro sin situación de fondos de Movilidada IDPC.6-07 al seguimiento plan de sostenibilidad 2022- depósitos subredintegrada de servicios de salud sur occidente ese y a la revisión deldesarrollo SAP - CXP sin afectación presupuestal..12-07 a la socialización del procedimiento de sostenibilidad Contable yformato y a la mesa de trabajo del reporte de Ingreso mínimoGarantizado..13-07 en la orientación del formato COVID del mes de junio de 2022..19-07 a la revisión de la matriz anticorrupción del procedimientoCPR-119..28-07 a la revisión de las ventas de bienes de Proyectos Especiales..29-07 participó a la segunda revisión del desarrollo SAP - CXP sinafectación presupuestal..03-08 en la revisión del registro realizado en la cuenta de ahorros delbanco Davivienda 1767 y en los registros del convenio BID de laSecretaría de Ambiente..08-08 a la revisión del oficio de depuración contable de los recursos anombre del Hospital de Kennedy..10-08 en el análisis presupuestal, tesoral y contable de los conveniosde metrópolis y BID..El 11, 16 y 30 de agosto a las pruebas SAP de las cuentas por pagar sinafectación presupuestal..El 17 y 25 -08 a la revisión del proceso IMG, presupuesto entidades yejecución..23-08 a la revisión del Fondo Distrital de Carga de la Secretaría deMovilidad y Secretaría de Ambiente..30-08 a la capacitación de SAP módulo de TRM Inversiones..01-09 en la revisión de los soportes de pago sin situación de fondosconvenio 506 de 2022 FDL Usaquén- Atenea y a la presentación de recursosbonos depósito IMG "reto a la U"-ATENEA.El 01, 05, 19 y 30 de sept a las pruebas SAP de las cuentas por pagarsin afectación presupuestal..08-09 a la revisión del Fondo Distrital de Carga de la Secretaría deMovilidad y Secretaría de Ambiente..12-09 en la prueba del incidente 2000004205..15-09 en la revisión del informe de rendimientos financieros del mes deagosto 2022 y en la presentación del Fondo Distrital de CargasUrbanísticas..26-09 a Mesa de trabajo "Rendimientos Financiero Banco Popular" SDM y ala revisión de los escenarios del incidente de retenciones en la fuentede la Secretaría Movilidad..27-09 participó en las revisiones de las diferencias reportadas entrela DDT y la DDC referente a retenciones en la fuente y a la revisión delos escenarios del incidente de retenciones en la fuente de laSecretaría Movilidad..28-09 a la mesa de trabajo con Secretaría de movilidad sobre laincidente cuenta por pagar no. 3000555984 y a la revisión de los escenarios del incidente de retenciones en la fuente de la Secretaría Movilidad..29-09 en la revisión de los casos de ajustes de Descuentos Tributarioscon Mismo Indicador..30-09 a la capacitación de SAP HCM-NOMINA..04-10 a la revisión de la anulación de la clave de reconciliación pararealizar devolución a la Secretaría de Seguridad..05-10 en la revisión del instructivo de anulación de cheques..07-10 a la revisión de la plantilla para realizar los ajustes de lacuenta bancaria Davivienda 1767, partidas que venían del año 2020.11-10 en la revisión del recibo 7000347830 15% FONPET Disposición deactivos y a la mesa de Trabajo sobre el tema de depuración Contable deRendimientos Financiero Banco Popular y Recursos SETT..18-10 en la reunión de revisión de los rendimientos financieros de losrecursos SETT y depuración de la cuenta del Banco popular y revisión deltratamiento contables de los rendimientos financieros del Fondo deReorganización, participó a la revisión de la plantilla para giro delincidente radicado por la Secretaría de Movilidad y a las pruebas SAP delas cuentas por pagar sin afectación presupuestal..19-10 en la reunión de revisión de acta del incidente 2000004067 de laSecretaría de Movilidad..31-10 la reunión de la revisión presupuestal del fondo factor decalidad, chatarrización.25-10 en la revisión de la creación de depósitos en el rubro Fondos deTerceros – Acreedores Varios Convenio ICBF 0677 – SDIS 3602-2019, segúnmemorando 2022ER545235. Realizó la revisión de la plantilla de losregistros en las cuentas transitorias de cheques y el cargue de lacuenta por pagar del incidente 2000004067 de la secretaría de Movilidad..27-10 en la revisión de las reclasificaciones del Depósitos FDL Kennedyy Fontibón - SDH IMG, asistí a la capacitación SAP – Claves dereconciliación y enlaces de ingresos y en la revisión de los recibos deventas de activos y 15% Fonpet..28-10 a la preparación del plan de acción de la SGCH..1-11 en la revisión de los documentos FB50 realizados para realizarajustes a cheques y en la revisión de los movimientos de subrogación deAtenea.09-11 a la revisión de las cuentas por pagar que no se han girado y quese encuentran pendiente del proceso por parte de las entidades..15-11 la revisión del procedimiento de Estampillas UniversidadDistrital..22-11 a la revisión del reintegro por valor de 6.957.268.866 aldepósito de arriendo solidario..23-11 en la reunión interna para revisar los rendimientos financieros yregistros contables del Fondo de reorganización del transporte colectivoy en la revisión de los reconocimientos de la subrogación de Atenea..24-11 con la Secretaría de Movilidad donde se revisaron los registroscontables del Fondo de reorganización del transporte colectivo y a lacapacitación de indicadores..28-11 en capacitación SAP-BW- Reportes a BPC- Revelaciones y ZFI_0057enlace de gastos..29-11 a la reunión con la UDFJC para la revisión de la estampilla yrendimientos financieros..1-12 a la socialización del macroproceso de gestión contable..2-12 en la revisión de la depuración Recursos FONDATT - Acta ComitéSostenibilidad Secretaría Distrital de Movilidad..5-12 a la capacitación de elaboración de notas a los estadosfinancieros..7-12 en la revisión del registro contable de la devolución del mayorvalor pagado de Vures y en el primer seguimiento de cierre de Estadosfinancieros de noviembre 2022..13-12 a la revisión de las Donaciones recibidas de particulares(Revisión parte tesoral, presupuestal y contable por el cierre delAcuerdo de Servicios IDIGER y SDH- DDT).14-12 en la revisión de registro contable de las legalizaciones de lospagos SED..15-12 a la mesa de trabajo de información exógena y en la revisión delprocedimiento contable de la Estampilla Universidad Distrital..16-12 en la revisión de la Legalización de saldos de rechazos migradosde cxp nomina SED y en la revisión de balance del mes de noviembre..19-12 a la Socialización Actualización Procedimiento 111-P-01 y a larevisión de las partidas contables que se tienen con la UniversidadDistrital..20-12 en la Presentación y revelación de las notas a los EstadosFinancieros Entidades Sector Gobierno Distrital..21-12 a la revisión de la Legalización de saldos de rechazos migradosde cxp nomina SED.04/01-2023 a la revisión de las reclasificaciones desde el depósitoSDIS a Deposito IMG-SHD.5/01/2023 en la revisión del Ingreso por Reteica – MOVII.6/01/2023 a la revisión del radicado 2023ER004326O1 - SED casodescuentos pendientes de registrar..10/01/2023 en la revisión de las partidas abiertas cuenta contable1384901200..12-01 en la reunión de revisión de operaciones reciprocas con laUniversidad Distrital y a la revisión de los puntos de la solicitud dela contraloría..13-01 en la revisión de la conciliación del Depósito del Río Bogotá yen la revisión del caso de la legalización de saldos migradoscorrespondiente de Nomina SED..17/01 participó en la revisión del Formato 119-F-12 del mes marzo del2022..El 18 y 20 -01 a la revisión del Ticket 347511 - RECLASIFICACIONINDICADORES5.Realizar las compensaciones de las cuentas asignadas por Segmento deacuerdo con el sistema de información vigente.Realizó las compensaciones durante el tiempo de ejecución del contratoen el sistema de información Bogdata de las cuentas contables dedescuentos tributarios.6.Responsabilizarse por la organización, custodia y archivo de ladocumentación soporte de la gestión realizada, de acuerdo con la normatividad y los procedimientos establecidos en la Secretaría Distrital de Hacienda.Organizó custodió y archivó la documentación y los soportes generados enel marco de la ejecución del contrato de acuerdo con la normatividad y alos procedimientos establecidos por la Secretaría Distrital de Hacienda.7.Las demás asignadas por el supervisor, relacionadas con el objeto delcontrato.Atendió las indicaciones dadas por el supervisor relacionadas con elobjeto del contrato.Para el mes de diciembre apoyó en el envió de conciliaciones internas yexternas para dar respuesta a requerimiento de la Contraloría.</t>
  </si>
  <si>
    <t>Durante la ejecución del contrato la contratista elaboró y presentó elplan de trabajo; presentó 14 informes de ejecución del objetocontractual (13 mensuales y un informe final), a lo largo del contratoefectuaron las actividades requeridas para la el desarrollo del objetodel contrato, tal como se relaciona en el informe final de actividadesObligaciones Especiales.</t>
  </si>
  <si>
    <t>Actividad 1: Construcción y presentación de las fichas de impuestos deacuerdo con los lineamientos de la dependencia.Procesamiento y construcción de los modelos de proyección de ingresos dela Subdirección. Solicitud y análisis de información de algunasentidades para la proyección de ingresos. Entrega, consolidación ysocialización de las proyecciones de ingresos a cargo.Actividad 2: Procesamiento y análisis de la información disponible parala proyección de ingresos.Solicitud y análisis de información de algunas entidades para laproyección de ingresos.Actividad 3: Exploración y revisión de las metodologías utilizadas parala proyección de ingresos.Redacción y envío de las cartas a entidades externas y dependencias dela Secretaría de Hacienda para la proyección de ingresos. Construcciónde modelos en softwares para plantear escenarios de proyección deingresos.Actividad 4: Revisión y construcción del documento sobre los cambios entendencias de consumo de electromovilidad.Revisión y construcción del documento sobre los cambios en tendencias deconsumo de cigarrillos tradicionales y electrónicos. Revisión de losdocumentos relacionados con el modelo de equilibrio general computablede la dependencia. Construcción del documento del manual de uso delmodelo de equilibrio general computable de la dependencia.Actividad 5: Revisión de documentos normativos de orden nacional ydistrital para la construcción de las fichas. Construcción y presentación de las fichas de impuestos de acuerdo con los lineamientos de la dependencia.Actividad 6: Participación en el taller “Construcción y aplicación delmodelo multisectorial con perspectiva de género y economía del cuidadopara Colombia”, organizado por universidades y entidadesgubernamentales. Construcción del documento del manual de uso del modelode equilibrio general computable de la dependencia.</t>
  </si>
  <si>
    <t>El contratista cumplió con las obligaciones especiales del contrato</t>
  </si>
  <si>
    <t>Se certifica el cumplimiento a satisfacción de las obligacionesespeciales establecidas.</t>
  </si>
  <si>
    <t>Durante el mes de noviembre de 2022, el contratista cumplió con lasobligaciones especiales estipuladas en los estudios previos.</t>
  </si>
  <si>
    <t>En el periodo del 1 al 31 de marzo de 2023 el contratista asistió yparticipó en reuniones para la "Resolución de Dudas sobre QASTerritorialización" desarrollada con el equipo de la SASP y TecnologíaSDH y se revisó internamente en la Subdirección la funcionalidad apartir del video enviado por Tecnología SDH.Prestó apoyo en elaboración documento 15022023EF_Trazadores_13022023para ser implementados en SAP y participó en la construcción deldocumento EF_Territorializacion_01032023 (Criterios Técnicos para laconstrucción de la Territorialización en SAP).Realizó el seguimiento y retroalimentación de los avances del PMR yTerritorialización de las entidades de los sectores a cargo (SectorSalud, Sector Cultura, Sector Control) y realizó la construcción de laHerramienta de Territorialización en Power Bi. Así mismo, realizó larevisión de las naturalezas de indicadores de IDT e IPES con el equipode la SASP y posteriormente realizó la retroalimentación a las entidadesde los informes de Avance PMR con corte a Diciembre 2022 de los sectoresCultura y Control que están a su cargo y preparó la información paracargue de los PMR de IPES, solicitando a la entidad la propuesta deElementos PEP para que una vez se tengan poder realizar el cargue delPMR en Bogdata.Asistió y participó en las reuniones para la elaboración del informe concorte a diciembre 2022 del TPIEG y la de elaboración del informe delTPCC.Revisó los informes para la construcción del informe para el consejo delTPIEG, el informe para el consejo del TPCC y revisó sus respectivaspresentaciones para que todo sea concordante con los documentosentregados para la construcción del informe para el consejo del TPCC.Apoyó la construcción de las preguntas y respuestas requeridas por laSubdirectora para la construcción de cuestionario que se realizará alequipo de toda la Dirección de Presupuesto.Asistió y participó en las reuniones de soporte al IDPC para cargue deavances PMR en BogdataY en las reuniones de soporte a Veeduría Distrital para acompañarlos enel registro de información y ajuste PMR 2022.Asistió y participó a las reuniones de Calidad del Gasto.Apoyó en elaboración documento FORMATO DE SOLICITUD DE CONTROL DE CAMBIOpara requerimientos a Tecnología SDH y apoyó en la revisión y ajustes delos documentos:- Guía de uso de trazadores elaborada por SOTIC sobre la que veníamosavanzando en las pruebas.- Archivos de acuerdo con las transacciones: 1)Zpms_312: Plantilla paracargue definición de trazadores. Este archivo contiene las categorías.2)Zpms_314: Plantilla para cargue programación de trazadores: Estaplantilla en la columna F incluye el código y el nombre del producto. 3)ZPMS_315: Cargue periódico de los RPS.</t>
  </si>
  <si>
    <t>Dentro del periodo del 1 al 31 de marzo de 2023 se realizaron lassiguientes actividades:1. Radicación de 27 Derechos de Petición, 67 Proyectos de Acuerdo y 26proposiciones relacionados en la base de SharePoint del despacho delSubsecretario Técnico  2. Apoyo en la gestión de la correspondencia y archivo de laSubsecretaria Técnica y atender las solicitudes del equipo de ladependencia.3. Acuses de recibidos remitidos por correspondencia y el estado detrámite en el aplicativo CRM SAP.4. Participó en las actividades de capacitación y/o informativasrealizadas por SHD (9).7. Mantener actualizada la agenda del subsecretario y mantenerloinformado frente a las reuniones y compromisos institucionales.</t>
  </si>
  <si>
    <t>No aplica</t>
  </si>
  <si>
    <t>El contratista cumplió con las obligaciones especiales en particular conacompañar a las diferentes dependencias en la sistematización yrecopilación de información para la comunicación de la estrategias de laSecretaría en lo concerniente a Calidad de Gasto, Estrategia Tributaria,e Ingreso Mínimo Garantizado. Además contribuyó a la definición de laestrategia de comunicación con propuesta de estructura y mensajesprincipales, que fueronz socializados al interior de la SHD.</t>
  </si>
  <si>
    <t>Durante el mes de abril de 2023, el contratista cumplió con lasobligaciones especiales estipuladas en los estudios previos.</t>
  </si>
  <si>
    <t>El contratista cumplió con las obligaciones especiales que aplicarondurante el mes de marzo de 2023</t>
  </si>
  <si>
    <t xml:space="preserve">Durante el periodo del 01 al 31 de marzo de 2023, la contratistaparticipó en todas las reuniones de seguimiento a la implementación y enla elaboración de los requerimientos funcionales tanto de trazadorescomo de territorialización y en la construcción de la matriz deltrazador presupuestal para la Construcción de Paz, consolidando lainformación, y retroalimentando a las entidades y participó en laelaboración del informe del primer trimestre para el trazador deConstrucción de Paz.Por otro lado consolidó la matriz del trazador de Población conDiscapacidad y participó en la revisión del informe del mismo. Realizó mesas de trabajo con Secretaría de Ambiente, Hábitat y JardínBotánico orientando la reformulación de PMR.Participó en la capacitación sobre la Calidad del Gasto impartida por laSDH – SASP.Retroalimentó a las entidades en el diligenciamiento de los avances delos indicadores PMR, especialmente en lo relacionado con la descripcióncualitativa de dichos avances, las entidades fueron: CVP, DADEP, IDIGER,IDPAC, IDPYBA, JBB, SDA, SDHT, SECGOBDIS, UAESP.Durante el mes de marzo trabajé en la actualización y revisión de losreportes de cada una de las entidades que remiten informacióncorrespondiente a territorialización.Asistió a las reuniones de trabajo programadas por el equipoperiódicamente, para temas de seguimiento a la gestión, trazadores,territorialización e implementación PMR en BogData </t>
  </si>
  <si>
    <t>El contrato no ha presentado retrasos en la ejecución y ha cumplido acabalidad con lo solicitado en los pliegos de condiciones y en laejecución propia del contrato. A nivel físico el contrato se haejecutado en 94%, a nivel financiero el contrato se ha ejecutado en un100%.</t>
  </si>
  <si>
    <t>El contratista realizó el soporte técnico a la plataforma de telefoníacuando fue necesario</t>
  </si>
  <si>
    <t>En la ejecución del contrato 230118, el contratista cumplió con susobligaciones especiales durante el periodo del  01 al  30 de abril del2023.</t>
  </si>
  <si>
    <t>En la ejecución del contrato 230133, el contratista cumplió con susobligaciones especiales durante el periodo del  01 al  30 de abril del2023.</t>
  </si>
  <si>
    <t>En la ejecución del contrato 230117, el contratista cumplió con susobligaciones especiales durante el periodo del  01 al  30 de abril del2023.</t>
  </si>
  <si>
    <t>En la ejecución del contrato 230206, el contratista cumplió con susobligaciones especiales durante el periodo del  01 al  30 de abril del2023.</t>
  </si>
  <si>
    <t>En la ejecución del contrato 230204, el contratista cumplió con susobligaciones especiales durante el periodo del  01 al  30 de abril del2023.</t>
  </si>
  <si>
    <t>En la ejecución del contrato 230205, el contratista cumplió con susobligaciones especiales durante el periodo del  01 al  30 de abril del2023.</t>
  </si>
  <si>
    <t>R:/ Se remitió a la DIB retroalimentación sobre el informe de gestióncorrespondiente al primer I trimestre de 2023. Se han revisado lasactualizaciones documentales cargadas en MIGEMA, realizandoacompañamiento en la construcción de instructivos y actualización deprocedimientos.R:/ Dentro de los mecanismos para la transparencia y acceso a lainformación se construyó un Forms, el cual visibiliza las diferentesposibilidades de racionalizar los trámites, el cual se remitió a lasáreas responsable de los mismos para determinar las acciones a realizarpara el 2024.R:/ Se realizó monitoreo de segunda línea y reporte de avances sobre loscompromisos asociados a trámites dentro del PAAC.R:/ Se acompaño a la Dirección de impuestos y Dirección de cobro en lacreación del instructivo de notificaciones y una actualización optimadel procedimiento.Se está trabajando la actualización de la caracterización del CPR105 conla DIB, teniendo en cuenta la implementación de macroproceso de gestiónde ingresos y las necesidades de las diferentes áreas de la Dirección.R:/ Dentro de la implementación del macroproceso de Relacionamientoestratégico se remitió propuesta a la Dirección de impuestos, sobre lacual se realizará socialización la primera semana de mayo. Ahora bien,el trabajo realizado para implementar el macroproceso de gestión deingresos ha consistido en actualizar la caracterización del CPR105 conla DIB.R/ Se entregan soportes de cada una de las actividades realizadas entreel 1 y 30 de abril de 2023, de acuerdo con la solicitud del supervisordel contrato.</t>
  </si>
  <si>
    <t>Se certifica el recibo a satisfacción de las actividades referidas enlos estudios previos, las cuales se detallan en el informe deactividades No.3.Para este periodo, el contratista realizó las siguientes actividades:1 Participó en las mesas de trabajo para identificar y valorar lasagrupaciones documentales a nivel de series y subseries documentales quesurjan dentro del proceso de actualización de las TRD, y elaborar lasrespectivas actas producto de dichas mesas en las dependencias:Oficina de ConsolidaciónSubdirección de Desarrollo SocialOficina Asesora de Planeación2 Brindó asesoría al equipo técnico de la Oficina Técnica del Sistema deGestión Documental en la descripción de las series con disposiciónconservación total en el Formato de Inventario Analítico del Archivo deBogotá; así como brindar el apoyo técnico de valoración documental quese requiera durante el alistamiento de las agrupaciones documentalesdescritas, que serán objeto de transferencia secundaria a la DirecciónDistrital de Archivo de Bogotá.Como parte de la implementación del Plan de Descripción y TransferenciaDocumental Secundaria de la Secretaría Distrital de Hacienda, elcontratista llevó a cabo la primera jornada de asesoría y coordinacióncon el equipo técnico de trabajo en la Oficina Técnica del Sistema deGestión Documental el día 3 de abril de 2023.Esta jornada tuvo lugar el 18 de abril en las instalaciones de laOficina Técnica del Sistema de Gestión Documental, en la que orientó latarea de revisión a la serie Devoluciones y Compensaciones, verificandolo avanzado frente a lo registrado y descrito en el Formato deInventario Analítico del Archivo de Bogotá – FIAAB, que contiene lasáreas y campos de descripción que contempla la norma internacional dedescripción de documentos de archivo ISAD (G).Validó el proceso de control de calidad llevado a cabo, que complementócon la revisión a partir de una muestra aleatoria del 5% de los 564registros obtenidos de descripción formato de inventario analítico delArchivo de Bogotá, cuyo resultado aparecen en la revisión llevada a cabodel ejercicio realizado por el equipo técnico de descripción documentalde los expedientes de Devoluciones y Compensaciones.3 Asesoró a la Oficina Técnica del Sistema de Gestión Documental en elproceso de ajustes que ha requerido .la actualización de las tablas deretención documental de la Secretaría Distrital de Hacienda, una vezemitido el concepto de revisión y evaluación para la convalidación delinstrumento técnico archivístico, por parte del Consejo Distrital deArchivos de Bogotá D.C.4 Asistió y participó en las reuniones programadas por la SecretaríaDistrital de Hacienda relacionadas con el objeto del contrato,participando en la reunión de seguimiento de ejecución contractualcontra el plan de trabajo de lo programado para el mes de abril.El contratista prestó los servicios contratados, de acuerdo con lasobligaciones específicas, según detalles en el informe de ejecuciónpresentado por el mismo para el periodo.</t>
  </si>
  <si>
    <t>Se certifica el recibo a satisfacción de las actividades referidas enlos estudios previos, las cuales se detallan en el informe deactividades No. 3.Para este periodo, el contratista realizó las siguientes actividades:1. Identificación puntual de necesidades de capacitación pordependencias y las socializaciones para la implementación del Plan delSistema Integrado de Conservación, en su componente ConservaciónDocumental, originado por las visitas a las zonas de archivo y a laevidencia de conservación documental en la entidad durante las vigenciasanteriores, acompañado de la respectiva programación.2.  Elaboró un informe donde se describe la identificación denecesidades de capacitación y socializaciones por dependencia de la SHD.3. Elaboró la programación de socialización para todas las dependenciasde la SDH.4. Elaboró la programación de capacitaciones por dependencias con unpúblico objetivo, en procesos de conservación documental.5.Proyectó un memorando informando a la Subdirección de TalentoHumano6 Analizó los resultados del monitoreo de condiciones ambientales de losdepósitos de archivo de la Secretaría Distrital de Hacienda y propusoactividades para su control.7 Actualizó las fichas técnicas de elementos para almacenamiento de losdocumentos de archivo en soportes físicos, incluyendo el formato derótulo vigente en el Sistema de Gestión de Calidad:a. Cajas X-300b. Cajas X-200c. Carpeta cuatro tapas SDHd. Carpeta para gancho legajadore. Carpeta de dos tapas8 Elaboró el informe de inspección de la infraestructura y mobiliariosde archivo.9 Proyectó tres memorandos dirigidos a la SAF así:-Remisión del informe de inspección de la infraestructura y mobiliariosde archivo.- Solicitud de intervención de los muros de la sede Carrera32- Solicitud de realizar estudios de sismo resistencia y necesidades deapantallamiento eléctrico en la sede Carrera 32.10 Participó en la reunión de revisión de observaciones de la SAC en elproceso de suministro de elementos de embalaje para documentos, el día13 de abril.11 Participó en la reunión sobre revisión de los documentos del SGCrelacionados con el proceso de conservación documental, el día 18 deabril.12 Participó en la reunión para preparar la capacitación sobreinstrumentos archivísticos el día 20 de abril.13 Participó en la reunión de revisión del plan de trabajo de loscontratistas de la OTSGD el día 26 de abril.14 Participó de reunión sobre las necesidades de capacitación enprimeros auxilios de documentos de archivo con la OTSGD el 26 de abril.15 Apoyó la revisión y actualización de los documentos del SGC:- 120-F.48_2- 120-F.49_2- 120-F.50_2- 120-P-08_V16 Proyectó un formato para realizar el seguimiento a los procesos delimpieza en los módulos de almacenamiento de archivos.17 Realizó la exposición del plan de conservación documental en laCapacitación de Instrumentos archivísticos el día 27 de abril.El contratista prestó los servicios contratados, de acuerdo con lasobligaciones específicas, según detalles en el informe de ejecuciónpresentado por el mismo para el periodo certificado.</t>
  </si>
  <si>
    <t>Se certifica el recibo a satisfacción de las actividades referidas enlos estudios previos, las cuales se detallan en el informe deactividades No. 3.Para este periodo, el contratista realizó las siguientes actividades:1 Se realizó la revisión de Matriz de formatos preferidos y aceptados depreservación, se actualizaron los formatos, su descripción técnica porcaracterísticas de sostenibilidad, se retiraron los formatos decategoría geoespacial y se agregó el tipo contenedor comprimido .zip.2 Se revisaron las características técnicas de evaluación desostenibilidad de formatos en cada una de sus variables:DivulgaciónAdopciónTransparenciaAuto documentaciónDependencias externasPatentesMecanismos técnicos de protección3 Se realizó la revisión del documento “Protocolo de digitalización dedocumentos de archivo con fines probatorios y de preservación a largoplazo”, se hicieron observaciones y se socializo con el supervisor delcontrato y el productor del protocolo.4 Se presentó el informe de actividades entre el 1 y el 30 de abril de2023El contratista prestó los servicios contratados, de acuerdo con lasobligaciones específicas, según detalles en el informe de ejecuciónpresentado por el mismo para este período.</t>
  </si>
  <si>
    <t>El contratista ha dado cumplimiento a las obligaciones contractuales.Las actividades realizadas durante el período son las siguientes:Durante el mes de abril, el contratista realizó las siguientesactividades:Total, de cajas custodiadas: 78.523Consulta normalNo. de consultas: 6No. de cajas: 4Remisiones: SA-00637, SA-00638, SA-00640, S00649Consulta UrgenteNo. de consultas: 9No. de cajas: 19Remisiones: SA-00639, SA-00641 a SA-00648TransporteTransporte de ida consulta normal: 3Transporte de ida consulta urgente: 9Transporte de regreso: 2RearchivosNo. de cajas: 34No. de requisiciones: SAS 2304-001Traslado Inicial: 422</t>
  </si>
  <si>
    <t>El contratista dió cumplimiento a las obligaciones especiales delcontrato.</t>
  </si>
  <si>
    <t>Durante el periodo el contratista garantizó el acceso al sistema paranegociación de renta fija MEC PLUS</t>
  </si>
  <si>
    <t>Apoyo en la actualización del proyecto de inversión 7609 de la OAP yseguimientos periódicos.Reporte del estado de avance del PE y PAI de la OAP.Reporte de los seguimientos de la gestión correspondientes a la OAP.Registro de los planes de acción de la OAP por lo hallazgos de laauditoría interna y resultados de la medición de la satisfacción.Participó en la actualización de la TRD de la OAP.Gestión de cierre de acciones del SG de la OAP.Acompañamiento en la atención de la auditoría del proceso CPR-01Direccionamiento Estratégico, así mismo se consolidó los soportes yevidencias solicitadas por los auditores.Apoyo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estructuración del proceso para la contratación de lamedición de satisfacción de la vigencia 2023. Así como, en laorganización de la revisión de los formularios.Se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procesos.Se entregó un informe mensual con la descripción de la ejecución de cadaobligación contractual con el soporte correspondiente.</t>
  </si>
  <si>
    <t>Durante el mes de diciembre de 2022, el contratista cumplió con lasobligaciones especiales estipuladas en los estudios previos.</t>
  </si>
  <si>
    <t>Durante el mes de enero de 2023, el contratista cumplió con lasobligaciones especiales estipuladas en los estudios previos.</t>
  </si>
  <si>
    <t>El contratista, durante el periodo del presente informe, ha mantenido eladecuado funcionamiento de las licencias.</t>
  </si>
  <si>
    <t>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La contratista entrego de manerasatisfactoria el reporte de las actividades realizadas acorde a lasinstrucciones, en los cuadros y plataformas indicados.</t>
  </si>
  <si>
    <t>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La contratista entrego de manerasatisfactoria el reporte de las actividades realizadas acorde a lasinstrucciones, en los cuadros y plataformas indicados</t>
  </si>
  <si>
    <t>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Durante el periodo la contratistaapoyo para la gestión del conocimiento en el trámite de las PQRS,brindando el apoyo y revisión de las proyecciones que se realizaron. Lacontratista entrego de manera satisfactoria el reporte de lasactividades realizadas acorde a las instrucciones, en los cuadros yplataformas indicados.</t>
  </si>
  <si>
    <t>Durante el periodo del 1 al 30 de abril de 2023 la contratista apoyó enla realización de los informes de supervisión para el pago mensual 13contratos 230196, 230077, 230236, 230135, 230099, 230126, 230143,230093, 230128, 220123, 230033, 230186 y 230201 por medio del aplicativoBogData. Por otro lado, creó en el sistema de información BogData losexpedientes de 52 contratos para la solicitud de cambio de supervisión.Así mismo, apoyó con la elaboración de las actas de inicio en laplataforma BOGDATA de los contratos 230430, 230433, 230431, 230410,230432, 230414 y 230413 de los contratos del despacho del secretario.La contratista, apoyó con el cargue del informe final del contrato200440 en los aplicativos de BOGDATA, WCC y SECOP II para su respectivocierre. Igualmente se realizó la organización y se cargó en laplataforma de WCC los documentos del contrato 210569 correspondientes ala ejecución del contrato requeridos previo al proceso de la liquidacióndel contrato. Realizo la revisión de la documentación de los diferentescontratos del programa ingreso mínimo garantizado para la continuacióndel proceso de cierre y liquidación de los contratosSe apoyó con el cargue en el sistema BogData de los documentospreliminares de contratación y documentos contractuales de los AnaQuinchara, Jhon Panzza, Juan Pablo Baquero, Veronica Diaz, DiegoEscobar, y Camila Florez. Apoyo con el diligenciamiento de los formatosde activación de usuarios para los contratistas del despacho delsecretario, según lo requerido. Por otro lado, la contratista realizó elenvío al área encargada, la documentación requerida para el trámite deafiliación a la ARL de 7 contratistasApoyo en la revisión y cargue en los diferentes aplicativos mencionadosen la obligación un total 13 cuentas de cobro de los contratos 230196,230077, 230236, 230135, 230099, 230126, 230143, 230093, 230128, 220123,230033, 230186 y 230201y la realización, consolidación y envío en elsistema BogData de los Informes de supervisión ymodificaciones/Novedades mensual de la Contraloría correspondientes alos contratistas del despacho del secretario antes mencionados.Así mismo, apoyo con el direccionamiento de 19 solicitudes enviadas aldespacho del secretario de hacienda y asistió a las reuniones a las quefue convocada y Prestó el apoyo requerido por su supervisor relacionadascon el objeto del presente contrato.</t>
  </si>
  <si>
    <t>Durante el periodo del 12 al 30 de abril de 2023, el contratista realizola identificación del estado de la información de PQRS relacionadas conel programa de ingreso mínimo garantizado al igual que participó en lascapacitaciones indicadas con el fin de conocer las cualidades ygeneralidades de los procesos que van a llevar a cabo para el despachodel secretario para la correcta ejecución del contrato.</t>
  </si>
  <si>
    <t>Durante el periodo del 12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t>
  </si>
  <si>
    <t>Durante el periodo del 13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t>
  </si>
  <si>
    <t>Durante el periodo del 12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t>
  </si>
  <si>
    <t>Durante el periodo del 12 al 30 de abril de 2023, el contratista realizola identificación del estado de la información de PQRS relacionadas conel programa de ingreso mínimo garantizado al igual que participó en lascapacitaciones indicadas con el fin de conocer las cualidades ygeneralidades de los procesos que van a llevar a cabo para el despachodel secretario para la correcta ejecución del contrato</t>
  </si>
  <si>
    <t>Durante el periodo del 19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t>
  </si>
  <si>
    <t>El contratista participó de manera activa y de acuerdo a lo solicitadoen reuniones virtuales y presenciales para revisar temas de saldos dedepósitos, comités con operadores bancarios, mesas de trabajo ypreparación de insumos IMG. Así también el contratista elaboró yproyecto respuesta a derechos de petición de entes de control yciudadanos sobre los pagos y saldos del programa IMG. El contratistaenvió los reportes de fondeo de los recursos a los programas delDistrito. El contratista participó en las mesas de trabajo deconciliación de saldos depósitos con la Dirección de Tesorería.</t>
  </si>
  <si>
    <t>1. Elaborar y presentar el plan de trabajo al supervisor delcontrato para desarrollar el objeto de este.Elaboró y entregó el plan de trabajo de las actividades a desarrollar2. Realizar los registros contables de la información recibida en elmódulo contable del sistema de información de las Unidades deResponsabilidad Contables – Segmentos asignados.Realizó los registros contables de la Unidad de Responsabilidad Contablede Tesorería del mes de marzo de 2023 correspondientes los siguientesrubros contables:• Retenciones en la fuente• Estampilla Universidad Pedagógica Nacional• Estampilla Universidad Nacional Sede Bogotá• Estampilla Universidad Francisco José de Caldas• Recursos Recibidos en Administración• Recursos a Favor de Terceros• Ingresos de la SHD• Ingreso mínimo garantizado• Bogotá Solidaria en Casa• Fondo cuenta Atenea3. Realizar verificación, depuración y conciliación de lainformación contable con las áreas de gestión y realizar los ajustesidentificadosRealizó el análisis, conciliación y depuración de las siguientes cuentascontables, con saldo a marzo de 2023:• Retenciones Vs Movimiento Tributario. (2436)• Iva delegados VS EDT. (2445)• Recursos entregados en Administración VS Fondos de Terceros yRecaudos de la DDT (240790 - 290201)• Estampillas VS EDT (240315)• Ingresos No tributarios (4110)• Rendimientos Financieros (480201)Remitió los correos a las entidades Distritales para la conciliación delas operaciones reciprocas de las cuentas de Estampillas y Fondos yRecaudos de terceros.4. Participar en las reuniones de revisión de la informaciónfinanciera de las URC asignadas y en la elaboración de las actas yformatos establecidos.Asistió a las siguientes Reuniones:Participó en las retroalimentaciones agendadas en la DDC.El 13 de abril asistió al Seguimiento cierre contable SDH a marzo 2023 ya la reunión con la secretaria de Ambiente para verificar el recaudocertificados POT.El 14 de abril participó en la definición de las cuentas contables ycontrol de tesoreral de los recaudos de los Estapúblicos – CUD.El 20 de abril asistió a la revisión/actualización matriz de riesgos:CPR-119 y a la revisión de la venta de derechos de construcción ydesarrollo con el Instituto Distrital de Patrimonio Cultural.El 21 de abril participó en la revisión de diferencias remitidas porcontabilidad referente a los descuentos tributarios.El 25 de abril asistió a la revisión de directrices de las notas EF delaño 2023.El 27 de abril participó en la capacitación de FI – reporte CBN1026 y ala revisión del Incidente 2000005011 radicado por la Secretaria de lamujer y movilidad.Realizó las observaciones del mes de marzo de 2023 en el Acta derevisión de balance por la unidad de responsabilidad contable deTesorería de las cuentas contables asignadas.Realizó el informe de reciprocas de la Unidad de ResponsabilidadContable de Tesorería correspondiente al mes de marzo de 2023.Realizó y actualizó el formato 53-F.12 y 53-F.13 del mes de marzo 2023.Realizó la nota a los estados financieros del mes de marzo sobrerecursos recibidos en administración e ingresos por rendimientosfinancieros, adicional, realizó las variaciones trimestrales asignadas asu cargo.5. Realizar las compensaciones de las cuentas asignadas por Segmentode acuerdo con el sistema de información vigente.Para el mes de abril del 2023, realizó las compensaciones en el sistemade información Bogdata de las cuentas contables de retenciones en lafuente con corte al mes de marzo 2023.6. Organizar, custodiar y archivar e la documentación soporte de lagestión realizada, de acuerdo con la normatividad y los procedimientosestablecidos en la Secretaría Distrital de Hacienda. Organizó la documentación y los soportes generados en el marco de laejecución del contrato de acuerdo con la normatividad y a losprocedimientos establecidos por la Secretaría Distrital de Hacienda.7. Realizar las demás asignadas por el supervisor, relacionadas conel objeto del contratoPara el mes de abril del 2023, atendió las indicaciones dadas por elsupervisor relacionadas con el objeto del contrato.</t>
  </si>
  <si>
    <t>A abril  el convenio prosigue en las condiciones acordadas.  Se estápreparando la información de los dos bimestres para enviara a la UAEJCDCy envío requerimiento para que la UAEJCDC, envío la información de losbimetres señalados</t>
  </si>
  <si>
    <t>El contratista cumplió con sus obligaciones especialespara el periodo certificado.</t>
  </si>
  <si>
    <t>Durante el mes de abril la contratista lideró:  i) El cargue de losCGN001, CGN002 de las entidades del Bogotá con corte a marzo 2023. ii)La revisión de los reportes del proceso de consolidación con corte adiciembre de 2022 de los cuales fue necesario radicar incidente de 4reportes en Solman. iii) El proceso de consolidación en BPCConsolidación el cual incluye: Configuración de reglas, Ajustes, Tablasde composición patrimonial, Árbol de Propiedad corte a dic2022,Ejecución Procesos de Preconsolidacion y Consolidación Dic2022 (BTA,SGD, SPD) iv) El cargue de información para las entidades de Bogotá. v)La planeación de la capacitación para el cargue de información de lasempresas (fecha 3 de mayo de 2023) vi) Creación de la regla devalidación saldo final en cero (subcuenta 480826). vii) Presentación decuatro (4) informes de seguimiento dirigidos a la Subdirección deConsolidación, Gestión e Investigación y a la Dirección Distrital deContabilidad, en el cual informó los avances de cargues de lasentidades, verificaciones de informes e incidentes identificados.</t>
  </si>
  <si>
    <t>Durante el mes de abril el contratista apoyó la elaboración y revisiónde las Notas a los Estados Financieros del Sector Gobierno Distrital ydel Sector Público Distrital. Apoyó la elaboración de respuestas a lassolicitudes recibidas y adelantó mesas de trabajo necesarias para estostemas, relacionados con la Resolución de Costos Hospitalarios de la SDS,la consulta recibida por la ERU sobre convenio interadministrativo, y lamesa de trabajo con el SITP, TM y la SDM sobre el reconocimiento delFET. Apoyó la construcción de hoja de trabajo para requerimientos decalificadora de riesgos y un indicador de liquidez con la mismafinalidad.</t>
  </si>
  <si>
    <t>Durante el mes de abril, la contratista participó en reunionestendientes a brindar orientación a las actividades de la DDC, en lo referente a revisión de soportes documentales de las actividades realizadas en el proceso de investigación y participación enreunión de retroalimentación de los resultados de la auditoría. Realizósolicitud y análisis de información respecto al pasivo pensional de laUniversidad Distrital y del FPPB, para atender requerimiento decalificadora de riesgos. Participó en el proceso de elaboración de Notasdel Sector Gobierno Distrital, en este sentido, revisó y envió paraefectos de consolidación, las Notas a los Estados FinancierosConsolidados del SGD de las cuentas por cobrar, ingresos y préstamos porcobrar. Proyectó respuesta, sobre solicitud de información paraexpediente disciplinario No. 1877 respecto a temas contables de laSGAMB. Participó y realizó sesiones de socialización y validación delsistema de información en el marco del nuevo modelo de deterioro decartera sobre pérdidas esperadas con la Subdirección de Cobro NoTributario, así como la solicitud de información insumo para aplicaciónde la Guía No. 005 emitida por la CGN. En este sentido, se analizótambién el avance de la actualización de la Guía de deterioro paracuentas por cobrar no tributarias, emitida por la DDC, por el nuevomodelo de pérdidas esperadas.</t>
  </si>
  <si>
    <t>Durante el mes de abril el contratista participó en reuniones tendientesa brindar orientación a las entidades asignadas, para efectos deasesoría contable así como la validación contable de la informaciónentregada por parte de las entidades con corte a 31 de marzo de 2023,efectuando , validaciones de la información cargada por parte de lasentidades, solicitando ajustes y realizando mesas de trabajo para temasespecíficos, de igual manera brindó asistencia virtual a las entidades,en el diligenciamiento de los anexos y temas de interés solicitados,relacionados con los anexos de la Resolución DDC- 000004 de 2022, porparte de las entidades asignadas al proceso de asesoría contable.</t>
  </si>
  <si>
    <t>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</si>
  <si>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</si>
  <si>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La contratista cumplió a satisfacción las obligaciones especialesestablecidas en el contrato, apoyando la gestión del Despacho de laDirección Distrital de Presupuesto así:1. Realizó el respectivo cierre y seguimiento de las peticionesrecibidas a través de la herramienta Bogotá Te Escucha para los usuariosybeltran1051 y Msanchez66873.2. Realizó acompañamiento al despacho de la DDP, SASP y SGIP en elproceso de archivo digital y archivo físico.3. Capacitó a los auxiliares del despacho de la DDP, SASP y SGIP en laherramienta SGDEA - WCC.4. Coordinó con la oficina Asesora de comunicaciones las necesidades depiezas gráficas, corrección de estilo y demás que se requiere para elciclo de capacitaciones que se realizará en la DDP durante el mes demayo de 2023.5. Realizó un cruce de información entre la herramienta de controlinterno de correspondencia “Bitácora” y el sistema CRM, donde identificólas diferencias y procedió a finalizarlas con corte a 31 de marzo de2023.6. Desarrolló y actualizó de manera diaria un informe con los trámitesde correspondencia vencidos y próximos a vencer en la herramienta PowerBI.7. Consolidó el informe de la CER y CIE, donde se identificaron lostrámites en estado abierto al interior de la DDP entre el 1 de octubrede 2020 y el 31 de marzo de 2023 en el aplicativo CRM dejando comoresultado 627 trámites por gestionar.8.Frente a la obligación 8, durante este periodo no se requiriódesarrollo de actividades.</t>
  </si>
  <si>
    <t>El contratista puso a disposición de la Entidad el personal requerido,para ejecutar las actividades, realizó las rutinas del mantenimientopreventivo y correctivo programadas y de acuerdo con las solicitudes dela interventoría. También solicitudes presentadas por las diferentesáreas y funcionarios de la secretaria distrital de hacienda, las cualesfueron aprobadas para su ejecución.Dentro de las actividades programadas, se ejecutaron las siguientes:SISTEMA ELECTRICOInspecciones diarias de los tableros eléctricos.Limpieza y aseo semanal de los cuartos eléctricos.Inspección y cambio de iluminación.Inspección diaria de parte eléctrica cafeterías.Medición voltaje de baños.Mantenimiento preventivo sin cambio de consumibles Plantas Eléctricas.Medición de combustible Plantas Eléctricas.Medición de voltajes Plantas Eléctricas.SISTEMA HIDRAULICOVerificar conexiones y accesorios de la Red Hidráulica.Inspección red principal, red secundaria de presión.Verificación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lavamanos.Verificación Sifones en lavamanos, lavaplatos, orinales y pocetas deaseo. - Limpieza si se requiere por taponamiento.Verificación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32.Lavado y desinfección de los tanques de almacenamiento de agua potable.Limpieza de sifones barrido general cubierta en el CAD, CRA 32, FONCEP YCALLE 54.ZONAS COMUNES, OFICINAS, PUESTOS DE TRABAJO Y MOBILIARIO.Inspección quincenal puertas de vidrio pisos del CAD Y OCR.Mantenimiento de herrajes de divisiones de vidrio pisos del CAD y OCR.Inspección mensual puertas bañosMantenimiento Bicicleteros.Limpieza y desinfección lockers.ATENCION A SOLICITUDES Y ACTIVIDADES NO PROGRAMADASRevisión controles de estufas.Instalación de llaves ahorradoras en pocetas.Mantenimiento correctivo de sillas en diferentes áreas del CAD.Revisión y ajuste de las puertas de acceso de pisos y módulos.Independización del circuito de carga del dixie cargas esenciales de lasbaterías de la planta eléctrica No. 04.Pintura en la pared en el módulo 05, cafetería y punto fijo piso 1 DDT.Mantenimiento mueble metálico piso 4.Apoyo y traslado de mesas, muebles, sillas y cajoneras entre sedes einterno en el edificio CAD.Revisión de ventanas en oficinas.Revisión y ajuste de cajoneras averiadas.Cambio de chapa de cajoneras.Cambio de luminarias que no funcionan en módulos de oficina, puntosfijos, ascensor de carga, recepción.Adecuación al mesón de la recepción piso 5 costado oriental.Entrega duplicado de llaves oficina, sala de audiovisuales y locker debaños.Arreglo punto ecológico.Revisión y arreglo de iluminación dañada.Arreglo de la cerradura de la puerta de la cafetería de OCR y cuartoeléctrico de la CRA 32.Revisión de chapetas de la división en vidrio de puertas.Cambio de cerradura en tablero del cuarto de bombas agua mixta del CAD.Revisión y ajuste de llaves en lavamanos, orinales y lavaplatos.Instalar archivador de base y pared, tablón esquinero en Tesorería.Retiro de muro en drywall en el ingreso de correspondencia.Suministro e instalación de luminarias en el respaldo de la plantaeléctrica No. 03 y 04.Revisión e instalación de iluminación en caseta de vigilanciaparqueadero sur.Apoyo conexión eléctrica en el parqueadero central para eventoCompensar.Revisión y ajuste vidrio en el mezanine costado oriental.Revisión red eléctrica de cafetería y pasillo piso 14 costado oriental.intervención eléctrica a regata piso 4 costado occidental, sala dejuntas módulo 28.Pintura a las rejas de ventilación interna y externa los cuartos demáquinas en cubierta de los costados.Revisión de interruptores en el CAD Y CRA 32.Cambio de resistencia de estufas.Revisión y atención emergencia en el cuarto CCTV. Revisión y arreglo de cajones en cafetería y baño privado.Instalación malla de vectores en el cuarto de residuos peligrosos.Resane y pintura en los cuartos eléctricos en el piso 10, 11, 12, 13,14, 15, 16 costado oriental.Revisión de falla en sensores lutron del piso 2 y 7 costado oriental.Ajuste de manija en puertas de acceso y archivo rodante del CAD.Instalación de muro en superboard en bodega piso 1 costado oriental.Revisión y ajuste de cargadores para carros eléctricos.Suministro de candados y cadenas para parqueaderos.Ajuste de divisiones de puesto.Instalación de hablador en el cuarto de residuos peligrosos.Reubicación de extintores del cuarto de Respel.Revisión y arreglo de tomas eléctricas en cafeterías.Reparación de circuito eléctrico caseta de vigilancia zona verde norte.Adecuación cuarto de mantenimiento de la sede CRA 32 para que sea cuartode acopio.Revisión, ajuste y cambio de brazos hidráulicos en baños.Instalación de llavero plástico para identificación de llaves engabinete.Limpiar y pintar el cielo raso piso 16, 15, 14, 13 y 12 costadooriental.Cambio de flotador del tanque de aguas lluvias.Adecuación del punto hidráulico para cafetería y pileta en la sede de laCRA 32.Resane de muros al lado del cuarto eléctrico de la sede CRA 32.Instalación de vidrios de las ventanas vandalizadas en la sede CRA 32.Cambio de vidrio para letrero de archivo piso 10 oriental.Revisión fuga de agua en lavamanos y sanitarios.Arreglo de cenefa en madera en la CRA 32.Cambio de tubos led para luminaria oficina de seguridad, ascensor decarga, puntos fijos pisos costado oriental occidental.Arreglo reja perimetral Zona Exterior costado norte.Reposición laminas del cielo raso piso 16 costado oriental, seencontraban en mal estado y que fueron afectadas por filtración de cubierta.Instalación de circuitos de red regulada a Subestaciones 1, 2, 3 y 4.Tendido de cable 4x16 encauchetado entre las plantas 3 y 4 para lasmejoras en el sistema de sincronismo.Suministro e instalación de convertidor de voltaje de 24/12v para plantaeléctrica.Instalación de habladores (Carteleras Acrílicas) en plantas eléctricas ycuartos de bombas cubierta.</t>
  </si>
  <si>
    <t>De las obligaciones especiales generales.Dio estricto cumplimiento a todas las condiciones establecidas en elAnexo Técnico.Cumplió con las disposiciones legales vigentes relacionadas con laseguridad del personal que labora en obras y del público que directa oindirectamente pueda afectarse por la ejecución de las actividadespropias del contratoGarantizó que el personal que viene desarrollando el contrato, hayapresentado buena conducta y buen trato con los servidores públicos,usuarios y ciudadanos.Contó con sistema de comunicación para cada integrante del personalmínimo exigido por la entidad, suministrando equipos y elementosnecesarios que garanticen la coordinación del personal con el supervisordel contrato en el desarrollo de las actividades del objeto delcontrato.Atendió en debida forma las solicitudes que efectuó el supervisor delcontrato.Respondió al supervisor del contrato, las observaciones técnicas,administrativas, financiera, jurídicas y ambientales, en cuanto a lacalidad de los servicios y bienes suministrados por el contratistaejecutor.De la interventoría técnica.Verificó y aseguró que las condiciones técnicas del servicio contratadocumplieran con los requisitos técnicos establecidos por la SecretaríaDistrital de HaciendaVigiló,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haya utilizado personal ofertadopara el desarrollo oportuno y adecuado de los trabajos realizados en elcontrato principal, según lo solicitado por la Entidad en los documentosdel proceso contractual.Aprobó los trabajos realizados por el contratista ejecutor.Apoyó a la Subdirección Administrativa y Financiera a través de laaplicación del conocimiento y experticia técnica, en la toma de decisiones durante la ejecución del contrato principal en este periodo de tiempo.Documentó y validó el cumplimiento de toda la normatividad en temas deseguridad y salud en el trabajo para la ejecución del contratoprincipal.Llevó el control presupuestal de los servicios y cantidades de losbienes suministrados enel contrato principal.Se dejó constancia y evidencia de comunicaciones realizadas por elcontratista ejecutor de manera clara, precisa y oportuna.Vigiló, controló, verificó y aseguró el cumplimiento del objetocontractual y las obligaciones a cargo del contratista ejecutor.Exigió y coordinó con el contratista ejecutor, las medidas implementadaspara las soluciones a los problemas técnicos en la ejecución delcontrato principal.Realizó el seguimiento e implementación del cronograma de actividadespresentado por el contratista principal.De la interventoría administrativa y operativa.Sirvió de interlocutor entre la Secretaría Distrital de Hacienda y elcontratista ejecutor.Suscribió y realizó las actuaciones de los documentos de:Acta de recibo parcial del mes de abril del contrato principal.Revisó, solicitó ajustes y aprobó, la planeación de labores, cronogramasde actividades y selección de materiales presentados por el contratistaejecutor.Revisó, aprobó y realizó seguimiento al plan de gestión de riesgos.Atendió y resolvió por escrito oportuna y pertinentemente lassolicitudes de del contratista principal y la SDH en desarrollo del objeto del contrato de interventoría.Entregó de manera oportuna los informes semanales y mensual deInterventoría.Manejó la información con el cuidado y confidencialidad requerida por laentidad.Mantuvo debidamente organizado y actualizado el archivo digitalAtendió las reclamaciones y solicitudes elevadas por el contratistaejecutor.Dejó constancia y evidencia de las comunicaciones realizadas alcontratista ejecutor enviadas por correo electrónico, de manera clara,precisa y oportuna, pero no se ha recibido el informe mensual, por loque no se puede tener certeza de todas las comunicaciones realizadas alcontratista principal.De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la aprobación del acta de obra del contrato.Verificó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Jurídica.Realizó el seguimiento del contrato principal en la plataforma SECOP,verificó que el contratista anexó y cargó los documentos requeridos ymantuvo actualizado los documentos durante el periodo de seguimiento yejecución del contrato.Garantizó el oportuno y adecuado trámite de solicitudes y peticionesrealizadas por el contratista ejecutor y la SDH en relación con eldesarrollo del contrato principal.Realizó el seguimiento del contrato principal en la plataforma SECOP, yverificó que elcontratista haya anexado y cargados los documentos requeridos yactualizados losdocumentos durante el periodo de marzo de 2023, de acuerdo a lacomunicación suministrada por el interventor.De la interventoría ambiental y HSEQ:Verificó que el contratista ejecutor haya cumplido con los lineamientosambientales descritos en el anexo técnico y normatividad ambientalactual.Verificó y validó que el contratista ejecutor haya garantizado laadecuada disposición de todos los residuos generados por la ejecución delas actividades, conforme con las disposiciones ambiental vigentes, enespecial las establecidas en el anexo técnico del contrato principal.Elaboró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t>
  </si>
  <si>
    <t>El contratista cumplió a satisfacción las obligaciones especialesestablecidas en el contrato, apoyando la gestión de la Subdirección deFinanzas Distritales en las respuestas Derechos de petición einformación en general que requerirán organismos de control, áreasinternas o ciudadanía en general, así como en la actualización de lascifras al respecto de las vigencias futuras y el seguimiento a laejecución de cupo de crédito del Acuerdo 840.</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</si>
  <si>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el01/04/2023 al 30/04/2023.</t>
  </si>
  <si>
    <t>Del 1 al 30 de abril de 2023, se recibió el servicio de gestión decorrespondencia y mensajería expresa masiva para la Secretaría Distritalde Hacienda, el contratista cumplió a satisfacción las obligacionesespecíficas del contrato.</t>
  </si>
  <si>
    <t>Del 01 al 30 de abril de 2023 se realizó mantenimiento y backup a lasdiferentes bases de datos de Eyes and Hands Forms que se encuentran enproducción en la SDH.Durante el mes de abril se realizó la visita mensual técnica N° 1 con elfin 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FORMS.Por último, se realizó visita técnica para la integración de los nuevosescáneres Kodak S3120 Max con el sistema de escaneo Eyes and Hands.</t>
  </si>
  <si>
    <t>El contratista cumplió con los tiempos estipulados dentro del cronogramay el contrato.Presentó informes de avances semanales y mensuales con registrofotográfico completo del antes, durante y después.Garantizó la calidad y estabilidad de los trabajos.Suministró todos los insumos y equipos requeridos para las respectivaspruebasTrasladó y almacenó los materiales y equipos que se requieren para eldesarrollo del proyecto por su cuenta y riesgo.Proporcionó la totalidad de los insumos, elementos y materialesnecesarios para la ejecución del contrato.Mantuvo el aseo de las instalaciones, recogiendo escombros y materialesque no se usen.Mantuvo bajo su custodia las herramientas y elementos utilizados que sevienen utilizando para realizar las actividades en el desarrollo delproyecto.Entregó al personal dotación de acuerdo a la ley y a las actividadesdesarrolladas y según exigencias de la normatividad vigente.Respondió por la seguridad de todos los bienes, insumos, equipos, entreotros que se encuentren en el área durante este periodo de ejecución delcontrato.Entregó a la interventoría los documentos técnicos, administrativos yfinancieros que esta solicitó de acuerdo con el alcance del anexotécnico durante este periodo.Concertó con personal de mantenimiento de la entidad y con lainterventoría del proyecto, los permisos, fechas y horarios para el desarrollo de las actividades en las áreas restringidas o de ascensores.Contó con los equipos necesarios para ejecutar las actividades dentrodel alcance del proyecto. Durante este periodo realizó las pruebas decalidad de los elementos de concreto, de estructura metálicas, desoldadura de acuerdo con lo estipulado en el numeral 1.3 normatividadexpresada en el anexo técnico.Utilizó el software MS Project para el seguimiento y control de laejecución del proyecto y lo presentó a la interventoría.Garantizó y certificó con la interventoría la calidad de los materialesy el cumplimiento de las normas técnicas que aplicó para la ejecución deactividades del proyecto.</t>
  </si>
  <si>
    <t>EL CONTRATISTA CUMPLIÓ CON LAS OBLIGACIONES ESPECIFICA DEL CONTRATO</t>
  </si>
  <si>
    <t>EL CONTRATISTA CUMPLIÓ CON LAS OBLIGACIONES ESPECIALES DEL CONTRATO</t>
  </si>
  <si>
    <t>EL contratista presentó y preparó los insumos requeridos por losoperadores financieros y la Dirección Distrital de Tesorería, así mismoapoyó la verificación, recepción, y transmisión de informaciónrelacionada con transferencias monetarias. Participó activamente detodas las reuniones a las que fue convocado.</t>
  </si>
  <si>
    <t>Durante el mes de marzo de 2023, el contratista cumplió con lasobligaciones especiales estipuladas en los estudios previos</t>
  </si>
  <si>
    <t>Servicio recibido: De acuerdo con las obligaciones establecidas en elContrato 230066, para la Secretaría Distrital de Hacienda, durante elperiodo comprendido entre el 01/04/2023 al 30/04/2023.Obligación 1:1. Apoyo en la solicitud de parte de crédito público en relación con lacalificadora BRC de S&lt;(&gt;&amp;&lt;)&gt;P Global, trabajando los puntos 2.4 (b, c,d), cobertura salud, educación, mortalidad infantil, agua potable ysaneamiento básico.Obligación 2:1. Apoyo en el análisis de información de inflación básica mediante labase 2018 proporcionada por el DANE del IPC para obtener la variación deBogotá.Obligación 3:1. Apoyo en la elaboración de un documento de seguimiento para un modelode proyección ARIMA y un modelo SARIMA para la proyección del IPCBogotá.Obligación 4:1.  Apoyo en la elaboración del boletín Encuesta manufacturera conenfoque territorial febrero 2023Obligación 5:1. Foro desafíos de la vivienda en Bogotá 4 abr 8:30 - 11:002. Entrenamiento Herramientas ESRI 4 abr 16:00 - 18:003. Gasto de los hogares en Bogotá -Presentación de resultados 25 abr14:30 - 16:004. Mercado inmobiliario en Bogotá -Presentación de resultados 27 abr15:00 - 16:00Obligación 6:1. Pronostico inflación marzo 2023 4 abr 9:00 - 9:302. Capacidad de Pago 19 abr 10:00 - 10:303. Análisis indicadores coyuntura BOG 25 abr 10:30 - 11:30Obligación 7:1. Apoyo en la actualización de información de las proyecciones PIB2023-2024</t>
  </si>
  <si>
    <t>Servicio recibido: De acuerdo con las obligaciones establecidas en elContrato 230018, para la Secretaría Distrital de Hacienda, durante elperiodo comprendido entre el 01/04/2023 al 30/04/2023.Obligación 1:1. Diseño de piezas para redes sociales- IPC – Inflación Numero de piezas: 4- Gasto de los hogares. Español e Inglés Numero de piezas: 4- Vivienda nueva. Numero de piezas: 2Obligación 2:1. Diseño de plantillas en ArcGIS Hub para la Guía fiscal del Distrito.2. Diseño de gráficas en Power Bi para la Guía fiscal del Distrito.3. Apoyo al diseño de las secciones Quienes somos y Publicaciones de lapágina web del Observatorio Fiscal del Distrito.Obligación 3: No presenta avances para este periodoObligación 4:1.  Govtech LATAM Talks: Importancia del diseño centrado en las personasen la innovación pública.Obligación 5:No presenta avances para este periodoObligación 6:No presenta avances para este periodo</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</si>
  <si>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una reunión con la Dirección de Presupuesto (21de abril) para definir los pasos a seguir con la herramienta Épico. Eneste sentido, se estableció el siguiente cronograma de trabajo: • Nuevocálculo de Épico para todas las entidades del distrito para las que secalculó en 2022 • Cálculo de Épico a las entidades a las cuales se lesreformularon los productos del PMR. • Diseño de Presentación de Épicopara el PMR. Adicionalmente, se asistió a las reuniones Taller decalidad de gasto (13 y 27 de abril). En estas se analizaron losdiferentes ejercicios que se realizan en la Secretaría de Hacienda conmiras a garantizar la calidad de gasto. De esta forma, se discutieronlas fortalezas y debilidades de la herramienta de Productos Metas yResultados (PMR) que implementa actualmente la Secretaría de Hacienda.Actividad 2: Como parte de las oportunidades de mejora que existen entorno a la integración regional, para fortalecer el análisis fiscal dela ciudad, como parte de la región, el contratista asistió a la reuniónrealizada con Asocapitales (19 de abril) sobre los temas fundamentalesque tiene el Distrito de cara a la misión de descentralización quelidera el Departamento Nacional de Planeación . En este sentido, sepresentaron las principales propuestas del Distrito de cara a la misióny la importancia que tiene que los instrumentos fiscales seanarmonizados de acuerdo con las necesidades de la ciudad.Actividad 3: Como parte de la metodología y las fuentes de informaciónasociadas a la proyección y sostenibilidad fiscal de mediano plazo de laDirección de Estadísticas y Estudios Fiscales, el contratista ajustó lapropuesta que resume la metodología para estimar el gasto recurrentepresupuestal. Adicionalmente, se reunió el 21 de abril con laSubdirección de Análisis presupuestal y con la Dirección de Presupuestoy acordó los siguientes pasos a seguir para la estimación de : •Realizar un análisis de la definición de las inflexibilidades de gasto,que sea operacionalizable para remitir solicitud a entidades que permitarecoger la información • Discutir la definición de recurrencia de gastoy de inflexibilidades • Involucrar los datos de gasto recurrente en lasestimaciones de Inversión que realiza la Subdirección de Análisispresupuestal • Hacer un documento que defina las implicaciones de laestimación.Actividad 4: En el periodo no se realizaron otras actividadesrelacionadas con el objeto del contrato.Actividad 5: Como parte de la elaboración y revisión de informes ydocumentos, que permitan atender los requerimientos formulados, elcontratista hizo una revisión del concepto de recurrencia de gasto. Eneste sentido, realizó una revisión de literatura del término y realizóuna definición operacionalizable que permita solicitar información a lasentidades de la administración distrital, con miras a involucrarla enanálisis de gasto de la Secretaría y en los análisis de inversión que serealice.Actividad 6: En este periodo no se realizaron acciones relacionadas conesta actividad.Actividad 7: Se participó en las siguientes reuniones: • 11 de abrilreunión del equipo de la Subdirección de análisis fiscal para revisarlas tareas a realizar en el corto y mediano plazo. • 13 de abrilparticipación en el taller de la Secretaría de Hacienda para revisar lasFortalezas y debilidades de los PMR • 19 de abril reunión deasocapitales misión de descentralización para revisar las necesidades deBogotá cara a la misión de descentralización • 21 de abril reunión conDirección de Presupuesto plan de trabajo para definición de pasos aseguir con la implementación de Épico • 21 de abril reunión conDirección de Presupuesto para definir plan de trabajo y alcance deanálisis de gasto recurrente para el distrito. • 27 de abrilparticipación en el taller de la Secretaría de Hacienda para revisar lasFortalezas y debilidades de los PMR.Actividad 8: En el periodo no se realizaron otras actividadesrelacionadas con el objeto del contrato.</t>
  </si>
  <si>
    <t>Actividad 1: • Revisión de las bases de datos sobre consumo decigarrillos y cervezas. • Revisión del seguimiento de ingresos del Distrito y construcción del cuadro con hipótesis sobre su comportamiento. • Revisión de los ajustes adicionales a los documentossobre electromovilidad y cigarrillos electrónicos.Actividad 2: Presentación con propuestas sobre el impuesto a vehículosautomotores.Actividad 3: Socialización de las propuestas para una posible reformatributaria territorial con la Dirección de Impuestos.Actividad 4: • Revisión de comentarios sobre algunas secciones deldocumento del modelo de equilibrio general. • Ajustes adicionales aldocumento del modelo.Actividad 5: No aplica.Actividad 6: No aplica.</t>
  </si>
  <si>
    <t>Servicio recibido: De acuerdo con las obligaciones establecidas en elContrato 230016, para la Secretaría Distrital de Hacienda, durante elperiodo comprendido entre el 01/04/2023 al 30/04/2023.Obligación 1:•  Realizó ajustes a micrositio web del observatorio Fiscal en cuanto acontenido, se ajusta textos en cuanto a tamaño y fuente de acuerdo conlas indicaciones de Hacienda Bogotá.Obligación 2:• Actualización constante de la página del observatorio fiscal deldistrito.Actualizó el menú principal en cuanto a forma, diseño y traducción deacuerdo con las indicaciones de Hacienda Bogotá.• Actualización constante de boletines de la página del observatoriofiscal boletines actualizados:fiscal boletines actualizados:# Confianza_Consumidor_Marzo_2023_Fedesarrollo# Comercio_Febrero_2023_DANE# Industria_Febrero_2023_DANE# Inflacion_Marzo_2023_DANE# PIB_Bogota_IV_Trim_2022_DANE# Confianza_Empresarial_Febrero_2023_Fedesarrollo# Gasto_Hogares_Febrero_2023_Raddar# Ventas_Vivienda_Nueva_Febrero_2023_GI# Laboral_ Febrero_2023_DANEObligación 3:• Reportes subidos en carpeta correspondiente al mes de ABRIL,  reporterealizado el día 15 de abril y el día 30 de abril.Obligación 4:• El día 13 de abril se realizaron pruebas en el servidor revisado en laIP 10.191.XXX.XXX pruebas finalizadas con éxito y se informa a través decorreo electrónico.Obligación 5: Este mes no se presentó avances a esta obligación.Obligación 6:Respecto al sistema de información: Este mes no se presentó avances aesta obligación.Obligación 7:•Realizó el envío del documento de especificaciones técnicas•Realizó correcciones del documento de especificaciones técnicasObligación 8:# El día 3 de abril de 3:00pm a 5:00pm asistió a reunión TécnicaMigración AWS Observatorio# El día 5 de abril de 2:00pm a 5:00pm asistió a reunión técnicaMigración AWS# El día 10 de abril de 2:30pm a 5:00pm asistió a reunión técnicaMigración AWS# El día 11 de abril de 8:30am a 5:00pm asistió a reunión técnicaMigración AWS# El día 12 de abril de 9:00am a 5:00pm asistió a reunión técnicaMigración AWS# El día 13 de abril de 2:30pm a 5:00pm asistió a reunión técnicaMigración AWS# El día 14 de abril de 2:30pm a 5:00pm asistió a reunión técnicaMigración AWS# El día 17 de abril de 2:30pm a 5:00pm asistió a reunión técnicaMigración AWS# El día 18 de abril de 2:30pm a 5:00pm asistió a reunión técnicaMigración AWS# El día 19 de abril de 9:30am a 10:30pm asistió a reunión de comité decambios No. 13-2023.# El día 19 de abril de 2:30pm a 5:00pm asistió a reunión técnicaMigración AWS# El día 20 de abril de 2:30pm a 5:00pm asistió a reunión técnicaMigración AWS# El día 21 de abril de 2:30pm a 5:00pm asistió a reunión técnicaMigración AWSObligación 9:•  asistió a reunión el día 8 de abril de 5:00pm a 6:00pm con ChristianAlejandro Cortés Victoria y Jenny Alexandra Moreno Cortes. para revisiónde diseño de la página web del Observatorio Fiscal.Obligación 10:• Envió documento de Guía de las finanzas de Bogotá versión en inglés,el día 11 de abril de 2023.</t>
  </si>
  <si>
    <t>Actividad 1: Se han realizado reuniones para revisar las propuestas deldistrito frente a los impuestos digitales y el impuesto de vehículos.*Se ha avanzado en el documento del contrato relacionado con el análisisde los ingresos distritales.Actividad 2: Se continuó con la revisión de literatura sobre laaplicación de impuestos a economías digitales y de impuestos verdes.Actividad 3: Hubo participación en reuniones para determinar lainformación fiscal relevante para el análisis de la Región Metropolitana, así como en para el diseño del visor.Actividad 4: Hubo participación en reuniones para revisar lasobservaciones del distrito frente a los temas de la Misión de Descentralización y se prepararon las propuestas para presentar a la secretaría técnica de la Misión.Actividad 5: Se dio apoyo en la elaboración del del capítulo 9 sobre laimplementación del POT de Bogotá.Actividad 6: Se está haciendo seguimiento a los debates relativos al PLPlan de Desarrollo 2022-2026 y análisis de afectaciones para eldistrito.Actividad 7: *Participación en reunión de equipo de la Subdirección deAnálisis Fiscal para revisar el cronograma de elaboración del MFMP-2023.*Participación en reunión con la DAF-MHCP para definir acciones ypropuestas sobre la reforma tributaria territorial.*Participación en el evento virtual organizado por la SubdirecciónSectorial-Gasto de los Hogares.*Participación en reuniones internas con el equipo de la Subdirección deAnálisis Fiscal.*Seguimiento a debates del PL PND 2022-2026.*Participación en reunión con Asocapitales sobre temas de interés de laSecretaría.Actividad 8: Participación en la capacitación sobre SECOP paracolaboradores de la Secretaría de Hacienda.</t>
  </si>
  <si>
    <t>Servicio recibido: De acuerdo con las obligaciones establecidas en elContrato 230162, para la Secretaría Distrital de Hacienda, durante elperiodo comprendido entre el 1/04/2023 al 30/04/2023.Obligación 1:1. Presentación de avances en el diseño de la página web actual del OFD,para determinar posibles cambios, adiciones o eliminaciones de elementospropios de la página web. Enviado el 3 de abril de 2023 a PedroHernández.2. Realización de ajustes al diseño de la página web actual del OFD,para determinar posibles cambios, adiciones o eliminaciones de elementospropios de la página web.Obligación 2:1. Diseño de la estructura del “Inicio/Home/Overview” de la Guía de lasfinanzas de Bogotá. Hecho en ArcGis y presentado el 19 de abril de 2023.Obligación 3:No presenta avance para este periodo.Obligación 4:1. Diseño y envío de pieza para publicación en redes sociales deSecretaría de Hacienda.Tema: EOE – Comercio (03 de abril de 2023).2. Diseño y envío de pieza para publicación en redes sociales deSecretaría de Hacienda.Tema: GEIH – Mercado laboral (14 de abril de 2023).3. Diseño y envío de pieza para publicación en redes sociales deSecretaría de Hacienda.Tema: EOC – Confianza Consumidor (19 de abril de 2023).4. Diseño y envío de pieza para publicación en redes sociales deSecretaría de Hacienda.Tema: EOE – Comercio (28 de abril de 2023).5. Diseño y envío de pieza para publicación en redes sociales deSecretaría de Hacienda.Tema: EOE – Industria (28 de abril de 2023).Obligación 5:No aplica para este periodo.Obligación 6:1. Asistencia virtual a reunión con personal de ESRI para conocer lasherramientas que se usarían para la elaboración de la “Guía de lasfinanzas de Bogotá”, llevada a cabo el 4 de abril de 20232. Asistencia virtual a reunión con Viviana Rosero para dialogar sobreavances en el desarrollo de la página web del OFD, realizada el 18 deabril de 2023.3. Asistencia presencial a reunión para revisar el avance en eldesarrollo de la estructura de la “Guía de las finanzas de Bogotá”; el19 de abril de 2023.4. Asistencia virtual a reunión con Silvana Palmariny para dialogarsobre avances en el desarrollo de la página web del OFD y recibirretroalimentación y observaciones sobre la misma; realizada el 20 deabril de 2023.5. Asistencia virtual a reunión con Pedro Hernández para dialogar sobreavances en el desarrollo de la página web del OFD; realizada el 20 deabril de 2023.6. Asistencia virtual a reunión con Silvana Palmariny para dialogarsobre avances en el desarrollo de la página web del OFD y recibirretroalimentación y observaciones sobre la misma; realizada el 24 deabril de 2023.7. Asistencia virtual a reunión con Silvana Palmariny y Viviana Roseropara dialogar sobre avances en el desarrollo de la página web del OFD yrecibir retroalimentación y observaciones sobre la misma; realizada el25 de abril de 2023.8. Asistencia virtual a reunión con Silvana Palmariny Y Viviana Roseropara dialogar sobre avances en el desarrollo de la página web del OFD yrecibir retroalimentación y observaciones sobre la misma; realizada el26 de abril de 2023.9. Asistencia virtual a reunión con Silvana Palmariny y Viviana Roseropara dialogar sobre avances en el desarrollo de la página web del OFD yrecibir retroalimentación y observaciones sobre la misma; realizada el26 de abril de 2023.10. Asistencia virtual a reunión con Pedro Hernández para dialogar sobreavances en el desarrollo de la página web del OFD; realizada el 28 deabril de 2023.Obligación 7:No aplica para este periodo.</t>
  </si>
  <si>
    <t>Del 1 al 30 de abril de 2023, el contratista cumplió con lasobligaciones especiales.Se adelantaron las labores y operaciones técnicas asociadas a losprocedimientos de gestión documental incluidos en las especificacionestécnicas del convenio.El contratista entregó los informes de desarrollo de actividadessolicitados.</t>
  </si>
  <si>
    <t>El contratista cumplió con su obligaciones especiales durante el periodoreportado en el presente informe.</t>
  </si>
  <si>
    <t>El contratista el contratista cumplió con las condiciones y obligacionesdel Anexo No. 1 -Especificaciones Técnicas.Los soportes de la gestión se encuentran contenidos dentro delexpediente digital de supervisión</t>
  </si>
  <si>
    <t>Se verifica que el contratista ha cumplido satisfactoriamente lasobligaciones especiales estipuladas en el contrato 230129 prestandoservicios profesionales en gestión de continuidad en el periodocomprendido entre el 01 de abril y el 30 de abril de 2023.</t>
  </si>
  <si>
    <t>El contratista cumplió con las obligaciones especiales estipuladas enel contrato, en particular:1. Presentó al supervisor de contrato el cronograma de actividades adesarrollar en cumplimiento del objeto y obligaciones contractuales,este fue radicado en la entidad con radicado 2023ER055864O1.2. Acompañó a las distintas dependencias de la SHD en la sistematizacióny recopilación de la información para la comunicación de las estrategiasrealizadas por la SHD en los primeros años de la administración en loconcerniente a Crédito Público Distrital, y Reactivación Económica.3. Contribuyó a la definición e implementación de la transferencia deconocimiento, experiencias, y aprendizajes relacionados con laestrategia de Mitigación de la Pandemia y la Reactivación Económicamediante la coordinación de respuestas a externos sobre la TropaEconómica, y los programas de reactivación.4. Participó de las reuniones de socialización y retroalimentación sobrelas principales lecciones derivadas de los principales programas yestrategias implementadas durante la pandemia con los insumos de laDirección de Estadísticas Fiscales y el Despacho.5. Apoyó la elaboración y revisión de los textos borrador que permitiráncomunicar las lecciones aprendidas del Sector Hacienda en lo corrido deesta administración.6. Elaboró el informe mensual de actividades de este mes.</t>
  </si>
  <si>
    <t>A la fecha, han sido aprobados por comité directivo todos losmacroprocesos diseñados, quedando solamente pendiente la aprobación deGestión Administrativa. En la actualidad se trabaja en la publicación enel Sistema de Gestión de la Calidad de los macroprocesos de gestión degasto y gestión contable.Se definió un plan de implementación de los macroprocesos, que fuediscutido con el equipo de asesores de la OAP que trabajan en suimplementación.Actualmente se cuenta con un plan detallado por dependencia que defineclaramente lo que cada área debe hacer en aras de materializar latransformación.A la fecha se ha adelantado el acompañamiento técnico cercano a losasesores de la OAP, con el fin de ayudarlos a definir el esquema deoperación óptimo que dará alcance a la implementación de losmacroprocesos aprobados por el comité directivo. En este momento nosencontramos en el proceso de cierre de los diferentes flujos y formatospara la publicación en el SGC de los procesos actualizados.</t>
  </si>
  <si>
    <t>Se asistió y participo en la mesa de trabajo para la revisión de lasolicitud de modificación del Plan de Acción Institucional 2023 de laDirección de Gestión Corporativa el día 05 de abril de 2023.Se participo en la auditoria realizada por la Secretaría Distrital deAmbiente al CPR-117 Gestión Ambiental, los días 12 y 13 de abril de2023.Se asistió y participo en la mesa de trabajo para revisión del plan deacción de la Subdirección de Talento Humano el 11 de abril de 2023.Se asistió y participo en la mesa de trabajo para revisión del plan deacción de la Subdirección Administrativa y Financiera el 12 de abril de2023.Se asistió y participo en la mesa de trabajo sobre la encuesta desatisfacción en la OAP el 18 de abril de 2023.Se asistió y participo en la Socialización de la Socialización Guía parala construcción de indicadores el 27 de abril de 2023.Se asistió y participo en la mesa de trabajo para revisión cargueindicadores plan de acción el 14 de abril de 2023.Se asistió y participo en la mesa de trabajo para el ajuste del Plan deAcción Institucional de la Dirección de Gestión Corporativa el 19 deabril de 2023.Se asistió a la mesa de trabajo para la revisión de la acción AC-0043,de la Subdirección de Talento Humano el 10 de abril de 2023.Se asistió al comité de gestión del cambio el 14 de abril de 2023.Acta 119 comité gestión del cambio 14/04/2023</t>
  </si>
  <si>
    <t>Se verifica que el contratista ha cumplido satisfactoriamente lasobligaciones especiales estipuladas en el contrato 230129 prestandoservicios profesionales en gestión de continuidad en el periodocomprendido entre el 01 de marzo y el 31 de marzo de 2023.</t>
  </si>
  <si>
    <t>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abril de 2023 y el 9 de abril de2023:1. Coordinar con el supervisor del contrato las acciones necesarias paramejorar la experiencia de usuario en los productos digitales le seansolicitados.1.1. Esta actividad se ejecutó en los primeros 3 periodos del contrato.2. Ajustar los procesos de requerimientos, diseño y evaluación de laexperiencia de usuario (usabilidad y accesibilidad web), la estrategiade Gobierno Digital de proyectos de TIC y los productos digitales,dentro del marco de los planes y proyectos de la Secretaría de Hacienda.2.1. Esta actividad se ejecutó en los primeros 4 periodos del contrato.3. Trabajar en conjunto con los diferentes equipos de la SDH en laplaneación, diseño e implementación de acciones y controles requeridospara garantizar el punto anterior.3.1. Esta actividad se ejecutó en los primeros 4 periodos del contrato.4. Desarrollar, formular, ejecutar, elaborar y socializar unametodología de seguimiento y evaluación de experiencia de usuario, accesibilidad y usabilidad para los proyectos digitales de la SDH, basado en los procesos existentes en la SDH.4.1. Documento de metodología de priorización de hallazgos deexperiencia de usuario.5. Gestionar, planear y ejecutar los procesos de transferencia deconocimiento a los funcionarios de la SDH en temas de accesibilidad web,usabilidad, experiencia de usuario y normativa de gobierno digital.5.1. Esta actividad se ejecutó en los primeros 4 periodos del contrato.6. Apoyar a la alta dirección en la conformación, regulación, generaciónde objetivos y establecimiento de grupos de trabajo, mesas de trabajo ycomités que busquen garantizar el cumplimiento de la normatividad ybuenas prácticas de usabilidad y accesibilidad para los productosdigitales relacionados a la oficina virtual.6.1. Esta actividad se ejecutó en los primeros 4 periodos del contrato.7. Realizar el diagnóstico e informe de mejoras para la oficina virtualpara el cumplimiento de los requerimientos de usabilidad y accesibilidady socializarlo con las partes interesadas.7.1. Esta actividad se ejecutó en los primeros 4 periodos del contrato.8. Participar en las reuniones, eventos institucionales, talleres,comités de carácter oficial, espacios e instancias de participación,cuando sea convocado o delegado por el supervisor del contrato.8.1. Esta actividad se ejecutó en los primeros 4 periodos del contrato.9. Trabajar mancomunadamente en la articulación al interior de laentidad en el cumplimiento de las políticas a cargo de la subsecretaríageneral.9.1. Esta actividad se ejecutó en los primeros 4 periodos del contrato.10. Elaborar y entregar los informes mensuales de las actividadesdesarrolladas en la ejecución del contrato, así como el informe final deactividades para el cierre del contrato.10.1. Se realiza el informe de actividades del mes de abril de 2023.10.2. Se realiza el informe de actividades final de ejecución decontrato.11. Hacer entrega oficial de los elementos devolutivos que le fueronasignados (computador, teléfono, silla, tarjeta magnética y demásbienes), A la subdirección de Servicios de TIC de la DIT y a laSubdirección Administrativa y Financiera de la Dirección de GestiónCorporativa, una vez finalice la ejecución del contrato y solicitar loscorrespondientes paz y salvo.11.1. Se realiza la entrega de los bienes digitales entregados y segestiona la correspondiente paz y salvo.12. Las demás que le asigne el supervisor del contrato y que serelaciones con el objeto de este, que se deriven de la ley o de la naturaleza del contrato.12.1. Esta actividad se ejecutó en los primeros 4 periodos del contrato.</t>
  </si>
  <si>
    <t>El Contratista cumplió con todas las obligaciones especiales pre-contractuales</t>
  </si>
  <si>
    <t>Servicio recibido: De acuerdo con las obligaciones establecidas en elContrato 230013, para la Secretaría Distrital de Hacienda, durante elperiodo comprendido entre el 01/04/2023 al 30/04/2023.Obligación 1:Dio apoyo al proyecto de la guía de las finanzas de Bogotá (versión enespañol).Obligación 2:1. Traducción de página “Quiénes Somos” del Observatorio Fiscal delDistrito.2. Traducción de página y subpáginas sobre indicadores fiscales delObservatorio Fiscal del Distrito.3. Traducción de página y subpáginas sobre indicadores económicos delObservatorio Fiscal del Distrito.Obligación 3:1. Realizó ajustes sugeridos sobre la página Quiénes Somos delObservatorio Fiscal del Distrito.2. Realizó ajustes sugeridos s sobre página y subpáginas de indicadoresfiscales del Observatorio Fiscal del Distrito.3. Realizó ajustes sugeridos sobre página y subpáginas de indicadoreseconómicos del Observatorio Fiscal del Distrito.Obligación 4:1. Propuesta textual bilingüe para redes sobre el mercado laboral enBogotá (resultados trimestrales, diciembre 2022–febrero 2023).2. Propuesta textual bilingüe para redes sobre el índice de precios alconsumidor en Bogotá (resultados mensuales, marzo del 2023).3. Propuesta textual bilingüe para redes sobre vivienda nueva en Bogotá(resultados mensuales, marzo del 2023).4. Elaboró propuesta textual bilingüe para redes sobre el índice deconfianza del consumidor (resultados mensuales, marzo del 2023).5. Elaboró propuesta textual bilingüe para redes sobre gasto de hogaresen Bogotá (resultados anuales, 2022).6. Elaboró propuesta textual bilingüe para redes sobre el índice deconfianza comercial (resultados mensuales, marzo del 2023).7. Elaboró propuesta textual bilingüe para redes sobre el índice deconfianza industrial (resultados mensuales, marzo del 2023).8. Realizó ajustes sobre la traducción del boletín sobre el PIB enBogotá (2022-II).9. Realizó ajustes sobre la traducción del boletín sobre el mercadolaboral en Bogotá (octubre del 2022).Obligación 5: No presenta avance para el mes de abril.Obligación 6: No presenta avance para el mes de abril.Obligación 7:1. Elaboró propuesta textual para redes sobre el mercado laboral enBogotá (resultados trimestrales, diciembre 2022–febrero 2023, basada enla Gran Encuesta Integrada de Hogares del DANE).2. Elaboró propuesta textual para redes sobre el índice de precios alconsumidor en Bogotá (resultados mensuales, marzo del 2023, basado endatos del DANE).3. Elaboró propuesta textual para redes sobre vivienda nueva en Bogotá(resultados mensuales, marzo del 2023, basado en datos de La GaleríaInmobiliaria).4. Elaboró propuesta textual para redes sobre el índice de confianza delconsumidor (resultados mensuales, marzo del 2023, basada en la Encuestade Opinión del Consumidor de Fedesarrollo).5. Elaboró propuesta textual para redes sobre gasto de hogares en Bogotá(resultados anuales, 2022, basado en datos de Raddar CKG).6. Elaboró propuesta textual para redes sobre el índice de confianzacomercial (resultados mensuales, marzo del 2023, basada en la Encuestade Opinión de Empresarial deFedesarrollo).7. Elaboró propuesta textual para redes sobre el índice de confianzaindustrial (resultados mensuales, marzo del 2023, basada en la Encuestade Opinión de Empresarial deFedesarrollo).Obligación 8:No presenta avance para el mes de abril.Obligación 9:No presenta avance para el mes de abril.Obligación 10:1. Asistió presencialmente a la revisión del proyecto de la guía de lasfinanzas de Bogotá.2. Asistió virtualmente a la revisión del el MOOC sobre impuestosdistritales y cultura tributaria en Bogotá.Obligación 11:No presenta avance para el mes de abril.</t>
  </si>
  <si>
    <t>La contratista cumplió a satisfacción las obligaciones especialesestablecidas en el contrato, apoyando la gestión de la Subdirección deDesarrollo Social, generando documento con la información de presupuestoasignado y solicitado por la entidad UAESP, al igual que generó eldocumento correspondiente a la adición presupuestal que se encuentra entrámite para la misma. Durante este periodo dio trámite a 14 radicadosde la Secretaría del Hábitat de Mínimo Vital, realizó el trámite a lasolicitud de modificación de 5 radicados de las entidades del sectorHábitat y registró en el aplicativo Bogdata la información pertinente deeste trámite. Los radicados con información presupuestal de lasentidades fueron verificados por la contratista frente a la informaciónque registra el 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delSector Hábitat (SDHT, CVP Y UAESP).</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</si>
  <si>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 a2 radicados de la Secretaría Distrital de Ambiente de modificaciones delgasto de funcionamiento, 2 radicado de la Orquesta Filarmónica y 1radicado de la Secretaria Distrital de la Mujer registró en elaplicativo Bogdata la información pertinente de este trámite. Losradicados con información presupuestal de las entidades fueronverificados por el contratista frente a la información que registra elaplicativo Bogdata, proyecto el oficio de devolución por concepto deestampilla Universidad Nacional y Universidad Pedagógica y realizo unmodelo de tablero de mando para el 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entidades(SDmujer, OFM y Universidad Distrital).</t>
  </si>
  <si>
    <t>Durante el periodo de ejecución, la contratista dio cumplimiento a lasobligaciones especiales estipuladas en los estudios previos.  Loanterior se evidencia en el informe de actividades de la contratista.</t>
  </si>
  <si>
    <t>Durante el periodo de ejecución, la contratista dio cumplimiento a lasobligaciones especiales estipuladas en los estudios previos.  Loanterior se evidencia en el informe de actividades del contratista.</t>
  </si>
  <si>
    <t>Durante el período del 10 al 30 de abril de 2023, el contratista cumpliócon las obligaciones especiales estipuladas en los estudios previos.</t>
  </si>
  <si>
    <t>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abril de 2023 y el 19 de abril de2023:Ejecución de transportes en SAP en sus diferentes ambientes, desarrollo,calidad y producción.Verificación servidores drupal estado del servicio y ocupación deespacio.Envió de informe cada mañana servidores drupal, 10.180.21.56-10.180.21.57-10.180.21.58-10.180.21.59-10.180.21.64-10.180.21.65-10.180.21.66.Monitoreo Cloud control, instancias de DB.Monitoreo IP VPN.Verificación acceso a Oficina Virtual.Monitoreo Cloud control, instancias de DB.Estadísticas Google Analytics – Drupal cada 3 horas.Estado oficinas virtuales, liquidadores y pagos PSE.Envió de informe cada día a las 05:00 a.m. Estado de portal web, ingresoa oficina virtual, liquidadores, monitoreo desde herramientas, estado deservicios de drupal (server DB), temperatura del DataCenter.Recorrido centros de cableado; pisos 1,3,4,6,7,10,14,16.Monitoreo UI, servidores, equipos de red, procesamiento, memoria,espacio en disco.Monitoreo Ecommerce, servidores SAP, Memoria, procesamiento.Validación de URLs en general, archivos BAT de URLs.Revisión de las URLs de colas de reportes.Monitoreo UPS, Aires, PDUs en StruxureWare.Monitoreo Cloud control, instancias de DB.Acompañamiento al personal SHD.Acompañamiento y revisión de proceso de autorización de ingreso deentidades, Catastro Distrital, concejo de Bogotá, planeación distrital.Acompañamiento y revisión de proceso de autorización de ingreso deproveedores de servicios.Recorrido de infraestructura del DataCenter cada hora.PING sostenido start "10.190.50.22" ping 10.190.50.22 -t -l 1 –SapRouter Interno.PING sostenido start "10.190.50.60" ping 10.190.50.60 -t -l 1 –SapRouter Externo.PING sostenido start "10.190.132.19"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BWP.Verificación de Jobs en estado cancelado, SAP.Validación de tareas en SAP con tiempos iguales o superiores a treshoras.Prestación de servicio de manos remotas.</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</si>
  <si>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</si>
  <si>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El contrato finalizó en el presente mes sin presentar retrasos en laejecución y cumpliendo a cabalidad con lo estipulado en los pliegos decondiciones. El contrato a nivel físico se ha ejecutado en un 100% y anivel financiero se ha ejecutado en un 100%.</t>
  </si>
  <si>
    <t>El contrato se ha ejecutado de acuerdo con los pliegos de condiciones yel contratista se encuentra en proceso de importación de la soluciónadquirida por la Entidad.</t>
  </si>
  <si>
    <t>El contratista realizó el soporte técnico a la plataforma de telefoníacuando fue necesario.</t>
  </si>
  <si>
    <t>El supervisor del contrato certifica el cumplimiento de las obligacionesespeciales establecidas en el contrato en el periodo certificado.</t>
  </si>
  <si>
    <t>Para el periodo certificado el contratista dio estricto cumplimiento alas obligaciones especiales.</t>
  </si>
  <si>
    <t>El proveedor ha dado estricto cumplimiento a las Obligaciones Especialespara el periodo certificado</t>
  </si>
  <si>
    <t>El contratista ha cumplido con la totalidad de las obligacionesespeciales del contrato durante el periodo comprendido entre el 06 demarzo de 2023 y el 18 de mayo de 2023.En el mes de marzo de 2023 el contratista envió vía correo electrónicoel listado de los soportes e información requerida para llevar a cabo elobjeto del contrato así como sus comentarios sobre el informe presentadocon relación a los Bonos Sociales del Distrito.En el mes de abril el contratista llevó a cabo la revisión de las basesde datos suministradas por el Distrito, así como el envió de comentariosa los informes preliminares presentados frente al cumplimiento de losprincipios de Bonos Sociales de la emisión de bonos realizada. Así mismorealizó la visita técnica vía Teams donde participó la agencia Atenea yel equipo de la Dirección Distrital de Crédito Público.El contratista envió el día 17 de mayo de 2023 el borrador de informepost emisión vía correo electrónico, para comentarios y aprobación porparte de la Dirección Distrital de Crédito Público.</t>
  </si>
  <si>
    <t>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 con las siguientes observaciones:Se ha requerido a través de correos electrónicos y en el ComitéOperativo, el cumplimiento de la obligación contemplada en la cláusulaséptima literal s) socialización del plan de contingencia.Igualmente, el cumplimiento de las capacitaciones a los usuarioscontemplada en el literal aa) de la misma cláusula.Aunque no se establecen fecha límites, se gestiona el cumplimiento deesas obligaciones.</t>
  </si>
  <si>
    <t>Obligación 1Se revisaron los estudios previos, el análisis del sector y las matricesde riesgo elaborados por la SAC para la contratación de:Menandro Serrano Salamanca contrato 230438 Exp 286Martha Cecilia Cañón Solano expediente 242 de 2023Obligación 2Se elaboró el certificado de idoneidad y la minuta para los siguientescontratos:Menandro Serrano Salamanca contrato 230438 Exp 286Martha Cecilia Cano Solano expediente 242 de 2023Obligación 3No se presentó en este periodo.Obligación 4Para este mes se realizaron las idoneidades necesarias para:1) Cesión del contrato 230282 de ROSA LILIANA GUERRA exp 42142) Adición y Prórroga Consorcio Masin Exp 40633) Cesión del contrato 230276 de NATALIA BUSTOS Exp 42134) Modificación contrato 2105 41 SOFLINE exp 31385)Cesión contrato 220609 del Concejo de Bogotá exp 39286)Cesión contrato 230203 de OSCAR SALCEDO exp 41057)Cesión contrato 230115 de ANGELICA TARAZONA exp 3997Obligación 5No se presentó en este periodo.Obligación 6Se generaron las minutas que se requieren para:1) Cesión del contrato 230282 de ROSA LILIANA GUERRA exp 42142) Adición y Prórroga Consorcio Masin Exp 40633) Cesión del contrato 230276 de NATALIA BUSTOS Exp 42134) Modificación contrato 2105 41 SOFLINE exp 31385)Cesión contrato 220609 del Concejo de Bogotá exp 39286)Cesión contrato 230203 de OSCAR SALCEDO exp 41057)Cesión contrato 230115 de ANGELICA TARAZONA exp 3997Obligación 7No se presentó en este periodo.Obligación 8Durante este mes no se presentaronObligación 9Se efectuó en la plataforma SECOP 2 todos los trámites necesarios parala suscripción de:1) Cesión del contrato 230282 de ROSA LILIANA GUERRA exp 42142) Adición y Prórroga Consorcio Masin Exp 40633) Cesión del contrato 230276 de NATALIA BUSTOS Exp 42134) Modificación contrato 2105 41 SOFLINE exp 31385)Cesión contrato 220609 del Concejo de Bogotá exp 39286)Cesión contrato 230203 de OSCAR SALCEDO exp 4105 7)Cesión contrato230115 de ANGELICA TARAZONA exp 3997.8) Menandro Serrano Salamanca contrato 230438 Exp 28699) Martha Cecilia Cañon Solano expediente 242 de 2023Obligación 10Con el presente se cumple esta actividad de las tareas realizadasdurante los días el mes de abril de 2023.Obligación 11Se cuenta con una carpeta en el computador de la entidad con toda lainformación que ha sido subida en la plataforma BOGDATA con lainformación 9 hojas de vida allegadas por la Dirección solicitante.Obligación 12Durante este mes se hizo la entrega de la tarjeta magnéticainstitucional a la Subdirección de Servicios y Atención al Usuario de la DIT y a la Subdirección Administrativa y Financiera de la Dirección de Gestión Corporativa.Obligación 13Se participó en todas las reuniones de seguimiento realizadas por laSubdirección de seguimiento al Plan de Adquisiciones de la entidad losdías 4, 11 y 14 de abril del 2023</t>
  </si>
  <si>
    <t>Obligación No. 1Se realiza el apoyo de la actividad solicitada en los siguientesprocesos de selección:PRESTAR LOS SERVICIOS PROFESIONALES EN DERECHO PARA EL SEGUIMIENTO DELAS SESIONES Y GESTIÓN DE ACTOS ADMINISTRATIVOS QUE SEAN DE COMPETENCIADE LA DIRECCIÓN JURÍDICA.PRESTAR LOS SERVICIOS PROFESIONALES PARA EL DISEÑO E IMPLEMENTACIÓN DESERVICIOS, EXPERIENCIAS Y PRODUCTOS REQUERIDOS PARA LOS PROCESOS DEINNOVACIÓN Y PARTICIPACIÓN CIUDADANA DEL LABORATORIO DE INNOVACION DELCONCEJO DE BOGOTACONVOCAR A OPERADORES FINANCIEROS O PRESTADORES DE SERVICIOS FINANCIEROSA UN PROCESO DE SELECCIÓN QUE, PERMITA ELEGIR A LOS OPERADORES QUESUSCRIBIRÁN LOS CONVENIOS PARA LA PRESTACIÓN GLOBAL DE SERVICIOS DEBANCARIZACIÓN VIRTUAL O PRESENCIAL DE LOS BENEFICIARIOS QUE LO REQUIERANMÁS LA PRIMERA DISPERSIÓN, DISPERSIÓN DE TRANSFERENCIAS MONETARIAS YGIROS, INCLUYENDO LOS SERVICIOS QUE ELLO IMPLICA , A FAVOR DE LAPOBLACIÓN BENEFICIARIA DE LA ESTRATEGIA INTEGRAL INGRESO MÍNIMOGARANTIZADO (IMG), DE ACUERDO CON LA DINÁMICA PROPIA DE LOS PROGRAMAS.ARRENDAMIENTO DEL PRIMER PISO DEL EDIFICIO CD DEL CENTRO DE CONVENCIONESG12, UBICADO EN LA CALLE 22B NO. 31-43 DE LA CIUDAD DE BOGOTÁ, ASÍ COMOLA ADECUACIÓN FÍSICA Y TECNOLÓGICA DE LAS INSTALACIONES.Obligación No. 2Se realiza el apoyo de la actividad solicitada en el siguiente procesode selección:Se realiza el apoyo de la actividad solicitada en el siguiente procesode selección:PRESTAR LOS SERVICIOS PROFESIONALES EN DERECHO PARA EL SEGUIMIENTO DELAS SESIONES Y GESTIÓN DE ACTOS ADMINISTRATIVOS QUE SEAN DE COMPETENCIADE LA DIRECCIÓN JURÍDICA.PRESTAR LOS SERVICIOS PROFESIONALES PARA EL DISEÑO E IMPLEMENTACIÓN DESERVICIOS, EXPERIENCIAS Y PRODUCTOS REQUERIDOS PARA LOS PROCESOS DEINNOVACIÓN Y PARTICIPACIÓN CIUDADANA DEL LABORATORIO DE INNOVACION DELCONCEJO DE BOGOTACONVOCAR A OPERADORES FINANCIEROS O PRESTADORES DE SERVICIOS FINANCIEROSA UN PROCESO DE SELECCIÓN QUE, PERMITA ELEGIR A LOS OPERADORES QUESUSCRIBIRÁN LOS CONVENIOS PARA LA PRESTACIÓN GLOBAL DE SERVICIOS DEBANCARIZACIÓN VIRTUAL O PRESENCIAL DE LOS BENEFICIARIOS QUE LO REQUIERANMÁS LA PRIMERA DISPERSIÓN, DISPERSIÓN DE TRANSFERENCIAS MONETARIAS YGIROS, INCLUYENDO LOS SERVICIOS QUE ELLO IMPLICA , A FAVOR DE LAPOBLACIÓN BENEFICIARIA DE LA ESTRATEGIA INTEGRAL INGRESO MÍNIMOGARANTIZADO (IMG), DE ACUERDO CON LA DINÁMICA PROPIA DE LOS PROGRAMAS.ARRENDAMIENTO DEL PRIMER PISO DEL EDIFICIO CD DEL CENTRO DE CONVENCIONESG12, UBICADO EN LA CALLE 22B NO. 31-43 DE LA CIUDAD DE BOGOTÁ, ASÍ COMOLA ADECUACIÓN FÍSICA Y TECNOLÓGICA DE LAS INSTALACIONES.Obligación No. 3Elaboración De los estudios de sector de los siguientes procesos deselección:PRESTAR LOS SERVICIOS PROFESIONALES EN DERECHO PARA EL SEGUIMIENTO DELAS SESIONES Y GESTIÓN DE ACTOS ADMINISTRATIVOS QUE SEAN DE COMPETENCIADE LA DIRECCIÓN JURÍDICA.PRESTAR LOS SERVICIOS PROFESIONALES PARA EL DISEÑO E IMPLEMENTACIÓN DESERVICIOS, EXPERIENCIAS Y PRODUCTOS REQUERIDOS PARA LOS PROCESOS DEINNOVACIÓN Y PARTICIPACIÓN CIUDADANA DEL LABORATORIO DE INNOVACION DELCONCEJO DE BOGOTACONVOCAR A OPERADORES FINANCIEROS O PRESTADORES DE SERVICIOS FINANCIEROSA UN PROCESO DE SELECCIÓN QUE, PERMITA ELEGIR A LOS OPERADORES QUESUSCRIBIRÁN LOS CONVENIOS PARA LA PRESTACIÓN GLOBAL DE SERVICIOS DEBANCARIZACIÓN VIRTUAL O PRESENCIAL DE LOS BENEFICIARIOS QUE LO REQUIERANMÁS LA PRIMERA DISPERSIÓN, DISPERSIÓN DE TRANSFERENCIAS MONETARIAS YGIROS, INCLUYENDO LOS SERVICIOS QUE ELLO IMPLICA , A FAVOR DE LAPOBLACIÓN BENEFICIARIA DE LA ESTRATEGIA INTEGRAL INGRESO MÍNIMOGARANTIZADO (IMG), DE ACUERDO CON LA DINÁMICA PROPIA DE LOS PROGRAMAS.ARRENDAMIENTO DEL PRIMER PISO DEL EDIFICIO CD DEL CENTRO DE CONVENCIONESG12, UBICADO EN LA CALLE 22B NO. 31-43 DE LA CIUDAD DE BOGOTÁ, ASÍ COMOLA ADECUACIÓN FÍSICA Y TECNOLÓGICA DE LAS INSTALACIONES.Obligación No. 4Se definen variables, fuentes de información y proyección delpresupuesto del proceso cuyo objeto es:Elaboración De los estudios de sector de los siguientes procesos deselección:PRESTAR LOS SERVICIOS PROFESIONALES EN DERECHO PARA EL SEGUIMIENTO DELAS SESIONES Y GESTIÓN DE ACTOS ADMINISTRATIVOS QUE SEAN DE COMPETENCIADE LA DIRECCIÓN JURÍDICA.PRESTAR LOS SERVICIOS PROFESIONALES PARA EL DISEÑO E IMPLEMENTACIÓN DESERVICIOS, EXPERIENCIAS Y PRODUCTOS REQUERIDOS PARA LOS PROCESOS DEINNOVACIÓN Y PARTICIPACIÓN CIUDADANA DEL LABORATORIO DE INNOVACION DELCONCEJO DE BOGOTACONVOCAR A OPERADORES FINANCIEROS O PRESTADORES DE SERVICIOS FINANCIEROSA UN PROCESO DE SELECCIÓN QUE, PERMITA ELEGIR A LOS OPERADORES QUESUSCRIBIRÁN LOS CONVENIOS PARA LA PRESTACIÓN GLOBAL DE SERVICIOS DEBANCARIZACIÓN VIRTUAL O PRESENCIAL DE LOS BENEFICIARIOS QUE LO REQUIERANMÁS LA PRIMERA DISPERSIÓN, DISPERSIÓN DE TRANSFERENCIAS MONETARIAS YGIROS, INCLUYENDO LOS SERVICIOS QUE ELLO IMPLICA , A FAVOR DE LAPOBLACIÓN BENEFICIARIA DE LA ESTRATEGIA INTEGRAL INGRESO MÍNIMOGARANTIZADO (IMG), DE ACUERDO CON LA DINÁMICA PROPIA DE LOS PROGRAMAS.ARRENDAMIENTO DEL PRIMER PISO DEL EDIFICIO CD DEL CENTRO DE CONVENCIONESG12, UBICADO EN LA CALLE 22B NO. 31-43 DE LA CIUDAD DE BOGOTÁ, ASÍ COMOLA ADECUACIÓN FÍSICA Y TECNOLÓGICA DE LAS INSTALACIONES.Obligación No. 5Se realiza el apoyo de la actividad solicitada en el siguiente procesode selección de LICITACIÓN PÚBLICA:PRESTAR LOS SERVICIOS INTEGRALES PARA GESTIÓN DE LAS ESTRATEGIAS DECOMUNICACIONES Y CENTRAL MEDIOS PARA LA PRODUCCIÓN Y EJECUCIÓN DECOMPAÑAS DE DIVULGACIÓN, IMPRESOS, MATERIAL P.O.P, VIDEOS Y PIEZASINSTITUCIONALES A FIN DE DIVULGAR CONTENIDOS DE LA SECRETARÍA DISTRITALDE HACIENDA. (Ajuste en las disposiciones de las reglas económicas parael pliego definitivo, conforme observaciones allegadas)Obligación No. 6Respuesta a observación del componente económico en la etapaprecontractual, del proceso cuyo objeto es PRESTAR LOS SERVICIOS INTEGRALES PARA GESTIÓN DE LAS ESTRATEGIAS DE COMUNICACIONES Y CENTRAL MEDIOS PARA LA PRODUCCIÓN Y EJECUCIÓN DE COMPAÑAS DE DIVULGACIÓN,IMPRESOS, MATERIAL P.O.P, VIDEOS Y PIEZAS INSTITUCIONALES A FIN DEDIVULGAR CONTENIDOS DE LA SECRETARÍA DISTRITAL DE HACIENDA.Obligación No. 7Actividad no realizada en este periodoObligación No. 8Se entrega el presente informe de actividades realizadas en el mes demarzo de 2023dObligación No. 9No se presentó en este periodo.Obligación No. 10Se participa en labores de socialización con los abogados de losprocesos de selección, en pro de la debida estructuración de los diversos procesos de selección en el periodo en referencia.Elaboración del CDP y RP del para el contrato derivado del proceso cuyoobjeto es PRESTAR LOS SERVICIOS PROFESIONALES PARA EL DISEÑO EIMPLEMENTACIÓN DE SERVICIOS, EXPERIENCIAS Y PRODUCTOS REQUERIDOS PARALOS PROCESOS DE INNOVACIÓN Y PARTICIPACIÓN CIUDADANA DEL LABORATORIO DEINNOVACION DEL CONCEJO DE BOGOTAElaboración del CDP del proceso cuyo objeto es PRESTAR LOS SERVICIOSPROFESIONALES EN DERECHO PARA EL SEGUIMIENTO DE LAS SESIONES Y GESTIÓNDE ACTOS ADMINISTRATIVOS QUE SEAN DE COMPETENCIA DE LA DIRECCIÓNJURÍDICA.Elaboración del RP del proceso cuyo objeto es PRESTAR SERVICIOSPROFESIONALES DE APOYO JURÍDICO Y ADMINISTRATIVO EN LOS TEMAS A CARGO DELA SUBDIRECCIÓN DE ASUNTOS CONTRACTUALES.Evaluación financiera preliminar del proceso cuyo objeto es PRESTAR LOSSERVICIOS INTEGRALES PARA GESTIÓN DE LAS ESTRATEGIAS DE COMUNICACIONES YCENTRAL MEDIOS PARA LA PRODUCCIÓN Y EJECUCIÓN DE COMPAÑAS DEDIVULGACIÓN, IMPRESOS, MATERIAL P.O.P, VIDEOS Y PIEZAS INSTITUCIONALES AFIN DE DIVULGAR CONTENIDOS DE LA SECRETARÍA DISTRITAL DE HACIENDA.</t>
  </si>
  <si>
    <t>Obligación No. 1CP0001/2023/0000001645 Línea 1000002519: Prestar los servicios deconsultoría especializada para la implementación de la herramienta demedición de los niveles de satisfacción de la SDH del 2023.Se realizó revisión de las condiciones y especificaciones técnicasSe realizó proceso de cotizaciónSe elaboró el estudio de presupuesto y análisis de precios.Se Elaboro el análisis de sectorSe Actualizó matriz de riesgos.Se solicitó CDP con número de expediente 1000002519 del 24/04/2023, conel cual se generó CDP No. 413 del 26/03/2023CP0001/2023/0000002288 Línea 1000002624: Prestar los servicios derevisión, mantenimiento, recarga y reposición de extintores contraincendio con suministro de repuestos y otros elementos de seguridad parala Secretaría Distrital de Hacienda y el CAD, así como el suministro deextintores y elementos requeridos para su instalación, de acuerdo conlos requerimientos de la entidadSe elaboró el estudio de presupuesto y análisis de precios.Se Elaboro el análisis de sectorSe Actualizó matriz de riesgos.Se solicitó CDP con número de expediente 2023/0000005345 del 20/04/2023,con el cual se generó CDP No. 402 del 20/04/2023CD0001/2023/0000004943  Línea 1000002996: Prestar servicios de apoyo ala gestión para los trámites operativos de los procesos de relativos ala vinculación y desvinculación de servidores de la Corporación.Se elaboró el estudio de presupuesto y análisis de precios.Se Elaboro el análisis de sectorSe Actualizó matriz de riesgos.Se solicitó CDP con número de expediente 2023/0000005101 del 14/04/2023,con el cual se generó CDP No. 165 del 14/04/2023Se solicitó CRP: S_RP/2023/0000005471 y S_RP/2023/0000005543", No. CRP208 y 215 del 24 y 26 de abrilCD0001/2023/0000004221 1000003006: Prestar los servicios profesionales especializados  en materia  jurídica para articular  la ejecución delos procesos administrativos, judiciales y disciplinarios  así como laelaboración y soporte de los conceptos e intervenciones que se debanllevar a cabo en el marco de las actuaciones de la Corporación y deacuerdo con la normatividad vigente.Se elaboró el estudio de presupuesto y análisis de precios.Se Elaboro el análisis de sectorSe Actualizó matriz de riesgos.Se solicitó CDP con número de expediente 2023/0000004462 del 03/04/2023,con el cual se generó CDP No. 135 del 03/04/2023Se solicitó CRP: S_RP/2023/0000004731 CRP 147 del 05 de abril de 2023CD0001/2023/0000004178 1000002992: Prestar servicios profesionales parabrindar acompañamiento en la revisión de las actas sucintas de lassesiones de la Comisión y la atención de solicitudes de ciudadanos,organizaciones, autoridades administrativas y judiciales quecorrespondan a la respectiva comisiónSe elaboró el estudio de presupuesto y análisis de precios.Se Elaboro el análisis de sectorSe Actualizó matriz de riesgos.Se solicitó CDP con número de expediente 2023/0000004469 del 03/04/2023,con el cual se generó CDP No. 136 del 03/04/2023Se solicitó CRP: S_RP/2023/0000005213 CRP 169 del 18 de abril de 2023CD0001/2023/0000004183 1000002999: Prestar servicios profesionales a laDirección Financiera del Concejo de Bogotá para el seguimiento yejecución a los planes de mejoraSe elaboró el estudio de presupuesto y análisis de precios.Se Elaboro el análisis de sectorSe Actualizó matriz de riesgos.Se solicitó CDP con número de expediente 2023/0000004547 del 03/04/2023,con el cual se generó CDP No. 139 del 04/04/2023Se solicitó CRP: S_RP/2023/0000005215 CRP 170 del 18 de abril de 2023CD0001/2023/0000005165 1000003019: Prestar los servicios profesionalespara el desarrollo de los procesos técnicos y administrativos requeridospara la implementación del plan de comunicaciones de la Corporación, deconformidad con los lineamientos definidos para tal efecto.Se elaboró el estudio de presupuesto y análisis de precios.Se Elaboro el análisis de sectorSe Actualizó matriz de riesgos.Se solicitó CDP con número de expediente 2023/0000005257 del 19/04/2023,con el cual se generó CDP No. 171 del 19/04/2023Se solicitó CRP: S_RP/2023/0000005517 y S_RP/2023/0000005613 CRP 211 y217 del 25 y 27 de abril.Obligación No. 2CP0001/2023/0000001645 1000002519 Prestar los servicios de consultoríaespecializada para la implementación de la herramienta de medición delos niveles de satisfacción de la SDH del 2022 y 2023.Se realizó la revisión del documento de especificaciones y condicionestécnicaCD0002/2023/0000001897 1000002550 Prestar los servicios de mantenimientopreventivo y correctivo a los ascensores marca mitsubishi y de laplataformas para personas con discapacidad ubicada en el cad.Se realizó la revisión del documento de especificaciones y condicionestécnicaCP0001/2023/0000002288 1000002624 Prestar los servicios de revisión,mantenimiento, recarga y reposición de extintores contra incendio consuministro de repuestos y otros elementos de seguridad para laSecretaría Distrital de Hacienda y el CAD, así como el suministro deextintores y elementos requeridos para su instalación, de acuerdo conlos requerimientos de la entidadSe realizó la revisión del documento de especificaciones y condicionestécnicaCP0001/2023/0000003037 1000002735 Proveer medios magnéticos para copiasde respaldo para el Concejo de Bogotá.Se realizó la revisión del documento de especificaciones y condicionestécnicaCP0001/2023/0000002768 1000002744 Prestar los servicios de mantenimientopreventivo con suministro de repuestos para plantas purificadorasSemi-industriales de agua del Concejo de Bogotá.Se realizó la revisión del documento de especificaciones y condicionestécnicaCP0001/2023/0000003577 1000002766 Suministro de elementos paraprotección y embalaje de documentos para el Concejo de BogotáSe realizó la revisión del documento de especificaciones y condicionestécnicaCP0001/2023/0000004180 1000002573 Divulgar información a través depiezas comunicativas, con el fin de concientizar a consumidores ydistribuidores sobre la necesidad de evitar el consumo de productos deorigen ilícito o de contrabando.Se realizó la revisión del documento de especificaciones y condicionestécnicaCD0001/2023/0000003999 1000002525 Prestar los servicios de apoyo a lagestión para el desarrollo y el apoyo logístico de las actividadescontenidas dentro de los programas de bienestar, incentivos ymejoramiento de clima laboral para los servidores de la SecretaríaDistrital de Hacienda y sus familias.Se realizó la revisión del documento de especificaciones y condicionestécnicaCD0001/2023/0000004943 1000002996 Prestar servicios de apoyo a lagestión para los trámites operativos de los procesos de relativos a lavinculación y desvinculación de servidores de la Corporación.Se realizó la revisión del documento de especificaciones y condicionestécnicaCP0001/2023/0000005031 1000002711  Adquisición de artículos deBioseguridad para los funcionarios del Concejo de BogotáSe realizó la revisión del documento de especificaciones y condicionestécnicaCP0001/2023/0000005314 1000002762 Realizar el mantenimiento de losjardines verticales de la sede principal del Concejo de Bogotá D.C.,suministro e instalación del sistema de protección anticaídas.Se realizó la revisión del documento de especificaciones y condicionestécnicaObligación No. 3Se realizó la elaboración de los estudios de sector para los siguientesexpedientesCP0001/2023/0000001645 Línea 1000002519: Prestar los servicios deconsultoría especializada para la implementación de la herramienta demedición de los niveles de satisfacción de la SDH del 2023.CP0001/2023/0000002288 Línea 1000002624: Prestar los servicios derevisión, mantenimiento, recarga y reposición de extintores contraincendio con suministro de repuestos y otros elementos de seguridad parala Secretaría Distrital de Hacienda y el CAD, así como el suministro deextintores y elementos requeridos para su instalación, de acuerdo conlos requerimientos de la entidadCD0001/2023/0000004943  Línea 1000002996: Prestar servicios de apoyo ala gestión para los trámites operativos de los procesos de relativos ala vinculación y desvinculación de servidores de la Corporación.CD0001/2023/0000004221 1000003006: Prestar los servicios profesionalesespecializados en materia jurídica para articular la ejecución de losprocesos administrativos, judiciales y disciplinarios así como laelaboración y soporte de los conceptos e intervenciones que se debanllevar a cabo en el marco de las actuaciones de la Corporación y deacuerdo con la normatividad vigente.CD0001/2023/0000004178 1000002992: Prestar servicios profesionales parabrindar acompañamiento en la revisión de las actas sucintas de lassesiones de la Comisión y la atención de solicitudes de ciudadanos,organizaciones, autoridades administrativas y judiciales quecorrespondan a la respectiva comisiónCD0001/2023/0000004183 1000002999: Prestar servicios profesionales a laDirección Financiera del Concejo de Bogotá para el seguimiento yejecución a los planes de mejoraCD0001/2023/0000005165 1000003019: Prestar los servicios profesionalespara el desarrollo de los procesos técnicos y administrativos requeridospara la implementación del plan de comunicaciones de la Corporación, deconformidad con los lineamientos definidos para tal efecto.Obligación No. 4Se realizo proceso de cotización de los siguientes expedientes:CP0001/2023/0000001645CP0001/2023/0000002288CP0001/2023/0000002768CP0001/2023/0000005314Se realizó las siguientes solicitudes de CDP ExpedienteCP0001/2023/0000001645CP0001/2023/0000002288CD0001/2023/0000004943CD0001/2023/0000004221CD0001/2023/0000004178CD0001/2023/0000004183CD0001/2023/0000005165Se realizó la expedición de los siguientes CRP:CD0001/2023/0000003767CD0001/2023/0000004943CD0001/2023/0000004011CD0001/2023/0000003503CD0001/2023/0000004000CD0001/2023/0000004221CD0001/2023/0000004178CD0001/2023/0000004183CP0001/2023/0000001342CD0001/2023/0000005165Obligación No. 5:Se realizó la construcción de aspectos financieros del siguienteproceso:CP0001/2023/0000001645 1000002519 Prestar los servicios de consultoríaespecializada para la implementación de la herramienta de medición delos niveles de satisfacción de la SDH del 2022 y 2023.CP0001/2023/0000002546 1000002569 Prestar los servicios para lapublicación de los avisos corrientes, edictos y notificaciones que requieran las distintas áreas de la Secretaria Distrital de Hacienda, en un periódico de amplia circulación nacional.Obligación No. 6:Durante el mes de abril no se realizó la respuesta a las observaciones.Obligación No. 7Se crearon las carpetas con los documentos precontractuales finalizadosen la carpeta SHARE correspondiente de los expedientes mencionados enlas actividades de la 17 al 28.Obligación No. 8Se realizó informe de las actividades realizadas por el periodo del 1 al30 de abril de 2023Obligación No. 10Asistí a todas las reuniones, capacitación socializaciones programadasal interior de la subdirección.Se realizaron varias mesas de trabajo con el fin de solucionar lasobservaciones de las especificaciones y condiciones técnicas de losprocesos asignados.</t>
  </si>
  <si>
    <t>La contratista cumplió con sus obligaciones, detallando sus actividadesen el siguiente cuadro</t>
  </si>
  <si>
    <t>El contratista cumplió con sus obligaciones, detallando sus actividadesen el siguiente cuadro</t>
  </si>
  <si>
    <t>Obligación 1:Exp. 2378 línea 2574Se estructuran los documentos del proceso y se suben al sistema SAP paraaprobaciones y firmas del área y del ordenador del gasto.Exp. 2628 línea 2510SDH-SMINC-0019-2023Se publica proceso en la modalidad de mínima cuantía en SECOP II.Exp. 3878 línea 2545Se revisa el expediente y se devuelven documentos con observaciones paraque sean ajustadas por el área el 10 de abril de 2023.Mod. Contrato 220609 (prorroga)Se realizan los documentos de prorroga y se publica la misma en SECOP IIExp. 4933 línea 2969OC: 107752Cto: 230486Se realizan compra en grandes superficies y se adjudica la orden decompra No. 107752.Obligación 2:Exp. 1215 línea 2821Exp. 2378 línea 2574Se estructuran los documentos del proceso y se suben al sistema SAP paraaprobaciones y firmas del área y del ordenador del gasto.Exp. 2628 línea 2510SDH-SMINC-0019-2023Se publica proceso en la modalidad de mínima cuantía en SECOP II.Exp. 3878 línea 2545Se revisa el expediente y se devuelven documentos con observaciones paraque sean ajustadas por el área el 10 de abril de 2023.Exp. 4933 línea 2969OC: 107752Cto: 230486Se realizan compra en grandes superficies y se adjudica la orden decompra No. 107752.Obligación 3:No aplica para el periodo objeto del presente informeObligación 4:Mod. Contrato 220609 (prorroga)Se realizan los documentos de prorroga y se publica la misma en SECOP IIObligación 5:No aplica para el periodo objeto del presente informeObligación 6:Dentro de los términos establecidos en la SAC para trámite de losprocesos asignados, se llevó a cabo la revisión a mi cargo antes del          vencimiento de los términos exigidos.Obligación 7:No aplica para el periodo objeto del presente informeObligación 8:No aplica para el periodo objeto del presente informeObligación 9Exp. 2628 línea 2510SDH-SMINC-0019-2023Se publica proceso en la modalidad de mínima cuantía en SECOP II.Mod. Contrato 220609 (prorroga)Se realizan los documentos de prorroga y se publica la misma en SECOP IIExp. 4933 linea 2969OC: 107752Cto: 230486Se realizan compra en grandes superficies y se adjudica la orden decompra No. 107752.Obligación 10:Entrega del presente informeObligación 11:Se encuentra estandarizada en Bogdata toda la informacióncorrespondiente que a la fecha se ha emitido respecto de los siguientesprocesos:Exp. 2378 línea 2574Exp. 2628 línea 2510SDH-SMINC-0019-2023Exp. 3878 línea 2545Exp. 4688Mod. Contrato 220609 (prorroga)Exp. 4933 línea 2969OC: 107752Cto: 230486Obligación 12:No aplica para el periodo objeto del presente informe.Obligación 13:No asignadas diferentes a las enunciativas.</t>
  </si>
  <si>
    <t>El supervisor del contrato certifica que del 01/04/2023 al 30/04/2023 elcontratista cumplió las obligaciones especiales del contrato.</t>
  </si>
  <si>
    <t>OBLIGACIÓN 1Se realizo análisis y validación de las actas de liquidación e informesfinales de ejecución según los requerimientos radicados por laplataforma de CRM a la SAC.Así mismo se validó en la plataforma WCC Oracle los soportes deejecución cargados por parte de la supervisión, verificando que todoestuviera completo.OBLIGACIÓN 2Se realizo control de los tiempos de respuesta por parte de lossupervisores, solicitando ajustes a las actas de liquidación e informesfinales de liquidación para continuar con los tramites respectivos,tanto por correo como en la plataforma SAP.OBLIGACIÓN 3Se enviaron correos de recordatorio dirigidos a los supervisores y/oapoyos de las áreas para las liquidaciones de los contratos de la SHDsolicitando completar los expedientes con los soportes de supervisión,físicos y/o digitales.OBLIGACIÓN 4Se envía cuadro de seguimiento en formato Excel de los tramites deliquidación y/o cierre de expedientes, el cual se comparte por correo alsubdirector de la SAC y la compañera Elizabeth Montes para alimentar labase general de liquidaciones.OBLIGACIÓN 5Se verifico que los tramites de liquidación cumplieran con loestablecido en la ley y demás normas concordantes.OBLIGACIÓN 6Durante este periodo no se ejecutó esta actividad.OBLIGACIÓN 7Se resolvieron inquietudes de algunos trámites de liquidaciones, lascuales se aclararon en las reuniones sostenidas a través del aplicativodispuesto por la secretaria Distrital de Hacienda - aplicación Teams.OBLIGACIÓN 8Se dio el trámite correspondiente a los procesos asignados por loscompañeros de la SAC, Francisco Javier Chávez Becerra, Ruth LorenaSabogal y el subdirector de la SAC, Jairo Lázaro.OBLIGACIÓN 9Se manejo con total cuidado y reserva la información a mi cargo pararealizar los trámites de liquidación asignados.OBLIGACIÓN 10Durante este periodo no se ejecutó esta actividad.OBLIGACIÓN 11Se envío base de Excel al supervisor del contrato y la contratistaElizabeth montes para alimentar la base de datos general de liquidaciones; las columnas especifican a detalle el avance de cada uno de los procesos asignados; indicando fecha de asignación alabogado, valor por liberar, numero de contrato, especificando sirequiere acta de liquidación e informe de final de supervisión, nombre del contratista, observaciones realizadas por la SAC, entre otros ítems.OBLIGACIÓN 12Con el presente informe mensual de actividades se cumple con laobligación descrita.OBLIGACIÓN 13Se asigno carnet para acceso a las instalaciones de la secretariadistrital de hacienda, del cual se hará la devolución respectiva alfinalizar el contrato.OBLIGACIÓN 14Se atendió a las indicaciones dadas por el subdirector de la SAC.</t>
  </si>
  <si>
    <t>El proveedor durante la ejecución del periodo certificado ha dadocumplimiento a las condiciones y obligaciones establecidas en los Anexos1 y 2, mediante los cuales se determinaron los requerimientos para laejecución del objeto contractual, y los Acuerdos de Niveles de Serviciodel Acuerdo Marco de Precios CCE-183-AMP-2020.Las obligaciones de los proveedores contenidas en la Cláusula 7“Actividades de los Proveedores durante la Operación Secundaria”, asícomo el documento FICHAS TECNICAS- ANS, se encuentra expuestas en lasObligaciones generales de este documento.Cláusula 11 Obligaciones de los ProveedoresEl proveedor entregó a Colombia Compra Eficiente en su oportunidad lainformación necesaria para incluir en el Catálogo y para la operación dela Tienda Virtual del Estado Colombiano.Conoció y opero adecuadamente el portal de Proveedores de la TiendaVirtual del Estado Colombiano en los términos definidos en las guías dela Tienda Virtual.Respondió en las condiciones dentro del término previsto en losDocumentos del Proceso las Solicitudes de información elevadas por lasEntidad Compradora.Cumplió con los procesos definidos en la guía de proveedores para elAcuerdo Marco.Respondió en las condiciones dentro del término previsto en losDocumentos del Proceso las Solicitudes de Cotización de las EntidadesCompradoras. La no cotización en los términos descritos dará lugar a quelas Entidades Compradoras reporten a Colombia Compra Eficiente lasituación y proceda a adelantar el procedimiento administrativosancionatorio por incumplimiento de las obligaciones derivadas delacuerdo marco.Informó a Colombia Compra Eficiente cualquier cambio en su condicióncomo Proveedor, bien sea cambios de nombre, ser parte de fusiones oadquisiciones o reorganizaciones empresariales.Informó a Colombia Compra Eficiente cuando se abstenga de cotizar osuspenda los Servicios por mora de la Entidad Compradora.Informó a la Agencia Nacional de Contratación Pública - Colombia CompraEficiente – y a la Superintendencia de Industria y Comercio y/o a lafiscalía general de la Nación de manera inmediata cuando conozca deposibles hechos de colusión, corrupción o cualquier hecho delictivo quese puedan presentar entre los Proveedores del Acuerdo Marco de Precios,o entre estos y tercerosCumplió con los plazos establecidos en el Acuerdo Marco.Se abstuvo de cotizar precios por encima de los precios máximospermitidos calculados con el procedimiento de la Cláusula 8. Los precioscotizados por encima de los precios máximos permitidos se entenderáncomo cotizados a los precios máximos permitidos.Se abstuvo de modificar o alterar la información y las fórmulas decálculo de la Solicitud de Cotización y de los formatos disponibles enla Tienda Virtual del Estado Colombiano.Siguió el procedimiento de indisponibilidad cuando requirió cotizar enel simulador reportándolo en el tiempo establecidoMantuvo la debida confidencialidad de la información que puedo llegar aconocer durante la ejecución de la Acuerdo Marco.Respondió a los reclamos, consultas y/o solicitudes de la AgenciaNacional de Contratación Pública - Colombia Compra Eficiente- eficaz yoportunamente, de acuerdo con lo establecido en el presente documento.Consideró a la Agencia Nacional de Contratación Pública - ColombiaCompra Eficiente- como cliente prioritario.Mantuvo actualizada la información requerida por el SIIF.Entregó a Colombia Compra Eficiente un reporte de servicios prestados alamparo del Acuerdo Marco, con los inconvenientes recurrentes durante lavigencia de este en dos oportunidades: (i) seis (6) meses antes delvencimiento del Acuerdo Marco; y (ii) diez (10) días hábiles después delvencimiento del plazo del Acuerdo Marco.Informó de manera inmediata a la Agencia Nacional de ContrataciónPública - Colombia Compra Eficiente -cuando una Entidad Estatal de laRama Ejecutiva del Poder Público del orden nacional, pretenda adquirirlos Servicios por fuera del Acuerdo Marco.Informó a la Agencia Nacional de Contratación Pública - Colombia CompraEficiente 30 días después del vencimiento de la Orden de Compra, siexisten Entidades Compradoras con obligaciones de pago pendientes.Informó a la Entidad Compradora y a la Agencia Nacional de ContrataciónPública - Colombia Compra Eficiente, en el plazo establecido pararesponder la Solicitud de Información y la Solicitud de Cotización laexistencia de posibles conflictos de interés con una Entidad Compradoraen los términos de la Cláusula 23Informó a la Agencia Nacional de Contratación Pública -Colombia CompraEficiente cualquier cambio en la persona que representa al Proveedor enla administración y ejecución del Acuerdo Marco, a quien deben dirigirselas comunicaciones y notificaciones de acuerdo con lo establecido en la0.Cumplió con el Código de Ética de la Agencia Nacional de ContrataciónPública - Colombia Compra Eficiente.Cumplió con los Términos y Condiciones de la Tienda Virtual del EstadoColombiano.Allegó a la Agencia Nacional de Contratación Pública - Compra Eficientey a las Entidades Compradoras la certificación que acredite elcumplimiento de la obligación de mantener en su planta de personal elnúmero de trabajadores con discapacidad que dio lugar a la obtención depuntaje adicional de la OfertaMantuvo actualizada la garantía de cumplimiento según lo establecido enla OC.Notificó por escrito cualquier solicitud de modificación del AcuerdoMarco al asegurador que expida la garantía de cumplimiento.Entregó a la Agencia Nacional de Contratación Pública - Colombia CompraEficiente el documento que acredite la adecuada notificación de lamodificación al asegurador, en la fecha prevista para la firma de lamodificación del Acuerdo Marco.Cumplió con las disposiciones del Acuerdo Marco durante la vigencia detodas las Órdenes de Compra, aun cuando estas excedan la vigencia delAcuerdo Marco.Publicó las facturas en la Tienda Virtual del Estado Colombiano.Cumplió con la guía para Cotizar en la Tienda Virtual del EstadoColombiano.El Proveedor no ha tenido la necesidad de acordar con la Entidad lacesión de la Orden de Compra a otro Proveedor del Acuerdo Marco.Presentó a Colombia Compra Eficiente plan de bienestarPrestó los servicios de acuerdo con las especificaciones y plazosdefinidos en los Documentos del Proceso.Constituyó de cumplimiento dentro de los tres (3) días hábilessiguientes a la colocación de la Orden de Compra a favor de la Entidad.Se abstuvo de cotizar precios por encima de los precios máximospermitidos en el Catálogo.Garantizó que ninguna de las condiciones y especificaciones técnicasgeneraran costos adicionales a las Entidades Compradoras.Contó con la capacidad de proveer el Servicio requerido en el segmentoen el que fue adjudicado.Se abstuvo de utilizar la información entregada por la Entidad paracualquier fin distinto a la ejecución de la Orden de Compra.Respondió ante la Entidad por la divulgación indebida o el manejoinadecuado de la información entregada por la Entidad para el desarrollode las actividades contratadas.Mantuvo las condiciones de calidad, legalidad, certificado deimportación, etc. exigidas por la Agencia Nacional de Contratación Pública - Colombia Compra Eficiente para la selección de Proveedor de Mesa de Servicio.Mantuvo para el periodo certificado las condiciones con las cualesadquirió puntaje técnico adicional, de industria nacional y de vinculación a personas en condición de discapacidad en los casos que aplico.Protegió la debida confidencialidad de la información que puedo llegar aconocer durante la ejecución de la Orden de Compra.Mantuvo actualizada la información requerida por el SIIF.Remitió a la Entidad facturación los soportes que certifican que seencuentra al día con las obligaciones de pago de los aportes al sistemade seguridad social y de saludRespondió a los reclamos, consultas y/o solicitudes de la Entidad eficazy oportunamente, de acuerdo con lo establecido en el presente documento.Consideró a la Entidad Compradoras como cliente prioritario.Entregó la información requerida por la Entidad para registrar alProveedor en sus sistemas de pago.Cumplió con los plazos establecidos en el Acuerdo Marco y los Documentosdel Proceso.Contó con soporte técnico para garantizar el funcionamiento del softwarey el hardware que hace parte de la plataforma tecnológica.Garantizó que el servicio de soporte técnico permitiera realizarseguimiento y manejo adecuado a los tickets generados hasta su cierre.No aplica la obligación de contratar un tercero especializado pararealizar pruebas de seguridad a la infraestructura al menos una (1) vezpor año, para identificar las vulnerabilidades en la infraestructurautilizada para la prestación de la Mesa de Servicio, según lasdefiniciones estándar del mercado y adoptar las medidas de seguridadsugeridas en las pruebas para mitigar las vulnerabilidades.Buscó la causa raíz de las fallas en la solución tecnológica que afectanla prestación de los servicios amparados por el Acuerdo Marco y otroscontratos o acuerdos de soluciones tecnológicas que tenga la EntidadCompradora. En todo caso, el Proveedor debe garantizar el funcionamientodel servicio mediante soluciones alternativas.El proveedor para el periodo certificado continúa incumpliendo con lascondiciones y los ANS establecidos en los pliegos de condiciones deacuerdo con los servicios solicitados y a los niveles de servicio.La obligación de Garantizar el ancho de banda promedio por puesto detrabajo durante la vigencia del Acuerdo Marco, de acuerdo con lopresentado en la Oferta por el Proveedor no aplica.El proveedor ha garantizado la protección de datos y la informaciónentregada por la Entidad y la información entregada por los usuarios.Suscribió de común acuerdo con la Entidad Compradora el cronograma deactividades para el inicio de ejecución de la prestación del Servicio deMesa de Servicios de TI.El proveedor para el periodo certificado no ha tenido en consideraciónla obligación de Proponer a la Entidad Compradora e implementar segúnrequerimiento estrategias de atención en los períodos en los cuales lacalidad del servicio se pueda ver afectada por el crecimiento repentinode la demanda o por eventos inusitados.Capacitó a los Agentes según modalidad de acuerdo con los requisitosestablecidos y en los horarios acordados por la EntidadNo aplica esta obligación para esta OC “Garantizar que el softwareutilizado para la prestación de la Mesa de Servicio está correctamentelicenciado. Si el Proveedor desarrolla algún software específico para laEntidad Compradora debe entregar el software y los derechos depropiedad, o en su defecto la licencia o derecho de uso indefinido delsoftware implementado a la Entidad Compradora”.Realizó las actividades de promoción y prevención tales como: pausasactivas, dotación elementos puesto de trabajo, entrega de elementos deprotección personal y actividades de bienestar entre otros; al recursohumano que vincule para la prestación del servicio.Esta obligación no aplica “Si el Proveedor recibió en su Oferta elpuntaje por emplear personas en situación de discapacidad, garantizarque por lo menos el mismo porcentaje de los Agentes destinados a cumplirlas Órdenes de Compra son Personas en Situación de Discapacidad”.Garantizó que el personal necesario para la operación se encuentrevinculado al Proveedor en las condiciones establecidas en el CódigoSustantivo del Trabajo.Contó con un área específica de control de calidad que permite elseguimiento, control y reporte de la calidad de las llamadas, paracumplir esta función el Proveedor asignó un líder.Cuenta con un sistema de control de acceso al personal de la Mesa deServicio que tenga puesto de control que permita validar y confirmar elacceso únicamente del personal autorizado para la operación.Presentó a la Entidad el plan de bienestar dentro de los diez (10) díassiguientes a la firma de la OCNo aplica esta obligación “Si el Proveedor es extranjero y recibió en suOferta el puntaje de incentivo a la industria nacional debe incorporaren cada Orden de Compra por lo menos el cincuenta por ciento (50%) depersonal profesional, técnico u operativos nacional en la prestación delservicio”.No aplica esta obligación “Acompañar y facilitar los procesos deenrutamiento, traslado y recepción de las líneas telefónicas de propiedad de la Entidad Compradora que sean requeridas para la prestación del servicio, en caso de que la Entidad Compradora así lorequiera”.No aplica esta obligación para el periodo certificado “Permitir lainterconexión vía web o a través de un canal dedicado a las herramientasde la Entidad Compradora que se requieran para la prestación delservicio”.Contó con personal técnico para atender y solucionar problemas sobre losequipos de cómputo asignados a los Agentes, así como de todas lasherramientas de gestión que utiliza la operación.Garantizó el cumplimiento de las obligaciones derivadas de la Ley 1581de 2012 en su calidad de encargado del tratamiento de los datospersonales.No aplica para el periodo certificado -” Aplicar descuento si así serequiere al precio de los Servicios en las facturas entregadas a laEntidad Compradora en el caso que los Servicios prestados no hayancumplido con lo establecido en los ANS”.El contratista ha contado y ejecutado en los casos que ha sido necesariolos planes de contingencia establecidos para garantizar la continuidaddel servicio a la entidad compradoraRealizó back up a la información adquirida a través de la prestación deMesa de Servicio.Realizó el suministro y gestión de la bolsa de repuestos y recursosconforme a las necesidades establecidas por la entidad compradora”.Esta obligación No aplica para el periodo certificado “Garantizar laejecución de mantenimientos preventivos solicitados por la entidadcompradora y llevar a cabo los mantenimientos correctivos cuando serequieran”.</t>
  </si>
  <si>
    <t>Obligación 1Se presta el apoyo para la verificación y organización de losexpedientes físicos, cumpliendo con: (Intervención técnica, organización, foliación, alineación, verificación de toda la documentación, etc.Obligación 2Se tiene presente todas las observaciones realizadas por losfuncionarios con el fin de subsanar las inconsistencias que se encuentren en cada uno de los documentos y así llevar a cabo la corrección.Obligación 3En este proceso se ha venido revisando expedientes de contrataciones delárea contractual cumpliendo la organización, clasificación, foliación yverificación de información. Dentro de estos mismo se incorpora testigosdocumentales con el fin de hacer referencia a los formatos teniendopresente las TRD vigentes.Obligación 4Se tiene presente la organización y actualización de los expedientesfísicos de la SAC de acuerdo con las indicaciones de los funcionariosteniendo en cuenta los lineamientos y TRD establecidos.Obligación 5Actualmente se está realizando el descargue de los documentos acorde aprecontractual y contractual para luego cumplir con el cargue a la wcc.Obligación 6Después de realizar el correspondiente descargue del documento, secontinua con la revisión de estos mismo para así cumplir con lo pactadoen la subdirecciónObligación 7Se presta el apoyo para la verificación y organización de losexpedientes físicos teniendo presente los lineamientos y TRD establecidos.Obligación 8Actualmente se está realizando el descargue de los documentos acorde aprecontractual y contractual para luego cumplir con el cargue a la wcc.Obligación 9Presento informe del mes de diciembre, teniendo en cuenta las diferentesactividades realizadas.Obligación 10Se tiene en cuenta los procedimientos a seguir para verificar que losexpedientes que tengan formatos diferentes se referencien con el testigodocumental.Obligación 11Se alistan 107 cajas para realizar el primer traslado a la sede de la32, allí se organizan esas mismas cajas en orden quedando consecutivas.Obligación 12Actualmente esta actividad no se realiza.Obligación 13-Asistir a la reunión de presentación del equipo.-Asistir a capacitación dada por funcionarios de gestión documental. -Se asiste a la reunión con la profesional de gestión documental delárea con el fin de conocer los procedimientos.-Capacitación en BogData.-Capacitacion de la línea para la búsqueda de documentos-realizar el descargue de documentos para el cargue a la wcc</t>
  </si>
  <si>
    <t>OBLIGACION No. 1Se apoyó en la revisión jurídica y documental del Expediente No.CP0001/2023/0000000352, efectuando las siguientes actividades:1. Se realiza la creación del proceso SDH-SMINC-0016-2023 en laplataforma del Secop II. 2. Se consolidan respuesta a observacionesformuladas a la invitación pública. 3. Se proyecta acto administrativode declaratoria de desiertaSe apoyó en la revisión jurídica y documental del Expediente No.CP0001/2023/0000000576, efectuando las siguientes actividades:1. Revisión del documento de Especificaciones y Condiciones técnicas. 2. Se realiza mesa de trabajo a efectos de socializar las observacionesque se tienen al respecto. 3. Se realiza la aprobación del expediente yse tramitan tareas precontractualesSe apoyó en la revisión jurídica y documental del Expediente No.CP0001/2023/0000001216, efectuando las siguientes actividades:1. Se realiza la creación del proceso SDH-SIE-0007-2023 en la plataformadel Secop II. 2. Se proyecta acto administrativo de apertura y pliego decondiciones definitivo y se publica en la plataforma del Secop IISe apoyó en la revisión jurídica y documental del Expediente No.CP0001/2023/0000001710, efectuando las siguientes actividades:1. Se consolidan respuesta a observaciones formuladas al pliego decondiciones definitivo del proceso SDH-SAMC-0001-2023. 2. Se tramitaacto de cierre y se realiza la verificación jurídica de la propuestapresentada. 3. Se consolidan informes técnico, jurídico y financiero yse publica en la plataforma del Secop II. 4. Se proyecta acto deadjudicación del grupo número 3 y declaratoria de desierta de los grupos1 y 2Se apoyó en la revisión jurídica y documental del Expediente No.CP0001/2023/0000003570, efectuando las siguientes actividades:1. Se elabora proyecto de pliego de condiciones y se realiza la creacióndel expediente SDH-LP-0002-2023 en la plataforma del Secop IISe Proyectó la prórroga del contrato 220783Se Proyectó la adición del contrato 210402Se Proyectó la adición y prórroga del contrato 230274OBLIGACIÓN No. 2Se apoyó en la revisión jurídica y documental de las especificacionestécnicas y condiciones contractuales de los Expedientes No. CP0001/2023/0000000352, CP0001/2023/0000000576, CP0001/2023/0000001216, CP0001/2023/0000001710, CP0001/2023/0000003570 y lasmodificaciones de los contratos 220783, 210402 y 230274OBLIGACIÓN No. 3No se realizaron actividades relacionadas para este periodoOBLIGACIÓN No. 4Verificación del cumplimiento de los parámetros señalados en las normascontractuales de los Expedientes No.CP0001/2023/0000000352, CP0001/2023/0000000576, CP0001/2023/0000001216,CP0001/2023/0000001710, CP0001/2023/0000003570 y las modificaciones delos contratos 220783, 210402 y 230274OBLIGACIÓN No. 5No se realizaron actividades relacionadas para este periodoOBLIGACIÓN No. 6Se realizan de manera oportuna los tramites asignados, atendiendo lostérminos legales y los tramites establecidosOBLIGACIÓN No. 7No se realizaron actividades relacionadas para este periodoOBLIGACIÓN No. 8Verificación del cumplimiento de los parámetros señalados en las normascontractuales de los Expedientes No. CP0001/2023/0000000352,CP0001/2023/0000000576, CP0001/2023/0000001216, CP0001/2023/0000001710,CP0001/2023/0000003570 y las modificaciones de los contratos 220783,210402 y 230274 efectuando las observaciones a cada uno de ellosOBLIGACIÓN No. 9Se realiza la publicación de todos los procesos asignados para elperiodo de Abril de 2023OBLIGACIÓN No. 10Se cumple con la obligación de presentar informe correspondiente al mesde Marzo de 2023.OBLIGACIÓN No. 11Se cumple con la obligación de organizar y custodiar la documentaciónque integra cada uno de los expedientes que fueron asignados porreparto.OBLIGACIÓN No. 12No se realizaron actividades relacionadas para este periodo</t>
  </si>
  <si>
    <t>OBLIGACION 1: Durante el presente período se emitieron varios conceptosrelacionados con las garantías estatales que deben incorporarse en losprocesos contractuales adelantados por la entidad, así mismo seproyectaron requerimientos y respuestas tanto a funcionarios como acontratistas frente a la exigibilidad de cláusulas en contratoscelebrados con la entidadOBLIGACION 2: Durante el presente período no se presentaron solicitudesrelacionadas con esta obligaciónOBLIGACION 3: Durante este periodo se elaboraron informescorrespondientes al primer trimestre del 2023 sobre las accionescorrectivas, indicadores y planes de mejoramiento de la SAC en elaplicativo MIGEMA. Así mismo se informó sobre los avances a lasauditorias de la Contraloría de Bogotá presentando evidencias sobre lasacciones a ejecutar por parte de la entidadOBLIGACION 4: Durante este período se estructuraron, formularon yelaboraron los diferentes planes y acciones requeridos por la OficinaAsesora de Planeación y Control Interno de la entidad, en conjunto conla gestora de calidad de la SAC. Se tramitó con la oficina decomunicaciones los avisos de interés de la SAC como compromiso adquiridoen las acciones de mejora formulados. Se participó en el PlanEstratégico para el fortalecimiento del proceso de contrataciónOBLIGACION 5: Se presta la oportuna asesoría a los abogados de la SACsobre las garantías exigibles en los procesos de contratación en curso,emitiendo concepto sobre la pertinencia de los mismos, teniendo endocumentos precontractuales de dichos procesosOBLIGACION 6: Durante el presente período se realizó el acompañamientoen la Audiencia correspondiente al presunto incumplimiento en elcontrato Bogdata.OBLIGACION 7: Durante el presente período no se presentaron solicitudesrelacionadas con esta obligaciónOBLIGACION 8: Durante el presente período no se presentaron solicitudesrelacionadas con esta obligaciónOBLIGACION 9: Se revisaron varios expedientes correspondientes altrámite de liquidaciones, realizando las observaciones a las áreas deorigen para la presentación en debida forma de estos documentos, serevisaron informes finales de liquidación y actas de liquidación decontrato para visto buenos del Subdirector de la SAC y posterior firmade ordenador de gasto.OBLIGACION 10: Durante el presente período no se presentaron solicitudesrelacionadas con esta obligaciónOBLIGACION 11: En el presente período se participó en las diferentesmesa de trabajo para el seguimiento a los planes de mejoramiento de laSAC, se tramitó la publicación mensual del aviso informativo sobreplataforma SECOP través del boletín Hacienda al día, se generaron losavisos de alerta a las diferentes personas encargadas de ejecutaracciones correctivas, se dio ajustó el documento Guía de Supervisión,atendiendo lo solicitado por la OAP y de igual manera se solicitó lapublicación final del mismo.</t>
  </si>
  <si>
    <t>Se Certifica que el contratista ha cumplido satisfactoriamente con lasobligaciones especiales estipuladas en el contrato No. 220438 prestandoel servicio de soporte, mantenimiento y actualización del softwareespecializado en gestión de Riesgos de Mercado TRADE, fundamentado en lametodología VAR, en el periodo comprendido entre el 03/04/2023 al03/05/2023.</t>
  </si>
  <si>
    <t>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t>
  </si>
  <si>
    <t>Durante el periodo certificado en el presente informe el contratista diocumplimiento a las obligaciones contractuales.</t>
  </si>
  <si>
    <t>OBLIGACIÓN 1Se realizo análisis y validación de las actas de liquidación e informesfinales de ejecución según los requerimientos radicados por laplataforma de CRM y Bog_Data a la SAC.Así mismo se validó en la plataforma WCC Oracle los soportes deejecución cargados por parte de la supervisión, verificando que todoestuviera completo.OBLIGACIÓN 2Se realizo control de los tiempos de respuesta por parte de lossupervisores, solicitando ajustes a las actas de liquidación e informesfinales de liquidación para continuar con los tramites respectivos,tanto por correo como en la plataforma SAP.OBLIGACIÓN 3Se apoya en la corrección y revisión de las liquidaciones asignadas;estableciendo comunicación activa y constante con las áreas para el buendiligenciamiento de las liquidaciones.OBLIGACIÓN 4Se envía cuadro de seguimiento en formato Excel de los tramites deliquidación y/o cierre de expedientes, el cual se comparte por correo alsubdirector de la SAC y la compañera Elizabeth Montes para alimentar labase general de liquidaciones.OBLIGACIÓN 5Se verifico que los expedientes contractuales ya sean físicos y/odigitales cumplieran con lo establecido en la ley y demás normas concordantes.OBLIGACIÓN 6Se participa en las capacitaciones dispuestas por el jefe de la SAC y/ocompañeros que se designen, en las cuales se expone los planes de mejorade acuerdo con la normatividad vigente a tener en cuenta en los procesosde liquidación, cierres de contrato y demás que tengan relación con losdiferentes procesos precontractuales y contractuales.OBLIGACIÓN 7Se resolvieron inquietudes respecto de los trámites de liquidaciones,las cuales se aclararon en las reuniones sostenidas a través de laaplicación Teams. y/o correo institucional de la entidad.OBLIGACIÓN 8Se dio el trámite correspondiente a los procesos asignados por loscompañeros de la SAC, Francisco Javier Chávez Becerra, Ruth LorenaSabogal, Elizabeth Montes y el subdirector de la SAC, Jairo Lázaro.OBLIGACIÓN 9Se manejo con total cuidado y reserva la información a mi cargo pararealizar los trámites de liquidación asignados.OBLIGACIÓN 10Durante este periodo no se ejecutó esta actividad, dado que, toda laoperatividad del suscrito se dispuso para atender las solicitudes deliquidaciones asignadas por la Oficina de la SAC.OBLIGACIÓN 11Se envío base de Excel de liquidaciones al supervisor del contrato y lacontratista Elizabeth en este base las columnas especifican a detalle elavance de cada uno de los procesos asignados; indicando fecha deasignación al abogado, valor por liberar, numero de contrato,especificando si requiere acta de liquidación e informe de final desupervisión, nombre del contratista, observaciones realizadas por laSAC, entre otros ítems.OBLIGACIÓN 12Con el presente informe mensual de actividades se cumple con laobligación descrita.OBLIGACIÓN 13Se asigno carnet para acceso a las instalaciones de la secretariadistrital de hacienda, del cual se hará la devolución respectiva alfinalizar el contrato.OBLIGACIÓN 14Se atendieron a las indicaciones dadas por el subdirector de la SAC y/oinformación solicitada por la compañera Elizabeth.</t>
  </si>
  <si>
    <t>1. Realizó todos los actos de administración y conservación necesariospara el ejercicio de los derechos y la defensa de los intereses comunesde los tenedores de los bonos de deuda pública emitidos por Bogotá D.C.en el marco del PEC.2. No se realizaron actividades relacionadas con las obligaciones en loreferente a cualquier tipo de derecho económico de los bonos delDistrito Capital, este último, en su calidad de emisor del PEC.3. No se realizaron actividades relacionadas con las obligaciones en loreferente a llevar a cabo los actos de disposición para los cuales lofaculte la asamblea de tenedores de bonos del PEC en los términos delDecreto 2555 de 2010, o de aquellas normas que lo modifiquen, adicioneno sustituyan.4. No se realizaron actividades relacionadas con las obligaciones en loreferente a actuar en nombre de los tenedores de bonos de deuda públicainterna del Distrito Capital, de los tramos vigentes emitidos bajo elPEC, en los procesos judiciales y en los de quiebra o concordato, asícomo también en los que se adelanten como consecuencia de la toma deposesión de los bienes y haberes o la intervención administrativa de quesea objeto la entidad emisora. Para tal efecto, el representante de lostenedores deberá hacerse parte en el respectivo proceso dentro deltérmino legal, para lo cual acompañará a su solicitud como prueba delcrédito copia auténtica del contrato de emisión y una constancia conbase en sus registros sobre el monto insoluto del empréstito y susintereses.5. No se realizaron actividades relacionadas con las obligaciones en loreferente a continuar con el ejercicio de sus funciones en caso derenuncia, hasta tanto quien haya sido designado en su reemplazo por laAsamblea General de Tenedores, se haya inscrito como tal en la Cámara deComercio del domicilio de la Secretaría Distrital de Hacienda.6. No se realizaron actividades relacionadas con las obligaciones en loreferente a elaborar y presentar informes extraordinarios cuando así losolicite la Superintendencia Financiera de Colombia o la entidad quehaga sus veces, o cuando se presente cualquier situación que por suimportancia deba ser reconocida y analizada por los Tenedores de losBonos de Deuda Pública Interna bajo el PEC.7. No se realizaron actividades relacionadas con las obligaciones en loreferente a enviar dentro de los quince (15) días hábiles siguientes, definalizado el contrato, un informe anual a la Secretaría Distrital deHacienda, especificando las labores realizadas en virtud del mismo.8. No se realizaron actividades relacionadas con las obligaciones en loreferente a enviar a la Secretaría Distrital de Hacienda, dentro de losdiez (10) días hábiles siguientes a la celebración de las AsambleasGenerales de Tenedores de Bonos bajo el PEC un informe detallado de lostemas discutidos en las mismas.9. Representó a los tenedores de bonos del PEC en todo lo concerniente asu interés común o colectivo.10. No se realizaron actividades relacionadas con las obligaciones en loreferente a intervenir con voz, pero sin voto en todas las reuniones dela asamblea de accionistas o junta de socios de la entidad emisora.11. No se realizaron actividades relacionadas con las obligaciones en loreferente a convocar y presidir la Asamblea de Tenedores de Bonos, en elmarco de lo señalado en los artículos comprendidos entre 6.4.1.1.17. yel 6.4.1.1.23., inclusive, del Decreto 2555 de 2010, así como loseñalado en el Prospecto de Emisión y Colocación del PEC y susrespectivas adendas.12. No se realizaron actividades relacionadas con las obligaciones en loreferente a solicitar a la Superintendencia Financiera de Colombia losinformes que considere necesarios, así como las revisiones pertinentes aque haya lugar sobre libros y documentos de contabilidad del emisor conmiras a la debida protección de los intereses comunes o colectivos delos tenedores de bonos del PEC.13. No se realizaron actividades relacionadas con las obligaciones en loreferente a informar a los tenedores de Bonos de deuda pública internabajo el PEC, a la Superintendencia Financiera de Colombia, a laSociedades Calificadoras de Valores, a la mayor brevedad posible y pormedios idóneos, sobre cualquier incumplimiento del emisor que afecteconsiderablemente los intereses comunes o colectivos de dichos tenedoresen relación con el PEC.14. Guardó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Cumplió con las demás que se deriven, tanto del contrato como de lanormatividad vigente en la materia, especialmente la referida al mercadopúblico de valores, del PEC y sus respectivas adendas y de lasdecisiones aprobadas por la Asamblea General de Tenedores, en procura desu protección conforme a la Ley.</t>
  </si>
  <si>
    <t>Entregó a Colombia Compra Eficiente en la oportunidad, la informaciónnecesaria para incluir en el Catálogo y para la operación de la TiendaVirtual del Estado Colombiano.Opero el portal de Proveedores de la Tienda Virtual del EstadoColombiano en los términos definidos en las guías de la Tienda Virtualdel Estado Colombiano.Cumplió con los procesos definidos en la guía de Proveedores para elAcuerdo Marco.Respondió en las condiciones dentro del término previsto en losDocumentos del Procesolas Solicitudes de Cotización de las Entidades Compradoras.Informó a Colombia Compra Eficiente cualquier cambio en su condicióncomo Proveedor, bien sea cambios de nombre, ser parte de fusiones,escisiones, adquisiciones o reorganizaciones empresariales.Informó de inmediato a Colombia Compra Eficiente cuando se abstenga decotizar o suspenda la entrega de ETP o Alquiler de ETP por mora de laEntidad Compradora. N/AInformó de inmediato a Colombia Compra Eficiente cuando se abstenga decotizar por desabastecimiento de la combinatoria. N/AEntregó el ETP o Alquiler de ETP de acuerdo con las especificacionestécnicas establecidas en los Documentos del Proceso.Contó con la capacidad de proveer las unidades requeridas para cadaCategoría y Lote en la que presento Oferta.Cumplió con los plazos establecidos en el Acuerdo Marco.Se abstuvo de cotizar precios por encima de los precios máximospermitidos. Los precios cotizados por encima de los precios máximospermitidos se entenderán como cotizados a los precios del Catálogo.Se abstuvo de modificar o alterar la información y las fórmulas decálculo de la Solicitud de Cotización y de los formatos disponibles enla Tienda Virtual del Estado Colombiano, así como el simulador.Garantizó que ninguna de las condiciones y especificaciones técnicasestablecidas en el Acuerdo Marco y en el pliego de condiciones generancostos adicionales a las Entidades Compradoras o a Colombia CompraEficiente.Se abstuvo de utilizar la información entregada por la EntidadCompradora para cualquier fin distinto a la ejecución de la Orden deCompra.Respondió ante la Entidad Compradora y ante terceros por la divulgaciónindebida o el manejo inadecuado de la información entregada por laEntidad Compradora para el desarrollo de las actividades contratadas.Mantuvo las condiciones de calidad, legalidad, certificado deimportación, etc. exigidas porColombia Compra Eficiente para la selección de Proveedores parasuministrar el ETP o alquiler de ETP requeridos por las Entidades Compradoras.Mantuvo durante la vigencia del Acuerdo Marco y de las Órdenes de Compralas condiciones con las cuales adquirió puntaje adicional, de industrianacional y de vinculación a personas en condición de discapacidad en loscasos que aplique.Mantuvo la debida confidencialidad de la información que pueda llegar aconocer durante la ejecución de la Orden de Compra.Informó a Colombia Compra Eficiente de manera inmediata cuando conozcade posibles hechos de colusión, corrupción o cualquier hecho delictivoque se presente entre los Proveedores del Acuerdo Marco de Precios, oentre estos y terceros; así como conductas contrarias a la legislaciónvigente por parte de las Entidades Compradoras y sus funcionarios y/ocontratistas.Informó a Colombia Compra Eficiente cuando se abstenga de cotizar encualquier evento de cotización publicado por las entidades compradorasInformó a Colombia Compra Eficiente cuando conozca que algún proveedordel segmento y lote en el que quedó adjudicado se abstuvo de cotizar encualquier evento de cotización publicado por las entidades compradorasRemitió a la Entidad Compradora los soportes que certifiquen que seencuentra al día con las obligaciones de pago de los aportes al sistemade seguridad social y de salud.Respondió a los reclamos, consultas y/o solicitudes de Colombia CompraEficiente o de las Entidades Compradoras, de forma eficaz y oportuna, deacuerdo con lo establecido en el presente documento. Considerar a cadauna de las Entidades Compradoras como clientes prioritarios.Mantuvo actualizada la información requerida por el SIIF1.Entregó la información requerida por las Entidades Compradoras pararegistrar al Proveedor en sus sistemas de pago.Entregó a Colombia Compra Eficiente un reporte detallado de ventas alamparo del Acuerdo Marco, con los inconvenientes recurrentes durante lavigencia de este: (i) Una vez cada seis (6) meses; (ii) (10) díashábiles después del vencimiento del plazo del Acuerdo Marco; y de estamanera poder hacer las valoraciones del caso en cuanto al funcionamientoy operación del Acuerdo Marco.Nota: Colombia Compra Eficiente podrá solicitar información acerca deldetalle de las ventas en cualquier momento, si necesitara lainformación, encontrándose los Proveedores en la obligación de darprioridad a la solicitud realizada por la entidad.Informó a Colombia Compra Eficiente cuando una Entidad Pública Obligada,pretenda adquirir algún ETP o alquiler de ETP por fuera del AcuerdoMarco. Esta información debe darla dentro de los CINCO (5) DÍAS HÁBILESsiguientes a la fecha en la cual el Proveedor tuvo conocimiento delProceso de Contratación que adelanta la Entidad Estatal. Estainformación que brinde el Proveedor será confidencial, siempre y cuandose pueda constatar la veracidad de esta.Informó a Colombia Compra Eficiente 30 DÍAS CALENDARIO después deradicada y aceptada la factura para las Órdenes de Compra, si existenEntidades Compradoras con obligaciones de pago pendientes.Informó a Colombia Compra Eficiente cualquier cambio en la persona querepresenta legalmente al Proveedor en la administración y ejecución delAcuerdo Marco, a quien deben dirigirse las comunicaciones ynotificaciones de acuerdo con lo establecido en la Cláusula 29.Cumplió con el Código de Integridad de Colombia Compra Eficiente,disponible en el enlace: https://www.colombiacompra.gov.co/sites/cce_public/files/cce_documentos/codigo_integridad_2018.pdfCumplió con los Términos y Condiciones de la Tienda Virtual del EstadoColombiano.Mantuvo actualizadas las garantías según lo establecido en la Cláusula18.Informó por escrito cualquier solicitud de modificación del AcuerdoMarco al asegurador que expida las garantías, y mantener actualizada lagarantía producto de cualquier modificatorio al contrato del AcuerdoMarco.Entregó a Colombia Compra Eficiente el documento que acredite lacomunicación de la modificación al asegurador, en la fecha prevista parala firma de la modificación del Acuerdo Marco.Cumplió con las disposiciones del Acuerdo Marco durante la vigencia detodas las Órdenes de Compra, aun cuando estas excedan la vigencia delAcuerdo Marco.Publicó las facturas en la Tienda Virtual del Estado Colombiano.Cumplió con lo establecido en la guía para cotizar en la Tienda Virtualdel Estado Colombiano.Informar a la Entidad Compradora y a Colombia Compra Eficiente, en elplazo establecido para responder la Solicitud de Cotización y lasolicitud de información la existencia de posibles conflictos de interéscon una Entidad Compradora en los términos de la Cláusula 22.Cumplió con las disposiciones del Acuerdo Marco durante el término deejecución de todas las Órdenes de Compra, aun cuando estas excedan eltérmino de duración del Acuerdo Marco.Mantuvo actualizada la información de contacto durante el desarrollo delAcuerdo Marco y un año después de la terminación de este.Colombia Compra Eficiente podrá requerir a los Proveedores para que seaallegada la información y documentos soporte relacionada con laverificación del cumplimiento de los aspectos que fueron susceptibles deotorgamiento de puntaje para garantizar su cumplimiento. Estainformación podrá ser requerida al Proveedor mínimo cada seis (6) mesesen la ejecución del acuerdo marco.II. Obligaciones Específicas del Acuerdo Marco:Constituyó una garantía de cumplimiento dentro de los TRES (3) DÍASHÁBILES siguientes a la colocación de la Orden de Compra a favor de laEntidad Compradora, por el valor, amparos y vigencia establecidas en elnumeral 18.2 de la Cláusula 18.Cumplió con el procedimiento establecido en la Cláusula 7 de estedocumento.Cumplió con los tiempos y obligaciones definidos en las órdenes decompra. El tiempo de entrega empieza a correr el día hábil siguiente alcumplimiento de las estipulaciones señaladas en el protocolo de entrega,previo cumplimiento de los requisitos de perfeccionamiento y ejecucióndefinidos por la entidad.Constituyó la fiducia para la consignación del anticipo, en caso dehaberse acordado, para lo cual deberá allegar al supervisor de la ordende compra los siguientes documentos: (i) Contrato de fiducia. (ii) Plandetallado de Inversión del Anticipo (iii) Cronograma de entrega debienes y (iv) orden de pedido de los bienes al fabricante de estos. Loanterior para revisión y aprobación por parte del supervisor.Se abstuvo de cotizar por encima del precio techo, en caso de hacerlo,se entenderá que el precio ofertado en la cotización es el señalado enel catálogo del Acuerdo Marco. Así mismo, cuando su capacidad dedistribución no permite atender lo requerido en la solicitud decotización, caso en el cual deberá manifestarlo a la Entidad Compradoray a Colombia Compra Eficiente.Presentó Cotizaciones para el servicio de arrendamiento de ETP con lascombinatorias señaladas por la Entidad Compradora y las establecidas enlos documentos del proceso.Para las órdenes de compra que contemplen la prestación de servicios enel archipiélago de San Andrés, asegurar que todo el personal encargadode la prestación de los servicios cuenta con residencia permanente ytodos los permisos necesarios en virtud del Decreto Ley 2762 de 1991 yacuerdos complementarios, y demás disposiciones que lo sustituyan oadicionen.Cumplió con los protocolos definidos en los documentos técnicos delproceso de selección CCENEG-051-01-2021.Entregó el ETP con la Combinatoria y en el lugar de entrega señalado enla Orden de Compra.Garantizó la calidad y funcionamiento de los ETP y entregar lasgarantías correspondientes indicando los datos de contacto para hacerlasefectivas.Anexó el clausulado de garantías de las marcas que oferta en cada lote,en español o con su traducción simple al castellano.Brindó acompañamiento a las Entidades Compradoras frente a lasreclamaciones para hacer efectiva la garantía de los ETP.Garantizó el servicio de alquiler de ETP de acuerdo con la Combinatoriaseñalada en la Orden de Compra.Propendió por procedimientos que causen impactos positivos al medioambiente en el ciclo de vida del bien o servicio.Informó oportunamente a Colombia Compra Eficiente y a las EntidadesCompradoras a quienes han vendido ETP, cualquier cambio en el manual oel soporte técnico o garantía del ETP, incluyendo cambio de dirección ode representante obligado a prestar este servicio.Entregó los ETP o el alquiler del ETP en el lugar señalado en la Ordende Compra o solicitud de cotización.Aseguró la correcta prestación del servicio de alquiler de ETP durantetoda la duración de la Orden de Compra.En el evento en que el Proveedor llegase a perder la calidad dedistribuidor autorizado o se encuentre incurso en situaciones que impidan la entrega de ETP o alquiler de ETP, puede proceder de la siguiente manera:(i) Para garantizar la continuidad de la ejecución de las Órdenes deCompra vigentes el Proveedor puede acordar con la Entidad Compradora, laentrega de una referencia sustituta que mantenga o mejore lascondiciones de la referencia que inicialmente iba a ser entregada. LaEntidad Compradora a partir de la revisión de su necesidad, puedeautorizar o rechazar la sustitución de la referencia. En todo caso, lareferencia sustituta debe corresponder a una de las marcas autorizadaspara el proveedor en el Catálogo. El proceso de sustitución se debedocumentar a través de un acta que la Entidad Compradora debe adjuntar ala Orden de Compra, al menos CINCO (5) DIAS CALENDARIO antes de la fechade entrega inicialmente pactada. La Entidad Compradora no está obligadaa aceptar la sustitución. (ii) El Proveedor puede subcontratar untercero con todas las licencias, habilitaciones y permisos necesariospara garantizar la entrega de los ETP. El subcontratista no debe estarincurso en inhabilidades o incompatibilidades. (iii) Acordar con laEntidad Compradora la cesión de la Orden de Compra a otro Proveedor delAcuerdo Marco. En este caso, las partes deben informar a Colombia Compra Eficiente la imposibilidad de dar continuidad a la Orden de Compra, y las condiciones de la ejecución.Mantuvo vigentes y actualizados durante la ejecución del Acuerdo Marco yde todas las Órdenes de compra los certificados expedidos por lasentidades financieras y /o el Distribuidor Mayorista o Fabricante con elrespectivo respaldo financiero (en caso de que aplique).Dispuso de canales para atención de soporte, fallas e incidentes de losETP: (i)Línea telefónica nacional (teléfono fijo PBX, 018000 o celular)(ii) Canal de atención web, entiéndase como un canal de atencióndispuesto en la página web del Proveedor (por ejemplo: Clic to call, webto Call, chat o generación de tickets, etc) (iii) Correo electrónico.(iv)Teléfono de al menos dos (2) personas de contacto, (nombre, cargo yteléfonos de contacto fijo o celular).Mantuvo vigente y actualizado el certificado software de gestión deservicios de TI. (en caso de que aplique).Cumplió oportunamente con el sistema de recolección selectiva y gestiónambiental de residuos de computadores y/o periféricos de acuerdo con lodescrito en Resolución 1512 de 2010 del Ministerio de Ambiente, Vivienday Desarrollo Territorial. (en caso de que aplique).Dispuso de un programa de Disposición Final durante toda la vigencia delAcuerdo Marco y un (1) año más. (en caso de que aplique)Garantizó la oportuna y correcta realización del MantenimientoPreventivo de los equipos objeto de alquiler de ETP, así como la continuidad en la operación del servicio, en caso de fallas cambiar el ETP de acuerdo con los tiempos definidos en los ANS.Garantizó que las impresiones tengan la calidad de impresión de acuerdocon las condiciones establecidas en los documentos técnicos del Pliegode Condiciones del proceso de selección número CCENEG-051-01-2021durante la vigencia de la Orden Compra.Reemplazó cualquier equipo o parte del equipo que la Entidad Compradorahaya reportado al Proveedor como defectuoso, siempre y cuando se puedademostrar que el defecto del equipo o parte del equipo no se produjocomo consecuencia del mal uso por parte de la Entidad Compradora. Eltiempo establecido para el cambio del equipo o la parte del equipo seencuentra definido en las condiciones de la garantía del Fabricante.Entregó las marcas establecidas en el Catálogo durante la ejecución dela Orden de Compra.Entregó mensualmente a la Entidad Compradora el reporte de toda lagestión de fallas e incidentes de los ETP objeto de alquiler.Garantizó que ninguna de las condiciones y especificaciones técnicasestablecidas en el presente documento y en el pliego de condicionesgeneran costos adicionales a las Entidades Compradoras o a ColombiaCompra Eficiente.Entregó la información requerida por las Entidades Compradoras pararegistrar al Proveedor en sus sistemas de pago.Entregó, cuando la Entidad Compradora lo requiera, la documentación delos servicios prestados por concepto de alquiler de ETP, en la cual debeespecificar todas lascaracterísticas, variables, configuración y demás especificidades quesean solicitadas por la Entidad Compradora, hasta seis (6) meses despuésde la finalización de la Orden de Compra.Respondió las solicitudes de soporte dentro de los tiempos establecidosen los ANS y en las condiciones de la garantía de Fabricante.Garantizó que el servicio de arrendamiento de ofimática, durante laejecución de la Orden de Compra, estará debidamente licenciado y vigentepara todos los ETP que fueron contratados por la Entidad Compradora,permitiendo instalar las actualizaciones que el fabricante de estedisponga durante este tiempo.Entregó la licencia del Software de antivirus y garantizar lasactualizaciones de las firmas del antivirus durante la vigencia de laOrden de Compra.Entregó a la Entidad Compradora como anexo soporte para el primer pagocopia de la información necesaria para la verificación de la legalidadde las licencias entregadas.Coordinó con la Entidad Compradora las actividades mencionadas en lacláusula 7.6 dentro de los tres (3) días hábiles siguientes a laexpedición de la Orden de Compra, de acuerdocon lo definido en el Protocolo de Entrega.Entregó la información que Colombia Compra Eficiente o la EntidadCompradora requiera para la verificación del cumplimiento del programade disposición final.Las demás obligaciones contenidas en los Estudios y Documentos Previos,el Pliego de Condiciones, los anexos técnicos, la presente minuta ydemás documentos del proceso de selección número CCENEG-051-01-2021, asícomo las obligaciones determinadas en la Orden de Compra.Las demás que se deriven de la naturaleza propia del Acuerdo Marco, losdocumentos del proceso y las ofertas presentadas.</t>
  </si>
  <si>
    <t>Cantidad de Adiciones</t>
  </si>
  <si>
    <t>Días ejecutados
(Incluidos Prórroga/Suspensión)</t>
  </si>
  <si>
    <t>773  Día(s)</t>
  </si>
  <si>
    <t xml:space="preserve">  10  Mes(es)  15  Día(s)</t>
  </si>
  <si>
    <t xml:space="preserve">   9  Mes(es)  22  Día(s)</t>
  </si>
  <si>
    <t xml:space="preserve">  12  Mes(es)</t>
  </si>
  <si>
    <t xml:space="preserve">  12  Mes(es)   4  Día(s)</t>
  </si>
  <si>
    <t xml:space="preserve">  11  Mes(es)  18  Día(s)</t>
  </si>
  <si>
    <t xml:space="preserve">  11  Mes(es)  25  Día(s)</t>
  </si>
  <si>
    <t xml:space="preserve">   5  Mes(es)   8  Día(s)</t>
  </si>
  <si>
    <t>9  Mes(es)  15  Día(s)</t>
  </si>
  <si>
    <t>1  Mes(es)</t>
  </si>
  <si>
    <t>3  Año(s)</t>
  </si>
  <si>
    <t xml:space="preserve">  14  Mes(es)   8  Día(s)</t>
  </si>
  <si>
    <t xml:space="preserve">   4  Mes(es)  28  Día(s)</t>
  </si>
  <si>
    <t xml:space="preserve">  14  Mes(es)  15  Día(s)</t>
  </si>
  <si>
    <t>OF. OPERACIONES FINANCIERAS</t>
  </si>
  <si>
    <t>SUBD. FINANCIAMIENTO CON OTRAS ENTIDADES</t>
  </si>
  <si>
    <t>0111-03</t>
  </si>
  <si>
    <t>DESPACHO DIR. ESTAD. Y ESTUDIOS FISCALES</t>
  </si>
  <si>
    <t>DESPACHO DIR. JURIDICA</t>
  </si>
  <si>
    <t>SUBD. ANALISIS Y SOSTENIBILIDAD PPTAL.</t>
  </si>
  <si>
    <t>DESPACHO SUBSECRETARIO TECNICO</t>
  </si>
  <si>
    <t>SUBD. PLANEACION FINANCIERA E INVERS.</t>
  </si>
  <si>
    <t>OF. REGISTRO Y GESTION DE INFORMACION</t>
  </si>
  <si>
    <t>SUBD. FINANZAS DISTRITALES</t>
  </si>
  <si>
    <t>OF. COBRO GENERAL</t>
  </si>
  <si>
    <t>https://community.secop.gov.co/Public/Tendering/OpportunityDetail/Index?noticeUID=CO1.NTC.2522949&amp;isFromPublicArea=True&amp;isModal=true&amp;asPopupView=true</t>
  </si>
  <si>
    <t>https://community.secop.gov.co/Public/Tendering/OpportunityDetail/Index?noticeUID=CO1.NTC.3795550&amp;isFromPublicArea=True&amp;isModal=true&amp;asPopupView=true</t>
  </si>
  <si>
    <t>https://www.colombiacompra.gov.co/tienda-virtual-del-estado-colombiano/ordenes-compra/103172</t>
  </si>
  <si>
    <t>https://community.secop.gov.co/Public/Tendering/OpportunityDetail/Index?noticeUID=CO1.NTC.3812280&amp;isFromPublicArea=True&amp;isModal=true&amp;asPopupView=true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</si>
  <si>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</si>
  <si>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https://community.secop.gov.co/Public/Tendering/OpportunityDetail/Index?noticeUID=CO1.NTC.3784938&amp;isFromPublicArea=True&amp;isModal=true&amp;asPopupView=true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</si>
  <si>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</si>
  <si>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https://community.secop.gov.co/Public/Tendering/OpportunityDetail/Index?noticeUID=CO1.NTC.3876225&amp;isFromPublicArea=True&amp;isModal=true&amp;asPopupView=true</t>
  </si>
  <si>
    <t>https://www.colombiacompra.gov.co/tienda-virtual-del-estado-colombiano/ordenes-compra/86711</t>
  </si>
  <si>
    <t>https://community.secop.gov.co/Public/Tendering/OpportunityDetail/Index?noticeUID=CO1.NTC.3181311&amp;isFromPublicArea=True&amp;isModal=true&amp;asPopupView=true</t>
  </si>
  <si>
    <t>https://community.secop.gov.co/Public/Tendering/OpportunityDetail/Index?noticeUID=CO1.NTC.3670356&amp;isFromPublicArea=True&amp;isModal=true&amp;asPopupView=true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</si>
  <si>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</si>
  <si>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https://community.secop.gov.co/Public/Tendering/OpportunityDetail/Index?noticeUID=CO1.NTC.3818123&amp;isFromPublicArea=True&amp;isModal=true&amp;asPopupView=true</t>
  </si>
  <si>
    <t>https://community.secop.gov.co/Public/Tendering/OpportunityDetail/Index?noticeUID=CO1.NTC.2542560&amp;isFromPublicArea=True&amp;isModal=true&amp;asPopupView=true</t>
  </si>
  <si>
    <t>https://community.secop.gov.co/Public/Tendering/OpportunityDetail/Index?noticeUID=CO1.NTC.2686023&amp;isFromPublicArea=True&amp;isModal=true&amp;asPopupView=true</t>
  </si>
  <si>
    <t>https://community.secop.gov.co/Public/Tendering/OpportunityDetail/Index?noticeUID=CO1.NTC.2644384&amp;isFromPublicArea=True&amp;isModal=true&amp;asPopupView=true</t>
  </si>
  <si>
    <t>https://community.secop.gov.co/Public/Tendering/OpportunityDetail/Index?noticeUID=CO1.NTC.2685186&amp;isFromPublicArea=True&amp;isModal=true&amp;asPopupView=true</t>
  </si>
  <si>
    <t>https://community.secop.gov.co/Public/Tendering/OpportunityDetail/Index?noticeUID=CO1.NTC.2517299&amp;isFromPublicArea=True&amp;isModal=true&amp;asPopupView=true</t>
  </si>
  <si>
    <t>https://community.secop.gov.co/Public/Tendering/OpportunityDetail/Index?noticeUID=CO1.NTC.2524549&amp;isFromPublicArea=True&amp;isModal=true&amp;asPopupView=true</t>
  </si>
  <si>
    <t>https://community.secop.gov.co/Public/Tendering/OpportunityDetail/Index?noticeUID=CO1.NTC.3795071&amp;isFromPublicArea=True&amp;isModal=true&amp;asPopupView=true</t>
  </si>
  <si>
    <t>https://community.secop.gov.co/Public/Tendering/OpportunityDetail/Index?noticeUID=CO1.NTC.2937661&amp;isFromPublicArea=True&amp;isModal=true&amp;asPopupView=true</t>
  </si>
  <si>
    <t>https://community.secop.gov.co/Public/Tendering/OpportunityDetail/Index?noticeUID=CO1.NTC.2875674&amp;isFromPublicArea=True&amp;isModal=true&amp;asPopupView=true</t>
  </si>
  <si>
    <t>https://community.secop.gov.co/Public/Tendering/OpportunityDetail/Index?noticeUID=CO1.NTC.2034165&amp;isFromPublicArea=True&amp;isModal=true&amp;asPopupView=true</t>
  </si>
  <si>
    <t>https://community.secop.gov.co/Public/Tendering/OpportunityDetail/Index?noticeUID=CO1.NTC.2528456&amp;isFromPublicArea=True&amp;isModal=true&amp;asPopupView=true</t>
  </si>
  <si>
    <t>https://community.secop.gov.co/Public/Tendering/OpportunityDetail/Index?noticeUID=CO1.NTC.2707011&amp;isFromPublicArea=True&amp;isModal=true&amp;asPopupView=true</t>
  </si>
  <si>
    <t>https://community.secop.gov.co/Public/Tendering/OpportunityDetail/Index?noticeUID=CO1.NTC.2517434&amp;isFromPublicArea=True&amp;isModal=true&amp;asPopupView=true</t>
  </si>
  <si>
    <t>https://community.secop.gov.co/Public/Tendering/OpportunityDetail/Index?noticeUID=CO1.NTC.3686760&amp;isFromPublicArea=True&amp;isModal=true&amp;asPopupView=true</t>
  </si>
  <si>
    <t>https://community.secop.gov.co/Public/Tendering/OpportunityDetail/Index?noticeUID=CO1.NTC.2529793&amp;isFromPublicArea=True&amp;isModal=true&amp;asPopupView=true</t>
  </si>
  <si>
    <t>https://community.secop.gov.co/Public/Tendering/OpportunityDetail/Index?noticeUID=CO1.NTC.2551652&amp;isFromPublicArea=True&amp;isModal=true&amp;asPopupView=true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</si>
  <si>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</si>
  <si>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</si>
  <si>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https://community.secop.gov.co/Public/Tendering/OpportunityDetail/Index?noticeUID=CO1.NTC.3680320&amp;isFromPublicArea=True&amp;isModal=true&amp;asPopupView=true</t>
  </si>
  <si>
    <t>https://community.secop.gov.co/Public/Tendering/OpportunityDetail/Index?noticeUID=CO1.NTC.3813978&amp;isFromPublicArea=True&amp;isModal=true&amp;asPopupView=true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</si>
  <si>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</si>
  <si>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</si>
  <si>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https://community.secop.gov.co/Public/Tendering/OpportunityDetail/Index?noticeUID=CO1.NTC.4249512&amp;isFromPublicArea=True&amp;isModal=true&amp;asPopupView=true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</si>
  <si>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</si>
  <si>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</si>
  <si>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https://community.secop.gov.co/Public/Tendering/OpportunityDetail/Index?noticeUID=CO1.NTC.2863309&amp;isFromPublicArea=True&amp;isModal=true&amp;asPopupView=true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</si>
  <si>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</si>
  <si>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</si>
  <si>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https://community.secop.gov.co/Public/Tendering/OpportunityDetail/Index?noticeUID=CO1.NTC.4171143&amp;isFromPublicArea=True&amp;isModal=true&amp;asPopupView=true</t>
  </si>
  <si>
    <t>https://community.secop.gov.co/Public/Tendering/OpportunityDetail/Index?noticeUID=CO1.NTC.3792362&amp;isFromPublicArea=True&amp;isModal=true&amp;asPopupView=true</t>
  </si>
  <si>
    <t>https://community.secop.gov.co/Public/Tendering/OpportunityDetail/Index?noticeUID=CO1.NTC.4001111&amp;isFromPublicArea=True&amp;isModal=true&amp;asPopupView=true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</si>
  <si>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</si>
  <si>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</si>
  <si>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</si>
  <si>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https://community.secop.gov.co/Public/Tendering/OpportunityDetail/Index?noticeUID=CO1.NTC.3768802&amp;isFromPublicArea=True&amp;isModal=true&amp;asPopupView=true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</si>
  <si>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</si>
  <si>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https://community.secop.gov.co/Public/Tendering/OpportunityDetail/Index?noticeUID=CO1.NTC.3885001&amp;isFromPublicArea=True&amp;isModal=true&amp;asPopupView=true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</si>
  <si>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</si>
  <si>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</si>
  <si>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</si>
  <si>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</si>
  <si>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https://community.secop.gov.co/Public/Tendering/OpportunityDetail/Index?noticeUID=CO1.NTC.3934424&amp;isFromPublicArea=True&amp;isModal=true&amp;asPopupView=true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</si>
  <si>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</si>
  <si>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https://community.secop.gov.co/Public/Tendering/OpportunityDetail/Index?noticeUID=CO1.NTC.4180606&amp;isFromPublicArea=True&amp;isModal=true&amp;asPopupView=true</t>
  </si>
  <si>
    <t>https://community.secop.gov.co/Public/Tendering/OpportunityDetail/Index?noticeUID=CO1.NTC.2936122&amp;isFromPublicArea=True&amp;isModal=true&amp;asPopupView=true</t>
  </si>
  <si>
    <t>https://community.secop.gov.co/Public/Tendering/OpportunityDetail/Index?noticeUID=CO1.NTC.4031029&amp;isFromPublicArea=True&amp;isModal=true&amp;asPopupView=true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</si>
  <si>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</si>
  <si>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https://community.secop.gov.co/Public/Tendering/OpportunityDetail/Index?noticeUID=CO1.NTC.3838335&amp;isFromPublicArea=True&amp;isModal=true&amp;asPopupView=true</t>
  </si>
  <si>
    <t>https://community.secop.gov.co/Public/Tendering/OpportunityDetail/Index?noticeUID=CO1.NTC.4149401&amp;isFromPublicArea=True&amp;isModal=true&amp;asPopupView=true</t>
  </si>
  <si>
    <t>https://community.secop.gov.co/Public/Tendering/OpportunityDetail/Index?noticeUID=CO1.NTC.4243823&amp;isFromPublicArea=True&amp;isModal=true&amp;asPopupView=true</t>
  </si>
  <si>
    <t>https://community.secop.gov.co/Public/Tendering/OpportunityDetail/Index?noticeUID=CO1.NTC.3070280&amp;isFromPublicArea=True&amp;isModal=true&amp;asPopupView=true</t>
  </si>
  <si>
    <t>https://community.secop.gov.co/Public/Tendering/OpportunityDetail/Index?noticeUID=CO1.NTC.3420086&amp;isFromPublicArea=True&amp;isModal=true&amp;asPopupView=true</t>
  </si>
  <si>
    <t>https://www.colombiacompra.gov.co/tienda-virtual-del-estado-colombiano/ordenes-compra/107752</t>
  </si>
  <si>
    <t>https://community.secop.gov.co/Public/Tendering/OpportunityDetail/Index?noticeUID=CO1.NTC.1443919&amp;isFromPublicArea=True&amp;isModal=true&amp;asPopupView=true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</si>
</sst>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54">
    <xf numFmtId="0" fontId="0" fillId="0" borderId="0" xfId="0"/>
    <xf numFmtId="14" fontId="0" fillId="0" borderId="0" xfId="0" applyNumberFormat="1"/>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applyBorder="1"/>
    <xf numFmtId="0" fontId="0" fillId="0" borderId="0" xfId="0" applyNumberForma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9" xfId="0" applyBorder="1" applyAlignment="1">
      <alignment horizontal="center"/>
    </xf>
    <xf numFmtId="0" fontId="0" fillId="0" borderId="9" xfId="0" applyBorder="1" applyAlignment="1">
      <alignment horizontal="left"/>
    </xf>
    <xf numFmtId="0" fontId="1" fillId="0" borderId="9" xfId="0" applyFont="1" applyBorder="1" applyAlignment="1">
      <alignment horizontal="center"/>
    </xf>
    <xf numFmtId="0" fontId="4" fillId="4" borderId="13" xfId="0" applyFont="1" applyFill="1" applyBorder="1" applyAlignment="1">
      <alignment horizontal="centerContinuous" vertical="center"/>
    </xf>
    <xf numFmtId="0" fontId="4" fillId="4" borderId="14" xfId="0" applyFont="1" applyFill="1" applyBorder="1" applyAlignment="1">
      <alignment horizontal="centerContinuous" vertical="center"/>
    </xf>
    <xf numFmtId="0" fontId="4" fillId="4" borderId="15" xfId="0" applyFont="1" applyFill="1" applyBorder="1" applyAlignment="1">
      <alignment horizontal="centerContinuous" vertical="center"/>
    </xf>
    <xf numFmtId="0" fontId="4" fillId="5" borderId="13" xfId="0" applyFont="1" applyFill="1" applyBorder="1" applyAlignment="1">
      <alignment horizontal="centerContinuous" vertical="center" wrapText="1"/>
    </xf>
    <xf numFmtId="0" fontId="4" fillId="5" borderId="15" xfId="0" applyFont="1" applyFill="1" applyBorder="1" applyAlignment="1">
      <alignment horizontal="centerContinuous" vertical="center" wrapText="1"/>
    </xf>
    <xf numFmtId="0" fontId="5" fillId="4" borderId="14" xfId="0" applyFont="1" applyFill="1" applyBorder="1" applyAlignment="1">
      <alignment horizontal="centerContinuous" vertical="center"/>
    </xf>
    <xf numFmtId="0" fontId="5" fillId="4" borderId="15"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2" xfId="0" applyFont="1" applyBorder="1" applyAlignment="1">
      <alignment horizontal="right"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1" fillId="6" borderId="19" xfId="0" applyFont="1" applyFill="1" applyBorder="1" applyAlignment="1">
      <alignment horizontal="right" vertical="center"/>
    </xf>
    <xf numFmtId="14" fontId="1" fillId="0" borderId="23" xfId="0" applyNumberFormat="1" applyFont="1" applyBorder="1" applyAlignment="1">
      <alignment horizontal="center"/>
    </xf>
    <xf numFmtId="14" fontId="1" fillId="0" borderId="24"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5" borderId="16"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5" borderId="26" xfId="0" applyFont="1" applyFill="1" applyBorder="1" applyAlignment="1">
      <alignment horizontal="center"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1" xfId="0" applyBorder="1" applyAlignment="1">
      <alignment horizontal="left"/>
    </xf>
    <xf numFmtId="0" fontId="0" fillId="0" borderId="17" xfId="0" applyNumberFormat="1" applyFont="1" applyBorder="1" applyAlignment="1">
      <alignment horizontal="center" vertical="center" wrapText="1"/>
    </xf>
    <xf numFmtId="0" fontId="0" fillId="0" borderId="18" xfId="0" applyNumberFormat="1" applyFont="1" applyBorder="1" applyAlignment="1">
      <alignment horizontal="center" vertical="center" wrapText="1"/>
    </xf>
    <xf numFmtId="0" fontId="0" fillId="0" borderId="10" xfId="0" applyBorder="1" applyAlignment="1">
      <alignment horizontal="left"/>
    </xf>
    <xf numFmtId="0" fontId="3" fillId="3" borderId="0" xfId="0" applyFont="1" applyFill="1" applyBorder="1" applyAlignment="1">
      <alignment horizontal="center" vertical="center" wrapText="1"/>
    </xf>
    <xf numFmtId="0" fontId="0" fillId="0" borderId="6" xfId="0" applyBorder="1" applyAlignment="1">
      <alignment horizontal="left"/>
    </xf>
    <xf numFmtId="0" fontId="0" fillId="0" borderId="4" xfId="0" applyBorder="1" applyAlignment="1">
      <alignment horizontal="left"/>
    </xf>
  </cellXfs>
  <cellStyles count="2">
    <cellStyle name="Millares" xfId="1" builtinId="3"/>
    <cellStyle name="Normal" xfId="0" builtinId="0"/>
  </cellStyles>
  <dxfs count="87">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_-* #,##0_-;\-* #,##0_-;_-* &quot;-&quot;??_-;_-@_-"/>
    </dxf>
    <dxf>
      <numFmt numFmtId="164" formatCode="_-* #,##0_-;\-* #,##0_-;_-* &quot;-&quot;??_-;_-@_-"/>
    </dxf>
    <dxf>
      <numFmt numFmtId="0" formatCode="General"/>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xmlns=""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xmlns=""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xmlns=""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xmlns=""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xmlns=""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xmlns=""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xmlns=""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xmlns=""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389</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xmlns=""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xmlns="" id="{00000000-0008-0000-0000-000019000000}"/>
            </a:ext>
          </a:extLst>
        </xdr:cNvPr>
        <xdr:cNvGrpSpPr/>
      </xdr:nvGrpSpPr>
      <xdr:grpSpPr>
        <a:xfrm>
          <a:off x="8286749" y="1219199"/>
          <a:ext cx="1426204"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xmlns=""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3276604</xdr:colOff>
      <xdr:row>7</xdr:row>
      <xdr:rowOff>85725</xdr:rowOff>
    </xdr:from>
    <xdr:to>
      <xdr:col>7</xdr:col>
      <xdr:colOff>28581</xdr:colOff>
      <xdr:row>9</xdr:row>
      <xdr:rowOff>114300</xdr:rowOff>
    </xdr:to>
    <xdr:grpSp>
      <xdr:nvGrpSpPr>
        <xdr:cNvPr id="43" name="Grupo 42">
          <a:extLst>
            <a:ext uri="{FF2B5EF4-FFF2-40B4-BE49-F238E27FC236}">
              <a16:creationId xmlns:a16="http://schemas.microsoft.com/office/drawing/2014/main" xmlns="" id="{00000000-0008-0000-0000-00002B000000}"/>
            </a:ext>
          </a:extLst>
        </xdr:cNvPr>
        <xdr:cNvGrpSpPr/>
      </xdr:nvGrpSpPr>
      <xdr:grpSpPr>
        <a:xfrm>
          <a:off x="7791454" y="1857375"/>
          <a:ext cx="1943102" cy="409575"/>
          <a:chOff x="6705600" y="2047875"/>
          <a:chExt cx="1195554" cy="295275"/>
        </a:xfrm>
      </xdr:grpSpPr>
      <xdr:grpSp>
        <xdr:nvGrpSpPr>
          <xdr:cNvPr id="37" name="POWER_USER_ID_ICONS_Clipboard3">
            <a:extLst>
              <a:ext uri="{FF2B5EF4-FFF2-40B4-BE49-F238E27FC236}">
                <a16:creationId xmlns:a16="http://schemas.microsoft.com/office/drawing/2014/main" xmlns=""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xmlns=""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xmlns=""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xmlns=""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xmlns=""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xmlns=""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01/05/2023 - 31/05/2023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Fabio, Gonzalez Castellanos" refreshedDate="45105.411023032408" createdVersion="6" refreshedVersion="5" minRefreshableVersion="3" recordCount="389">
  <cacheSource type="worksheet">
    <worksheetSource name="Contratos"/>
  </cacheSource>
  <cacheFields count="29">
    <cacheField name="VIGENCIA" numFmtId="0">
      <sharedItems containsSemiMixedTypes="0" containsString="0" containsNumber="1" containsInteger="1" minValue="2016" maxValue="2023" count="7">
        <n v="2022"/>
        <n v="2023"/>
        <n v="2021"/>
        <n v="2020"/>
        <n v="2016" u="1"/>
        <n v="2019" u="1"/>
        <n v="2017" u="1"/>
      </sharedItems>
    </cacheField>
    <cacheField name="NÚMERO CONTRATO" numFmtId="0">
      <sharedItems containsSemiMixedTypes="0" containsString="0" containsNumber="1" containsInteger="1" minValue="200225" maxValue="230486"/>
    </cacheField>
    <cacheField name="PORTAL CONTRATACION" numFmtId="0">
      <sharedItems containsBlank="1" count="6">
        <s v="SECOP-II"/>
        <s v="TVEC"/>
        <m u="1"/>
        <s v="SECOP-I" u="1"/>
        <s v="SECOP_II" u="1"/>
        <s v="SECOP_I" u="1"/>
      </sharedItems>
    </cacheField>
    <cacheField name="URL SECOP" numFmtId="0">
      <sharedItems/>
    </cacheField>
    <cacheField name="PROCESO SELECCIÓN" numFmtId="0">
      <sharedItems containsBlank="1" count="12">
        <s v="Directa Prestacion Servicios Profesionales y Apoyo a la Gestión"/>
        <s v="Mínima Cuantía"/>
        <s v="Operaciones Conexas de Crédito Público"/>
        <s v="Selección Abreviada - Acuerdo Marco"/>
        <s v="Selección Abreviada - Subasta Inversa"/>
        <s v="Directa Otras Causales"/>
        <s v="Régimen Especial - Régimen Especial"/>
        <s v="Directa Prestacion Serv para Ejecución de Trabajos Artísticos "/>
        <s v="Licitación Pública"/>
        <s v="Concurso de Méritos Abierto"/>
        <s v="Selección Abreviada - Menor Cuantía"/>
        <m u="1"/>
      </sharedItems>
    </cacheField>
    <cacheField name="CLASE CONTRATO" numFmtId="0">
      <sharedItems/>
    </cacheField>
    <cacheField name="DEPENDENCIA DESTINO" numFmtId="0">
      <sharedItems/>
    </cacheField>
    <cacheField name="NOMBRE UNIDAD EJECUTORA" numFmtId="0">
      <sharedItems containsMixedTypes="1" containsNumber="1" containsInteger="1" minValue="0" maxValue="0"/>
    </cacheField>
    <cacheField name="OBJETO" numFmtId="0">
      <sharedItems longText="1"/>
    </cacheField>
    <cacheField name="NIT CONTRATISTA" numFmtId="0">
      <sharedItems containsSemiMixedTypes="0" containsString="0" containsNumber="1" containsInteger="1" minValue="3151513" maxValue="112957445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5-02T00:00:00" maxDate="2023-06-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20-09-08T00:00:00" maxDate="2023-04-21T00:00:00"/>
    </cacheField>
    <cacheField name="Fecha de Inicio" numFmtId="14">
      <sharedItems containsSemiMixedTypes="0" containsNonDate="0" containsDate="1" containsString="0" minDate="2020-09-14T00:00:00" maxDate="2023-05-03T00:00:00"/>
    </cacheField>
    <cacheField name="Plazo Inicial (dias)" numFmtId="0">
      <sharedItems containsSemiMixedTypes="0" containsString="0" containsNumber="1" containsInteger="1" minValue="30" maxValue="1080"/>
    </cacheField>
    <cacheField name="Fecha Finalizacion Programada" numFmtId="14">
      <sharedItems containsSemiMixedTypes="0" containsNonDate="0" containsDate="1" containsString="0" minDate="2022-06-18T00:00:00" maxDate="2024-08-11T00:00:00"/>
    </cacheField>
    <cacheField name="Valor del Contrato_x000a_inical" numFmtId="164">
      <sharedItems containsSemiMixedTypes="0" containsString="0" containsNumber="1" containsInteger="1" minValue="0" maxValue="4537388359"/>
    </cacheField>
    <cacheField name="Días ejecutados_x000a_(Incluidos Prórroga/Suspensión)" numFmtId="0">
      <sharedItems containsSemiMixedTypes="0" containsString="0" containsNumber="1" containsInteger="1" minValue="29" maxValue="989"/>
    </cacheField>
    <cacheField name="% Ejecución" numFmtId="0">
      <sharedItems containsSemiMixedTypes="0" containsString="0" containsNumber="1" minValue="7.92" maxValue="100"/>
    </cacheField>
    <cacheField name="Recursos totales Ejecutados o pagados" numFmtId="164">
      <sharedItems containsSemiMixedTypes="0" containsString="0" containsNumber="1" containsInteger="1" minValue="0" maxValue="3477025476"/>
    </cacheField>
    <cacheField name="Recursos pendientes de ejecutar." numFmtId="164">
      <sharedItems containsSemiMixedTypes="0" containsString="0" containsNumber="1" containsInteger="1" minValue="0" maxValue="3922496985"/>
    </cacheField>
    <cacheField name="Cantidad de Adiciones" numFmtId="0">
      <sharedItems containsSemiMixedTypes="0" containsString="0" containsNumber="1" containsInteger="1" minValue="0" maxValue="3"/>
    </cacheField>
    <cacheField name="Vr. Adiciones" numFmtId="164">
      <sharedItems containsSemiMixedTypes="0" containsString="0" containsNumber="1" containsInteger="1" minValue="0" maxValue="716022778"/>
    </cacheField>
    <cacheField name="Vr. Total con Adiciones" numFmtId="164">
      <sharedItems containsSemiMixedTypes="0" containsString="0" containsNumber="1" containsInteger="1" minValue="0" maxValue="4537388359"/>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9">
  <r>
    <x v="0"/>
    <n v="220048"/>
    <x v="0"/>
    <s v="https://community.secop.gov.co/Public/Tendering/OpportunityDetail/Index?noticeUID=CO1.NTC.2542560&amp;isFromPublicArea=True&amp;isModal=true&amp;asPopupView=true"/>
    <x v="0"/>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16056057"/>
    <s v="NILSON ANDRES MACIAS CARDENAS"/>
    <s v="SUBDIRECTOR TECNICO - SUBD. GESTION CONTABLE HACIENDA"/>
    <s v="N/A"/>
    <d v="2023-05-16T00:00:00"/>
    <s v="1.Acató la Constitución, la ley, las normas legales y procedimentalesestablecidas por el Gobierno Nacional y Distrital, y demás disposicionespertinentes.2.Cumplió lo previsto en las disposiciones de las especificacionesesenciales, así como en la propuesta presentada.3.Durante el periodo informado dio cumplimiento a las obligaciones conlos sistemas de seguridad social, salud, pensiones, aportes parafiscalesy riesgos laborales,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Dentro de los tres (3) días hábiles siguientes a la entrega de lacopia del contrato y las instrucciones para su legalización, seconstituyeron las garantías pactadas en el contrato y se presentaron ala Secretaría Distrital de Hacienda.5.Las garantías (pólizas) que no requirieron modificación, por loanterior no aplico la presentación dentro de los dos (2) días siguientesa su devolución.6.El contrato no requirió liquidación, por lo tanto no aplicó laexigencia al contratista la extensión o ampliación de las garantías(pólizas), con el fin de que cubra el término de la liquidación delcontrato; estas deberán presentarse dentro de los dos (2) díassiguientes a su devolución.7.Colaboró con la entidad para el cumplimiento del objeto contratadopara que este fuera de la mejor calidad.8.Obró con lealtad y buena fe en las distintas etapas contractualesevitando las dilaciones y en trabamiento que pudieran presentarse.9.Reportó de manera inmediata cualquier novedad o anomalía, alsupervisor del contrato.10.Guardó total reserva de la información que por razón del servicio ydesarrollo de sus actividades obtuvo. Esta es de propiedad de laSecretaría Distrital de Hacienda de Bogotá, D.C. y sólo salvo expresorequerimiento de autoridad competente podrá ser divulgada.11.Acató las instrucciones que durante el desarrollo del contrato leimpartió la Secretaría Distrital de Hacienda de Bogotá, D.C por conductodel supervisor del contrato.12.Realizó el examen ocupacional en los términos establecido en la Ley1562 de 2012 y Decreto 723 de 2013.13.Al finalizar el contrato realizó devolución de los elementosasignados para el desarrollo del objeto contractual.14.Diligenció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publicó el Formato &quot;Publicación Proactiva Declaración deBienes y Rentas y Registro de Conflictos de Interés (Ley 2013 de 2019,Ley 1437 de 2011 y 734 de 2002)&quot; en el SIGEP accedió al enlace dispuestopara tal fin en el DAFP, realizando las actualizaciones con laperiodicidad requerida en la mencionada Circular.15.El Contratista contó con protocolos de bioseguridad a través de loscuales adoptó medidas para prevenir la exposición al COVID-19, así comohizo uso de los correspondientes elementos de protección personal ybioseguridad, sin que ello implicara costos adicionales para laSecretaría Distrital de Hacienda."/>
    <s v="1.Elaborar y presentar el plan de trabajo al supervisor del contratopara desarrollar el objeto de este.El contratista elaboró y presentó el plan de trabajo asociado aldesarrollo del objeto del contrato, y ejecutó las actividades allírelacionadas según lo planteado.2.Realizar la creación, actualización, verificación y depuración de lainformación de los terceros en el módulo BP de BogData de acuerdo conlas solicitudes recibidas de las entidades y áreas de gestión a travésdel buzón de terceros.Gestionó la creación, actualización, verificación y depuración de lainformación de los terceros las solicitudes recibidas durante el periododel contrato y asistió a las reuniones relacionadas con la gestión deterceros en el módulo BP de Bogdata.3.Prestar apoyo en las actividades de gestión requeridas en los otrosmódulos del sistema cuando la DDC lo requiera.Apoyó en el módulo FI de la DDC el proceso de conciliaciones bancariasde las cuentas asignadas para los once (11) periodos contables paralelosa la ejecución del contrato, así:Periodo contable 12-2021 el número de cuentas bancarias conciliadasfueron 27.Del periodo contable 02 al 08-2022 el número de cuentas bancariasconciliadas fueron 24.Periodo contable 09-2022 el número de cuentas bancarias conciliadasfueron 23.Periodo contable 10-2022 el número de cuentas bancarias conciliadasfueron 20.Elaboró y presentó 11 informes de conciliaciones respecto a las cuentasbancarias asignadas junto con sus respectivos anexos durante el plazo deejecución del contrato.Remitió los reportes de las partidas conciliatorias de cada periodo alas oficinas respectiva de la DDT para su gestión y realizó seguimientoa las partidas conciliatorias identificadas en su operación.Participó en las mesas de trabajo para la revisión de partidas devigencias antiguas de la cuenta Banco de Occidente 7436 y efectuó lasrevisiones relacionadas, convenidas con la Oficina de OperacionesFinancieras. Adelantó las demás actividades de análisis para el procesode depuración de la cuenta.4.Realizar transferencia de conocimiento y acompañamiento en losprocesos del módulo BP a los usuarios que presenten dificultades.Revisó correo electrónico institucional y estuvo atento a losrequerimientos de usuarios en relación con los procesos del módulo BP.5.Responsabilizarse por la organización, custodia y archivo de ladocumentación soporte de la gestión realizada, de acuerdo con la normatividad y los procedimientos establecidos en la Secretaría Distrital de Hacienda.Organizó, custodio y archivo los soportes asociados a la ejecución delcontrato de acuerdo con los procedimientos establecidos en la SecretaríaDistrital de Hacienda.Generó y archivó los soportes de conciliación de las cuentas asignadasen cada periodo de acuerdo con los lineamientos establecidos por laEntidad.6.Las demás asignadas por el supervisor, relacionadas con el objeto delcontrato.Asistió a las reuniones de realimentación diaria de la DirecciónDistrital de Contabilidad, y a las reuniones de revisión de partidasconciliatorias con las oficinas de la DDT.Participó en las reuniones de parametrización y prueba de lastransacciones y reportes del sistema SAP relacionados con las actividades asignadas, además participó en los talleres, capacitaciones y reuniones relacionadas con las actividades misionales delcontrato."/>
    <d v="2022-01-17T00:00:00"/>
    <d v="2022-01-19T00:00:00"/>
    <n v="210"/>
    <d v="2022-12-03T00:00:00"/>
    <n v="22799000"/>
    <n v="497"/>
    <n v="100"/>
    <n v="34198500"/>
    <n v="0"/>
    <n v="1"/>
    <n v="11399500"/>
    <n v="34198500"/>
    <s v="  10  Mes(es)  15  Día(s)"/>
  </r>
  <r>
    <x v="0"/>
    <n v="220278"/>
    <x v="0"/>
    <s v="https://community.secop.gov.co/Public/Tendering/OpportunityDetail/Index?noticeUID=CO1.NTC.2686023&amp;isFromPublicArea=True&amp;isModal=true&amp;asPopupView=true"/>
    <x v="0"/>
    <s v="Prestación Servicios Profesionales"/>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118545389"/>
    <s v="DIEGO FERNANDO ARDILA PLAZAS"/>
    <s v="JEFE DE OFICINA - OF. CONTROL INTERNO"/>
    <s v="N/A"/>
    <d v="2023-05-04T00:00:00"/>
    <s v="El contratista cumplió durante la ejecución del contrato con lasobligaciones generales establecidas en los estudios previos, es decirpara el periodo comprendido entre el 1-02-2022 y el 23-11-2022"/>
    <s v="1. El contratista preparó con el supervisor, el cronograma de trabajo delas actividades a realizar durante el tiempo de ejecución del contrato2. Participó y apoyó al Área de Control Interno en la planeación,ejecución e informe de auditorías, evaluaciones, seguimientos y monitoreos en las diferentes áreas de la entidad.  Las actividades realizadas fueron:-Participó en la elaboración del Informe de Seguimiento Austeridad yEficiencia del Gasto Público, para el IV trimestre de 2021 y el I, II yIII trimestre vigencia 2022.-Apoyó la evaluación del cumplimiento de las obligaciones propias delComité de Conciliación de la Secretaría Distrital del Hacienda.-Colaboró en la Auditoría a los Procesos de Contratación de laSecretaría Distrital de Hacienda – vigencia 2021 – PAA 2022.-Apoyó la construcción del Informe Seguimiento Obligaciones ContingentesJudiciales – SIPROJ.-Efectuó acompañamiento a la auditoría del proceso de notificaciones deActos Oficiales Tributarios y No Tributarios de la Dirección Distritalde Cobro.-Colaboró en el seguimiento a la enajenación de la participaciónaccionaria del Distrito Capital de Bogotá en el Grupo de Energía deBogotá S.A.  E.S.P.-Acompañó la evaluación al proceso de provisión transitoria de cargos decarrera administrativa y de libre nombramiento y remoción a través deencargo en la Secretaría Distrital de Hacienda y conformación deComisión de Personal - Circular 010 de 2020 CNSC.-Participó en el informe de Seguimiento al Sistema de Alertas de ControlInterno (SACI). Efectuó seguimiento de la Directiva 007 de 2013 de laAlcaldía Mayor de Bogotá. Llevó a cabo la evaluación a los procesosdisciplinarios, según lo programado en el PAA-2022.-Realizó la evaluación a la gestión del Control Disciplinario Interno dela Secretaría Distrital de Hacienda.Las evidencias de los informes se encuentran dispuestas en sitio web dela entidad.3. Durante la ejecución del contrato no se presentaron solicitudes deauditoria extraordinarias.4. Realizó las actividades de revisión jurídica en el marco del procesode actualización continua del normograma de la Oficina de ControlInterno5. Participó y apoyó las auditorias, seguimientos y evaluaciones, encumplimiento de los Planes de mejoramiento, Plan Anticorrupción yAtención al Ciudadano, Mapa de Riesgos de Corrupción y Racionalizaciónde trámites para lo cual realizó:-Acompañamiento en el seguimiento al Plan Anual Anticorrupción y Matrizde Riesgos de Corrupción para dos (2) cuatrimestres de la vigencia 2022(corte al 30-04-2022 y 30-08-2022) para la Dirección Jurídica (CPR-36,CPR-113, CPR-115) y de la Oficina de Control Disciplinario Interno(CPR-127). Actividad que incluyó el cargue de evidencias en laherramienta SharePoint.-Colaboró con el seguimiento a los Planes de Mejoramiento de laContraloría de Bogotá y de Gestión de la OCI, con corte al 30-03-2022,30-06-2022, 30-09-2022, para la Subdirección de Asuntos Contractuales.-Realizó revisión de las acciones de los planes de mejoramiento a cargode la Dirección Jurídica, en el marco del seguimiento continuo, enespecial las relacionadas con la visita administrativa de la VeeduríaDistrital (20205003339900041).6. Apoyó las respuestas a los requerimientos que le fueron asignados,durante la ejecución del contrato.7. Apoyó a la Oficina de Control Interno en el seguimiento a laaplicación de las medidas adoptadas por la Secretaría Distrital de Hacienda en atención al Estado de Emergencia Económica, Social y Ecológica declarado en el territorio Nacional, en el marco de lapandemia causada por el COVID-19, hasta que las instancias pertinentessuspendan o eliminen dicha obligación.  Se llevó a cabo lo siguiente:-Adelantó revisión de las disposiciones normativas relacionadas con elseguimiento a medidas adoptadas en atención de la emergencia ocasionadapor COVID-19.-Verificó los procesos de contratación que, aun cuando no sesuscribieron bajo la figura de urgencia manifiesta, tuvieron relación con la atención de la emergencia sanitaria COVID-19.-Realizó seguimiento a las medidas adoptadas para dar continuidad a laoperación o a la prestación de los servicios institucionales, incluyendolo relativo a la modalidad de trabajo en casa, la estrategia de retornoescalonado a la modalidad presencial y las medidas implementadas para lamitigación de la propagación de contagios de COVID19 en la entidad.8. Participó en las reuniones de seguimiento de la OCI, realizadasdurante toda la ejecución de contrato.De igual manera participó en:-Junta de Contratación sesión No. 5 de la Secretaría Distrital deHacienda _03/02/2022.-Metodología seguimiento SUPERCADES 09/03/2022.-Presentación Propuesta actualización 71-P-02 24/03/22.-Reunión Presencial: Visita Veeduría Distrital - Piso 7, Sala7A__24/05/2022.-Boletín trimestral Autocontrol 28/06/2022.-Reunión de revisión respuesta a las recomendaciones de la VeeduríaDistrital Expediente 20215003339900070E de 2021 06/07/2022.-Taller Pacto por la Integridad SDH 17/08/2022. Socialización Semánticapara nombrar archivos electrónicos 09/09/229. El contratista elaboró y entregó al supervisor del contrato, lossoportes correspondientes para adelantar los pagos de los diez (10)periodos: Cuenta de cobro, informe de actividades; certificación bajo lagravedad del juramento de aportes en salud; pago de salud, pensión y ARL10. Elaboró y entregó en medio magnético, los informes periódicos yfinal de actividades con los productos elaborados y desarrolladosdurante la ejecución del contrato.Los informes periódicos mensuales, el informe final de actividades y losproductos elaborados y desarrollados, generados durante la ejecución delcontrato, están almacenados en la ruta de Sharepoin:https://shdgov-https: my.sharepoint.com/personal/dfardila_shdgov_onmicrosoft_com/_layouts/15/onedrive.aspx?FolderCTID=0x012000A3386352DAE1F447AD56F048EF428269&lt;(&gt;&amp;&lt;)&gt;id=%2Fpersonal%2Fdfardila%5Fshdgov%5Fonmicrosoft%5Fcom%2FDocuments%2FEVIDENCIAS%20CTTO%20220278%20DIEGO%20ARDILA%2FEvidencias%20SDH%202022%2Ezip&lt;(&gt;&amp;&lt;)&gt;parent=%2Fpersonal%2Fdfardila%5Fshdgov%5Fonmicrosoft%5Fcom%2FDocuments%2FEVIDENCIAS%20CTTO%20220278%20DIEGO%20ARDILA11. Atendió los lineamientos y políticas generales que se relacionaroncon el objeto del contrato y cumplió las demás actividades que sedesprendieron de la naturaleza y objeto del contrato, acordadas con elSupervisor.12. Realizó la entrega oficial del carnet y tarjeta de proximidad,durante la ejecución del contrato no le fueron entregados elementosdevolutivos.  Así mismo, solicito el diligenciamiento de la constanciade entrega respectiva."/>
    <d v="2022-01-26T00:00:00"/>
    <d v="2022-02-01T00:00:00"/>
    <n v="195"/>
    <d v="2022-11-23T00:00:00"/>
    <n v="46871500"/>
    <n v="484"/>
    <n v="100"/>
    <n v="70187067"/>
    <n v="0"/>
    <n v="1"/>
    <n v="23315567"/>
    <n v="70187067"/>
    <s v="   9  Mes(es)  22  Día(s)"/>
  </r>
  <r>
    <x v="0"/>
    <n v="220253"/>
    <x v="0"/>
    <s v="https://community.secop.gov.co/Public/Tendering/OpportunityDetail/Index?noticeUID=CO1.NTC.2644384&amp;isFromPublicArea=True&amp;isModal=true&amp;asPopupView=true"/>
    <x v="0"/>
    <s v="Prestación Servicios Profesionales"/>
    <s v="DESPACHO DIR. DISTRITAL PRESUPUESTO"/>
    <s v="0111-01"/>
    <s v="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
    <n v="1073693483"/>
    <s v="YULY PAOLA BELTRAN TORRES"/>
    <s v="ASESOR - DESPACHO SECRETARIO DISTRITAL DE HDA."/>
    <s v="N/A"/>
    <d v="2023-05-25T00:00:00"/>
    <s v="Durante la ejecución del contrato se acató y dio cumplimiento a lasobligaciones generales del Contrato así:1. La contratista cumplió a cabalidad con la obligación2. La contratista cumplió a cabalidad con la obligación3. La contratista se afilió a los sistemas de seguridad social, salud,pensiones, aportes parafiscales y riesgos laborales y cumplió con elpago mensual de los mismos presentando el soporte de pago de seguridadsocial, que se presumen válidos al presentarlos para sus pagosmensuales.4. La contratista presentó su póliza N. 380-47-994000123617 para lasuscripción del contrato N. 220253 y esta fue revisada y aprobada por lasubdirección contractual.5. La contratista presentó la modificación de la póliza para la adicióndel contrato N. 220253 y esta fue revisada y aprobada por lasubdirección contractual.6. No se requiere liquidación del contrato.7. La contratista cumplió a cabalidad con la obligación8. La contratista cumplió a cabalidad con la obligación9. No se reportó por parte de la contratista ninguna novedad o anomalía.10. No se conoció que la contratista divulgue información de su procesocon terceros.11. La contratista cumplió a cabalidad con la obligación.12. La contratista presentó el examen médico ocupacional realizado en laempresa Cendiatra con vigencia del 13/04/2021 a 12/04/2024.13. La contratista devolvió todos los elementos asignados al finalizarsu contrato.14. La contratista diligenció y actualizó la Hoja de Vida, Declaraciónde Bienes y Rentas y declaración General de Conflictos de Interés en laplataforma del SIDEAP, publicó y actualizó el Formato &quot;PublicaciónProactiva Declaración de Bienes y Rentas y Registro de Conflictos deInterés en el SIGEP.15. La contratista contó con los protocolos de bioseguridad para eldesarrollo del contrato."/>
    <s v="La contratista cumplió a cabalidad con las obligaciones especialesestablecidas así:Obligación 1: Se apoyó en la asignación de correspondencia, así como enel seguimiento a las comunicaciones externas enviadas.Obligación 2: En cuanto al archivo físico se realizó todo el proceso dealistamiento y posterior transferencia documental al archivo central de12 cajas las cuales contenían 58 carpetas con expedientes entre 2003 y2016 del Despacho de la Dirección Distrital de Presupuesto. En loreferente al archivo digital del Despacho de la DDP, se avanzó con laactualización de las diferentes series documentales en el repositorioSharePoint de las vigencias 2020, 2021 y 2022.Obligación 3: Se brindó capacitación permanente a los auxiliaresadministrativos del Despacho de la Dirección Distrital de Presupuesto enlas herramientas tecnológicas dispuestas para desarrollar lasactividades de archivo.Obligación 4: Se publicaron 1.026 documentos relacionados con informesde ejecución presupuestal, informes de vigencias futuras, informes dereservas presupuestales, circulares, directorio de funcionarios de laDDP, entre otros. Dichos documentos se cargaron en la sede electrónicade la Entidad, sección Presupuesto y ejecución del Distrito, paraacceder a este contenido se puede consultar a través de la siguienteruta: https://www.haciendabogota.gov.co/es/sdh/presupuesto-y-ejecucion-del-distritoObligación 5: Se realizó el respectivo seguimiento y cierre de lostrámites en bitácora de correspondencia y CRM para el Despacho de la DDPy cada una de sus subdirecciones.Obligación 6: Se realizó el seguimiento a las comunicaciones externasenviadas por parte de los auxiliares administrativos del despacho de laDDP, así mismo, apoyé en la radicación en los casos que fue necesario.Obligación 7: Se generaron 12 informes sobre la correspondencia externarecibida y la correspondencia interna recibida, donde se identificaronlos trámites en estado abierto al interior del Despacho de la DDP y decada una de las subdirecciones entre febrero de 2022 y febrero de 2023.Dicho informe fue socializado a la Dirección con el fin de generaracciones para disminuir los trámites pendientes por gestionar.Obligación 8: Se apoyó a la Subdirección de Desarrollo Social en larevisión y solicitud de pago de las cuentas de cobro por concepto dereconocimiento Mínimo Vital de Acueductos veredales entre julio de 2022y enero de 2023."/>
    <d v="2022-01-21T00:00:00"/>
    <d v="2022-02-01T00:00:00"/>
    <n v="300"/>
    <d v="2023-02-01T00:00:00"/>
    <n v="45490000"/>
    <n v="484"/>
    <n v="100"/>
    <n v="54588000"/>
    <n v="0"/>
    <n v="1"/>
    <n v="9098000"/>
    <n v="54588000"/>
    <s v="  12  Mes(es)"/>
  </r>
  <r>
    <x v="0"/>
    <n v="220277"/>
    <x v="0"/>
    <s v="https://community.secop.gov.co/Public/Tendering/OpportunityDetail/Index?noticeUID=CO1.NTC.2685186&amp;isFromPublicArea=True&amp;isModal=true&amp;asPopupView=true"/>
    <x v="0"/>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32444254"/>
    <s v="ANDRES FELIPE SANCHEZ ESPINOSA"/>
    <s v="SUBDIRECTOR TECNICO - SUBD. GESTION CONTABLE HACIENDA"/>
    <s v="N/A"/>
    <d v="2023-05-16T00:00:00"/>
    <s v="1.Acató la Constitución, la ley, las normas legales y procedimentalesestablecidas por el Gobierno Nacional y Distrital, y demás disposicionespertinentes.2.Cumplió lo previsto en las disposiciones de las especificacionesesenciales, así como en la propuesta presentada.3.Durante el periodo informado dio cumplimiento a las obligaciones conlos sistemas de seguridad social, salud, pensiones, aportes parafiscalesy riesgos laborales,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Dentro de los tres (3) días hábiles siguientes a la entrega de lacopia del contrato y las instrucciones para su legalización, seconstituyeron las garantías pactadas en el contrato y se presentaron ala Secretaría Distrital de Hacienda.5.Las garantías (pólizas) que no requirieron modificación, por loanterior no aplico la presentación dentro de los dos (2) días siguientesa su devolución.6.El contrato no requirió liquidación, por lo tanto no aplicó laexigencia al contratista la extensión o ampliación de las garantías(pólizas), con el fin de que cubra el término de la liquidación delcontrato; estas deberán presentarse dentro de los dos (2) díassiguientes a su devolución.7.Colaboró con la entidad para el cumplimiento del objeto contratadopara que este fuera de la mejor calidad.8.Obró con lealtad y buena fe en las distintas etapas contractualesevitando las dilaciones y en trabamiento que pudieran presentarse.9.Reportó de manera inmediata cualquier novedad o anomalía, alsupervisor del contrato.10.Guardó total reserva de la información que por razón del servicio ydesarrollo de sus actividades obtuvo. Esta es de propiedad de laSecretaría Distrital de Hacienda de Bogotá, D.C. y sólo salvo expresorequerimiento de autoridad competente podrá ser divulgada.11.Acató las instrucciones que durante el desarrollo del contrato leimpartió la Secretaría Distrital de Hacienda de Bogotá, D.C por conductodel supervisor del contrato.12.Realizó el examen ocupacional en los términos establecido en la Ley1562 de 2012 y Decreto 723 de 2013.13.Al finalizar el contrato realizó devolución de los elementosasignados para el desarrollo del objeto contractual.14.Diligenció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publicó el Formato &quot;Publicación Proactiva Declaración deBienes y Rentas y Registro de Conflictos de Interés (Ley 2013 de 2019,Ley 1437 de 2011 y 734 de 2002)&quot; en el SIGEP accedió al enlace dispuestopara tal fin en el DAFP, realizando las actualizaciones con laperiodicidad requerida en la mencionada Circular."/>
    <s v="1.Elaborar y presentar el plan de trabajo al supervisor del contratopara desarrollar el objeto de este.elaboró y presentó las actividades a ejecutar a través del plan detrabajo para desarrollar el objeto del contrato, dando cumplimiento del100% de lo propuesto.2.Realizar la creación, actualización, verificación y depuración de lainformación de los terceros en el módulo BP de BogData de acuerdo conlas solicitudes recibidas de las entidades y áreas de gestión a travésdel buzón de tercerosGestionó la creación de los terceros den el módulo BP solicitados porlos usuarios de Correspondencia (CRM) de la Secretaría Distrital dehacienda, en total fueron 1363 solicitudes y gestionó la creación,actualización verificación y depuración de terceros Enel modulo BP parael programa de Ingreso Mínimo Garantizado (IMG),durante la ejecución delcontrato, con su usuario en Bogdata, se crearon 1207 tercero de personasjurídicas y 102542 terceros de personas naturales.3.Prestar apoyo en las actividades de gestión requeridas en los otrosmódulos del sistema cuando la DDC lo requiera.Atendió las solicitudes del buzón admon_terceros@shd.gov.co para elreporte del Boletín de Deudores Morosos del Estado (BDM) donde secargaron 30000 terceros de personas naturales y 2000 de personasjurídicas en el módulo TERCEROS II.4. Realizar transferencia de conocimiento y acompañamiento en losprocesos del módulo BP a los usuarios que presenten dificultadesDurante la ejecución del contrato, realizo el acompañamiento en losprocesos del módulo BP gestionando 299 correos por medio del buzóngestionterceros_bogdata@shd.gov.co.5.Responsabilizarse por la organización, custodia y archivo de ladocumentación soporte de la gestión realizada, de acuerdo con la normatividad y los procedimientos establecidos en la Secretaria Distrital de Hacienda.Durante la ejecución del contrato realizó la organización, custodia yarchivo de los archivos de control de la atención del buzón y el carguede documentos de las entidades del distrito en las carpetas compartidasde la SDH.6.Las demás asignadas por el supervisor, relacionadas con el objeto delcontratoAsistió a las reuniones de retroalimentación diaria.Asistió a las capacitaciones de la plataforma BOGDATA del módulo BP"/>
    <d v="2022-01-24T00:00:00"/>
    <d v="2022-01-26T00:00:00"/>
    <n v="330"/>
    <d v="2023-01-26T00:00:00"/>
    <n v="35827000"/>
    <n v="490"/>
    <n v="100"/>
    <n v="39084000"/>
    <n v="0"/>
    <n v="1"/>
    <n v="3257000"/>
    <n v="39084000"/>
    <s v="  12  Mes(es)"/>
  </r>
  <r>
    <x v="0"/>
    <n v="220013"/>
    <x v="0"/>
    <s v="https://community.secop.gov.co/Public/Tendering/OpportunityDetail/Index?noticeUID=CO1.NTC.251729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24530851"/>
    <s v="KELLY JOHANNA SANCHEZ RAMOS"/>
    <s v="SUBDIRECTOR TECNICO - SUBD. GESTION CONTABLE HACIENDA"/>
    <s v="N/A"/>
    <d v="2023-05-16T00:00:00"/>
    <s v="1.Acató la Constitución, la ley, las normas legales y procedimentalesestablecidas por el Gobierno Nacional y Distrital, y demás disposicionespertinentes.2.Cumplió lo previsto en las disposiciones de las especificacionesesenciales, así como en la propuesta presentada.3.Durante el periodo informado dio cumplimiento a las obligaciones conlos sistemas de seguridad social, salud, pensiones, aportes parafiscalesy riesgos laborales,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Dentro de los tres (3) días hábiles siguientes a la entrega de lacopia del contrato y las instrucciones para su legalización, seconstituyeron las garantías pactadas en el contrato y se presentaron ala Secretaría Distrital de Hacienda.5.Las garantías (pólizas) que no requirieron modificación, por loanterior no aplico la presentación dentro de los dos (2) días siguientesa su devolución.6.El contrato no requirió liquidación, por lo tanto no aplicó laexigencia al contratista la extensión o ampliación de las garantías(pólizas), con el fin de que cubra el término de la liquidación delcontrato; estas deberán presentarse dentro de los dos (2) díassiguientes a su devolución.7.Colaboró con la entidad para el cumplimiento del objeto contratadopara que este fuera de la mejor calidad.8.Obró con lealtad y buena fe en las distintas etapas contractualesevitando las dilaciones y en trabamiento que pudieran presentarse.9.Reportó de manera inmediata cualquier novedad o anomalía, alsupervisor del contrato.10.Guardó total reserva de la información que por razón del servicio ydesarrollo de sus actividades obtuvo. Esta es de propiedad de laSecretaría Distrital de Hacienda de Bogotá, D.C. y sólo salvo expresorequerimiento de autoridad competente podrá ser divulgada.11.Acató las instrucciones que durante el desarrollo del contrato leimpartió la Secretaría Distrital de Hacienda de Bogotá, D.C por conductodel supervisor del contrato.12.Realizó el examen ocupacional en los términos establecido en la Ley1562 de 2012 y Decreto 723 de 2013.13.Al finalizar el contrato realizó devolución de los elementosasignados para el desarrollo del objeto contractual.14.Diligenció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publicó el Formato &quot;Publicación Proactiva Declaración deBienes y Rentas y Registro de Conflictos de Interés (Ley 2013 de 2019,Ley 1437 de 2011 y 734 de 2002)&quot; en el SIGEP accedió al enlace dispuestopara tal fin en el DAFP, realizando las actualizaciones con laperiodicidad requerida en la mencionada Circular.15.El Contratista contó con protocolos de bioseguridad a través de loscuales adoptó medidas para prevenir la exposición al COVID-19, así comohizo uso de los correspondientes elementos de protección personal ybioseguridad, sin que ello implicara costos adicionales para laSecretaría Distrital de Hacienda."/>
    <s v="1. Elaborar y presentar el plan de trabajo al supervisor del contratopara desarrollar el objeto del mismoElaboró y presentó las actividades a ejecutar a través del plan detrabajo para desarrollar el objeto del contrato desde el 17 de enero de2022 al 21 de enero de 2023.2. Realizar los registros contables de la información recibida en elmódulo contable del sistema de información de las unidades de lasresponsabilidades contables - segmentos asignados.Realizó los registros contables de la Unidad de Responsabilidad Contablede Tributaria en el durante el 17 de enero 2022 al 21 de enero de 2023,en los siguientes temas:•Causación y recaudo de impuestos Distritales•Registro y cruce de información de causación y recaudo tributario.•Causación factura y pago de Fimproex.•Registro y actualización de: CAR mensual y verificación de saldo paragiro cuatrimestral y de Semaforización mensual y verificación de saldopara giro cuatrimestral.•Registro de: depuración cartera del mes, de deterioro y actualizaciónde deterioro en el mes de diciembre, de Embargos y Desembargos, de actosoficiales, de actualización de Títulos judiciales del banco Agrario y deliquidaciones oficiales•Ajuste de cuentas de migración con corte a octubre•Actualización obligaciones contingentes SIPROJ trimestral.3.Realizar verificación, depuración y conciliación de la informacióncontable con las áreas de gestión y realizar los ajustes identificadosRealizó verificación y conciliación de saldos de consumo extranjero decerveza y cigarrillos mensual y de cartera 2021 trasladada a cartera devigencias anteriores en el mes de enero de 2022.4.Participar en las reuniones de revisión de la información financierade las URC asignadas y en la elaboración de las actas y formatosestablecidos.Participó en mesas de trabajo y reuniones de revisión de la informaciónfinanciera de las URC asignadas como se relaciona a continuación:•20 de enero en cierre de prueba del impuesto Predial y el 21 delimpuesto vehículos•21 de enero sobre reunión de la CAR, liquidación del 15% girado a laentidad en el 2021.•27 de enero sobre especificación ICA del régimen simple del año 2020. •2 de febrero sobre liquidación del 15% a girar a la CAR sobre recaudodel impuesto predial y en mesa de trabajo sobre el impuesto nacional deespectáculos con destino al deporte – Ley 181 1995.•8 de febrero sobre la especificación de traslado de cartera de vigenciaactual a anteriores, en una de SIPROJ sobre el análisis seguimientomódulo de pagos y en mesa de trabajo sobre revisión de proceso dedevoluciones de plusvalía.•9 de febrero sobre la especificación de traslado de cartera de vigenciaactual a vigencia anteriores.•11 de febrero se sobre formatos BPC y en mesa de trabajo sobreliquidación del 15% a girar a la CAR sobre recaudo del impuesto predial.•14 de febrero sobre la especificación de traslado de cartera devigencia actual a vigencia anteriores y una sobre deterioro de impuestosde difícil recaudo.•18 de febrero sobre liquidación del 15% a girar a la CAR sobre recaudodel impuesto predial.•21 de febrero sobre deterioro de impuestos de difícil recaudo.•25 de febrero sobre liquidación del 15% a girar a la CAR sobre recaudodel impuesto predial.•28 de febrero sobre registros de deterioro de impuestos después de laespecificación de cartera por traslado de saldos.•2 de marzo sobre liquidación del 15% a girar a la CAR sobre recaudo delimpuesto predial año 2020.•3 de marzo sobre análisis de liquidación del 15% a girar a la CAR sobrerecaudo del impuesto predial y una sobre el taller de lógica dedeterioro.•7 de marzo sobre especificación de traslado de cartera cobrable y nocobrable por SAP.•9 de marzo sobre avances de varios temas con SAP en tributaria y unasobre registro de devoluciones tributaras y no tributarias.•10 de marzo sobre especificación de traslado de cartera cobrable y nocobrable por SAP y una de trabajo sobre especificación de cálculo dedeterioro.•18 de marzo sobre reporte de documentos pendientes de aplicar ydescuentos y una retroalimentación consulta y reportes SAP.•23 de marzo participó en reunión sobre errores presentados en laejecución de proceso de impuestos por SIT II.•25 de marzo sobre respuesta de Contraloría respecto a obligacionescontingentes.•29 de marzo sobre facturación de predial en SAP 2022y unaretroalimentación de deterioro de activos fijos en SAP.•31 de marzo sobre registro de intereses en SAP.•1 de abril sobre desarrollo de registro intereses de cartera tributariaen cuentas de orden.•2 de abril sobre el seguimiento del desarrollo de deterioro en SAP yuna sobre respuesta a la Contraloría sobre temas de giro de la CAR.•7 de abril sobre la afectación contable de la causación total de lafactura de predial y vehículos para el año 2022.•28 de abril sobre las dudas presentadas en el desarrollo de registro deintereses en cuenta de orden.•29 de abril sobre dudas de los movimientos en SAP de las diferentescuentas contables de deterioro y una capacitación SAP – FI, compensaciónde bancos.•2 de mayo sobre el error presentado en la POSPRE del impuesto devehículos.•3 de mayo sobre las partidas de en clarificación•4 de mayo de SIPROJ – sobre la circular 0002-2022 y un seguimientos aaspectos a documentar de Bogdata.•9 de mayo participó en revisión desarrollo de actos oficiales.•10 de mayo sobre envío de información de régimen simple de SIT II aSAP.•11 de mayo de socialización de desarrollo de reclasificación de carteray una de seguimientos a aspectos a documentar de Bogdata.•16 de mayo sobre la afectación de cuentas de actos no tributarios.•18 de mayo de seguimientos a aspectos a documentar de Bogdata•20 de mayo sobre respuesta a la Contraloría respecto a activos ypasivos contingentes.•1 de junio sobre la revisión de legalización de recaudo impuestopredial y vehículos CORE tributario y una sobre pruebas de actos oficiales•1,8,15,22 de junio de seguimientos a aspectos a documentar de Bogdata.•7 de junio participó en capacitación de gestión documental y manejoelectrónico.•8 de junio sobre el análisis de recaudo tributario de predial yvehículos.•10 de junio sobre reportes de perdida de deterioro y reversiones y enprueba de registro de intereses en cuentas de orden.•15 de junio sobre partidas en clarificación desde FI y una pararevisión de casos en SOLMAN de SAP.•16 de junio sobre legalización y saldos de fondos en tránsito y unasobre partidas pendientes de clarificar y saldo en fondos en tránsito.•23 de junio participó en reinducción SGCH.•28 de junio sobre reporte de actos oficiales y contabilización en SAP.•30 de junio participó en capacitación SAP -TR Acreedores y deudores.•1 de julio sobre gestión de cartera por parte de la DIB y DCO.•7 de julio sobre legalización de impuestos de los Fondos en tránsito,una sobre procesos de liquidación de actos oficiales y una sobre lalegalización de impuestos distritales.•12 de julio sobre la socialización de procedimiento de sostenibilidadcontable.•8, 13, 27 de julio sobre los aspectos a documentar en Bogdata.•19 de julio participó en la revisión de Matriz de corrupción.•28 de julio sobre la venta de bienes recibidos en dación de pago por laSHD.•1 de agosto sobre registros de cartera no tributaria de entidades, unade revisión de proceso concursal en cuenta corriente y una sobreverificación de reciprocas en SAP.•3 – 10 – 17 -24 de agosto sobre seguimiento a aspectos a documentar deBogdata.•4 – 5 de agosto sobre los escenarios de pruebas de cartera notributaria.•8 de agosto sobre verificación de reciprocas en SAP.•18 de agosto participó en el evento del pacto de integridad de SHD.•18 al 26 de agosto sobre ajustes de registros en la cuenta dediferencial cambiario de impuestos.•23 de agosto participó en capacitación SAP – TRM – Deuda.•24 - 25 de agosto sobre revisión desarrollo de deterioro.•25 de agosto sobre revisión de estados de cuenta de contribuyentes enSAO.•26 de agosto participó en capacitación de propiedad inmobiliaria en elDC.•30 de agosto participó en capacitación SAP – TRM – Inversiones.•31 de agosto sobre desarrollo en productivo de actos oficiales en SAP.•1 de septiembre sobre el desarrollo de cuentas de orden en actosoficiales, una sobre las diferencias en la cuenta de ahorros del BBVA yuna sobre la afectación de la cuenta de diferencial cambiario.•2 de septiembre sobre pruebas con usuarios para reclasificación decartera.•05 - 06 de septiembre sobre análisis y anulación de pagos de ICA –RETEICA.•09 de septiembre sobre aprobación de la anulación de claves de ICA –RETEICA.•12 – 15 de septiembre sobre pruebas del desarrollo de deterioro.•13 de septiembre participó en socialización del flujo de información alproceso contable.•20 de septiembre sobre líneas contables de ICA.•23 de septiembre sobre el desarrollo de Deterioro de Cartera.•26 - 27 de septiembre sobre devolución de impuestos.•28 de septiembre sobre análisis de las partidas de devoluciones.•29 de septiembre sobre incidentes de la UT respecto a reportes deingresos.•30 de septiembre participó en capacitación SAP – HCM NOMINA.•10 de octubre sobre devoluciones FICA y efectos en registros contables.•13 de octubre sobre el diagnostico de factores de riesgo psicosocial.•24 de octubre sobre partida pendiente de legalizar de Sobretasa aGasolina en el mes de septiembre.•26 de octubre sobre revisión de recaudos en el CORE.•27 de octubre participó en capacitación de las claves de reconciliación– enlace de ingresos y una sobre registro de recibos de subasta deactivos recibidos en dación de pago.•28 de octubre para la preparación del plan de acción.•31 de octubre sobre aplicación de los TJDJ de procesos terminados comoingresos del sistema, una sobre análisis y depuración de las cuentas dedevoluciones tributarias, una sobre los pagos recibidos por PSE y otrasobre aclaración del proceso de pagos por botos PSE.•01 de noviembre sobre reporte de información a la DIB para cierre anualde 2022.•17 de noviembre sobre socialización virtual financiera de Siproj.•22 de noviembre sobre validación de información y gestión en cuentas declarificación.•23 de noviembre sobre la sesión de cargue en Bogdata de informaciónfinanciera.•24 de noviembre sobre intereses en cuentas de orden.•25 de noviembre sobre charlas de gestión de obligaciones contingentes.•28 de noviembre participó en capacitación SAP-BW reorte a BPCrevelaciones y ZFI_0057 enlace de gastos.•30 de noviembre sobre los temas pendientes de FI- FICA y anulación dedocumentos de ICA.•05 de diciembre participó en capacitación en elaboración de los EstadosFinancieros.•13 de diciembre sobre las donaciones recibidas de particulares.•15 de diciembre sobre desarrollo en SAP del proceso de intereses.• sobre la presentación y revelación de las notas a los EstadosFinancieros del Sector Gobierno Distrital.•04 de enero para revisión del desarrollo de reclasificación de cartera.•06 de enero sobre registro de ajuste de recaudo de tributaria.•12 de enero para responder requerimiento de la Contraloría deinformación del año 2022.•17 de enero sobre clasificación de cartera cobrable y difícil recaudoen SAP.5.Realizar las compensaciones de las cuentas asignadas por segmento deacuerdo al sistema de información vigente.Realizó compensaciones en el impuesto de consumo de cerveza y cigarrilloextranjero mensual en el sistema de información Bogdata.6.Responsabilizarse por la organización, custodia y archivo de ladocumentación soporte de la gestión realizada, de acuerdo con la normatividad y los procedimientos establecidos en la Secretaría Distrital de Hacienda.Organizó, custodio y archivo la documentación y los soportes generadosen el marco de la ejecución del contrato de acuerdo con la normatividady a los procedimientos establecidos por la Secretaría Distrital deHacienda.7.Las demás asignadas por el supervisor, relacionadas con el objeto delcontrato.Apoyó en la elaboración de notas de los estados financieros del mes delos meses de enero a diciembre de 2022.Atendió las indicaciones dadas por el supervisor relacionadas con elobjeto del contrato."/>
    <d v="2022-01-11T00:00:00"/>
    <d v="2022-01-17T00:00:00"/>
    <n v="270"/>
    <d v="2023-01-21T00:00:00"/>
    <n v="60705000"/>
    <n v="499"/>
    <n v="100"/>
    <n v="81839334"/>
    <n v="0"/>
    <n v="1"/>
    <n v="21134334"/>
    <n v="81839334"/>
    <s v="  12  Mes(es)   4  Día(s)"/>
  </r>
  <r>
    <x v="0"/>
    <n v="220173"/>
    <x v="0"/>
    <s v="https://community.secop.gov.co/Public/Tendering/OpportunityDetail/Index?noticeUID=CO1.NTC.2522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77941121"/>
    <s v="MARIA CECILIA ROMERO ROMERO"/>
    <s v="SUBDIRECTOR TECNICO - SUBD. CONSOLIDACION, GESTION E INVEST."/>
    <s v="N/A"/>
    <d v="2023-05-08T00:00:00"/>
    <s v="Durante el período de ejecución del contrato, la contratista diocumplimiento a cada una de las obligaciones generales pre-contractualesestablecidas."/>
    <s v="Durante la ejecución del contrato la contratista elaboró y presentó elplan de trabajo; presentó 14 informes de ejecución del objetocontractual (13 mensuales y un informe final),  a lo largo del contratoefectuaron las actividades requeridas para la sostenibilidad contable anivel Distrital, tal como se relaciona en el informe final deactividades Obligación Especial No 3, apoyó la elaboración de documentostécnicos como se relaciona en el informe final de actividades ObligaciónEspecial No 4 y resolvió consultas técnico-contables con relación a losMarcos Normativos Contables, presentadas por las entidades asignadas."/>
    <d v="2022-01-17T00:00:00"/>
    <d v="2022-01-20T00:00:00"/>
    <n v="300"/>
    <d v="2023-01-06T00:00:00"/>
    <n v="78490000"/>
    <n v="496"/>
    <n v="100"/>
    <n v="90786767"/>
    <n v="0"/>
    <n v="1"/>
    <n v="12296767"/>
    <n v="90786767"/>
    <s v="  11  Mes(es)  17  Día(s)"/>
  </r>
  <r>
    <x v="0"/>
    <n v="220174"/>
    <x v="0"/>
    <s v="https://community.secop.gov.co/Public/Tendering/OpportunityDetail/Index?noticeUID=CO1.NTC.2522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20773390"/>
    <s v="MIGUEL ANGEL MONROY PEREZ"/>
    <s v="SUBDIRECTOR TECNICO - SUBD. CONSOLIDACION, GESTION E INVEST."/>
    <s v="N/A"/>
    <d v="2023-05-08T00:00:00"/>
    <s v="Durante el período de ejecución del contrato, los contratistas cedente ycesionario, dieron cumplimiento a cada una de las obligaciones generalespre - contractuales establecidas, respectivamente."/>
    <s v="Durante la ejecución del contrato, los contratistas cedente ycesionario, respectivamente, cumplieron con las obligaciones especialesestablecidas, se elaboró, presentó y ejecutó el plan de trabajo,presentaron los informes mensuales y el informe final, orientaron a lasentidades en desarrollo de las actividades para fomentar lasostenibilidad el sistema contable público distrital, apoyaron laactualización del Manual de Políticas Contables de Bogotá, de laCircular Externa Nº 016 de 2018 por la cual se actualizó el procedimiento de registro contable de las obligaciones contingentes y embargos judiciales, apoyaron la elaboración de documentos técnicossegún asignación y atendieron los requerimientos del supervisor durantela ejecución contractual (Cada uno en el tiempo respectivo)."/>
    <d v="2022-01-17T00:00:00"/>
    <d v="2022-01-20T00:00:00"/>
    <n v="300"/>
    <d v="2023-01-06T00:00:00"/>
    <n v="78490000"/>
    <n v="496"/>
    <n v="100"/>
    <n v="90001866"/>
    <n v="784901"/>
    <n v="1"/>
    <n v="12296767"/>
    <n v="90786767"/>
    <s v="  11  Mes(es)  17  Día(s)"/>
  </r>
  <r>
    <x v="0"/>
    <n v="220010"/>
    <x v="0"/>
    <s v="https://community.secop.gov.co/Public/Tendering/OpportunityDetail/Index?noticeUID=CO1.NTC.25245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116458"/>
    <s v="AMANDA  SANTIAGO"/>
    <s v="SUBDIRECTOR TECNICO - SUBD. CONSOLIDACION, GESTION E INVEST."/>
    <s v="N/A"/>
    <d v="2023-05-11T00:00:00"/>
    <s v="Durante el período de ejecución del contrato, la contratista diocumplimiento a cada una de las obligaciones generales pre-contractualesestablecidas."/>
    <s v="Durante la ejecución del contrato la contratista elaboró y presentó elplan de trabajo; presentó 14 informes de ejecución del objetocontractual (13 mensuales y un informe final), a lo largo del contratoefectuó las actividades requeridas para la sostenibilidad contable anivel Distrital, tal como se relaciona en el informe final deactividades Obligaciones Especiales No 2, 3 y 4; revisó y aprobóparcialmente los manuales de usuario de las funcionalidades: 1)Validación y Carga de la información financiera, 2) Revisó y con elapoyo del Ingeniero de la SDH se aprobó el manual del Cliente WEB, 3)Preconciliación operaciones reciprocas, 4) ZBPC 005 Reglasconfigurables, 5) Consolidación y 6) Circularización; resolvió consultastécnico-contables con relación a los Marcos Normativos Contables,presentadas por las entidades asignadas."/>
    <d v="2022-01-12T00:00:00"/>
    <d v="2022-01-19T00:00:00"/>
    <n v="315"/>
    <d v="2023-01-06T00:00:00"/>
    <n v="82414500"/>
    <n v="497"/>
    <n v="100"/>
    <n v="91048400"/>
    <n v="0"/>
    <n v="1"/>
    <n v="8633900"/>
    <n v="91048400"/>
    <s v="  11  Mes(es)  18  Día(s)"/>
  </r>
  <r>
    <x v="1"/>
    <n v="230085"/>
    <x v="0"/>
    <s v="https://community.secop.gov.co/Public/Tendering/OpportunityDetail/Index?noticeUID=CO1.NTC.3795071&amp;isFromPublicArea=True&amp;isModal=true&amp;asPopupView=true"/>
    <x v="0"/>
    <s v="Prestación Servicios Profesionales"/>
    <s v="OF. OPERACIONES FINANCIERAS"/>
    <s v="0111-01"/>
    <s v="Prestar los servicios profesionales para apoyar la gestión de laDirección Distrital de Tesorería, en aspectos relacionados con el cumplimiento de las operaciones financieras, elaboración y análisis de reportes financieros y de la operación diaria, soporte a lasentidades y ciudadanos, así como todas las actividades que se relacionencon el resultado de la operación financiera."/>
    <n v="1032358079"/>
    <s v="DIANA CAROLINA PORTILLA REAL"/>
    <s v="JEFE DE OFICINA - OF. OPERACIONES FINANCIERAS"/>
    <s v="N/A"/>
    <d v="2023-05-18T00:00:00"/>
    <s v="El contratista cumplió con las obligaciones generales del contrato ypliego de condiciones según lo pactado."/>
    <s v="El contratista cumplió con las obligaciones especiales del contrato ypliego de condiciones según lo pactado."/>
    <d v="2023-01-20T00:00:00"/>
    <d v="2023-02-01T00:00:00"/>
    <n v="300"/>
    <d v="2023-03-22T00:00:00"/>
    <n v="72880000"/>
    <n v="119"/>
    <n v="100"/>
    <n v="12632533"/>
    <n v="60247467"/>
    <n v="0"/>
    <n v="0"/>
    <n v="72880000"/>
    <s v="10  Mes(es)"/>
  </r>
  <r>
    <x v="0"/>
    <n v="220395"/>
    <x v="0"/>
    <s v="https://community.secop.gov.co/Public/Tendering/OpportunityDetail/Index?noticeUID=CO1.NTC.2937661&amp;isFromPublicArea=True&amp;isModal=true&amp;asPopupView=true"/>
    <x v="1"/>
    <s v="Suministro"/>
    <s v="SUBD. TALENTO HUMANO"/>
    <s v="0111-01"/>
    <s v="Suministro de tiquetes aéreos para los funcionarios de SecretaríaDistrital de Hacienda, de conformidad con lo establecido en la Invitación Pública y la propuesta presentada por el contratista."/>
    <n v="900069323"/>
    <s v="VIAJA POR EL MUNDO WEB/NICKISIX 360 SAS"/>
    <s v="PROFESIONAL UNIVERSITARIO - SUBD. TALENTO HUMANO"/>
    <s v="N/A"/>
    <d v="2023-05-07T00:00:00"/>
    <s v="Durante el período se dio cumplimiento a las obligaciones generalesestipuladas en el contrato"/>
    <s v="Durante el período se dio cumplimiento a las obligaciones especialesestipuladas en el contrato"/>
    <d v="2022-06-07T00:00:00"/>
    <d v="2022-06-14T00:00:00"/>
    <n v="270"/>
    <d v="2022-12-31T00:00:00"/>
    <n v="20218763"/>
    <n v="351"/>
    <n v="100"/>
    <n v="2117138"/>
    <n v="18101625"/>
    <n v="0"/>
    <n v="0"/>
    <n v="20218763"/>
    <s v="9  Mes(es)"/>
  </r>
  <r>
    <x v="0"/>
    <n v="220368"/>
    <x v="0"/>
    <s v="https://community.secop.gov.co/Public/Tendering/OpportunityDetail/Index?noticeUID=CO1.NTC.2875674&amp;isFromPublicArea=True&amp;isModal=true&amp;asPopupView=true"/>
    <x v="2"/>
    <s v="Prestación de Servicios"/>
    <s v="SUBD. FINANCIAMIENTO CON OTRAS ENTIDADES"/>
    <s v="0111-03"/>
    <s v="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
    <n v="800182091"/>
    <s v="DEPOSITO CENTRALIZADO DE VALORES DE COLOMBIA DECEVAL S.A"/>
    <s v="SUBDIRECTOR TECNICO - SUBD. FINANCIAMIENTO CON OTRAS ENTIDADES"/>
    <s v="N/A"/>
    <d v="2023-05-15T00:00:00"/>
    <s v="El Supervisor del contrato, certifica que durante el periodo deejecución del 23 de marzo de 2022 hasta el 23 de marzo de 2023, el contratista cumplió con todas las obligaciones generales establecidas en el Contrato."/>
    <s v="El Supervisor del contrato, certifica que durante el periodo deejecución del 23 de marzo de 2022 hasta el 23 de marzo de 2023, el contratista cumplió con todas las obligaciones Especiales establecidas en el Contrato."/>
    <d v="2022-03-22T00:00:00"/>
    <d v="2022-03-23T00:00:00"/>
    <n v="360"/>
    <d v="2023-03-23T00:00:00"/>
    <n v="818281523"/>
    <n v="434"/>
    <n v="100"/>
    <n v="601835595"/>
    <n v="216445928"/>
    <n v="0"/>
    <n v="0"/>
    <n v="818281523"/>
    <s v="12  Mes(es)"/>
  </r>
  <r>
    <x v="2"/>
    <n v="210309"/>
    <x v="0"/>
    <s v="https://community.secop.gov.co/Public/Tendering/OpportunityDetail/Index?noticeUID=CO1.NTC.2034165&amp;isFromPublicArea=True&amp;isModal=true&amp;asPopupView=true"/>
    <x v="2"/>
    <s v="Prestación de Servicios"/>
    <s v="SUBD. FINANCIAMIENTO CON OTRAS ENTIDADES"/>
    <s v="0111-03"/>
    <s v="Prestar servicios para la calificación de Bogotá D.C. como sujeto decrédito y la calificación del programa de emisión y colocación de bonosde deuda pública interna - PEC, de acuerdo a lo establecido por la Ley819 de 2003 y demás normas aplicables."/>
    <n v="830039674"/>
    <s v="BRC RATINGS - S&amp;P GLOBAL S.A. SOCIEDAD C ALIFICADORA DE VALORES"/>
    <s v="SUBDIRECTOR TECNICO - SUBD. FINANCIAMIENTO CON OTRAS ENTIDADES"/>
    <s v="N/A"/>
    <d v="2023-05-15T00:00:00"/>
    <s v="El Supervisor del contrato 210309, basado en los documentos y registros,certifica el cumplimiento de las obligaciones generales por parte delcontratista, durante el periodo de ejecución del mismo."/>
    <s v="El Supervisor del contrato 210309, basado en los documentos y registros,certifica el cumplimiento de las obligaciones especiales por parte delcontratista, durante el periodo de ejecución del mismo."/>
    <d v="2021-06-16T00:00:00"/>
    <d v="2021-06-18T00:00:00"/>
    <n v="360"/>
    <d v="2022-06-18T00:00:00"/>
    <n v="53450873"/>
    <n v="712"/>
    <n v="100"/>
    <n v="53450873"/>
    <n v="0"/>
    <n v="0"/>
    <n v="0"/>
    <n v="53450873"/>
    <s v="1  Año(s)"/>
  </r>
  <r>
    <x v="0"/>
    <n v="220014"/>
    <x v="0"/>
    <s v="https://community.secop.gov.co/Public/Tendering/OpportunityDetail/Index?noticeUID=CO1.NTC.251729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32456288"/>
    <s v="JENIFER ANDREA SALAZAR MORENO"/>
    <s v="SUBDIRECTOR TECNICO - SUBD. GESTION CONTABLE HACIENDA"/>
    <s v="N/A"/>
    <d v="2023-05-16T00:00:00"/>
    <s v="1.Acató la Constitución, la ley, las normas legales y procedimentalesestablecidas por el Gobierno Nacional y Distrital, y demás disposicionespertinentes.2.Cumplió lo previsto en las disposiciones de las especificacionesesenciales, así como en la propuesta presentada.3.Durante el periodo informado dio cumplimiento a las obligaciones conlos sistemas de seguridad social, salud, pensiones, aportes parafiscalesy riesgos laborales,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Dentro de los tres (3) días hábiles siguientes a la entrega de lacopia del contrato y las instrucciones para su legalización, seconstituyeron las garantías pactadas en el contrato y se presentaron ala Secretaría Distrital de Hacienda.5.Las garantías (pólizas) que no requirieron modificación, por loanterior no aplico la presentación dentro de los dos (2) días siguientesa su devolución.6.El contrato no requirió liquidación, por lo tanto no aplicó laexigencia al contratista la extensión o ampliación de las garantías(pólizas), con el fin de que cubra el término de la liquidación delcontrato; estas deberán presentarse dentro de los dos (2) díassiguientes a su devolución.7.Colaboró con la entidad para el cumplimiento del objeto contratadopara que este fuera de la mejor calidad.8.Obró con lealtad y buena fe en las distintas etapas contractualesevitando las dilaciones y en trabamiento que pudieran presentarse.9.Reportó de manera inmediata cualquier novedad o anomalía, alsupervisor del contrato.10.Guardó total reserva de la información que por razón del servicio ydesarrollo de sus actividades obtuvo. Esta es de propiedad de laSecretaría Distrital de Hacienda de Bogotá, D.C. y sólo salvo expresorequerimiento de autoridad competente podrá ser divulgada.11.Acató las instrucciones que durante el desarrollo del contrato leimpartió la Secretaría Distrital de Hacienda de Bogotá, D.C por conductodel supervisor del contrato.12.Realizó el examen ocupacional en los términos establecido en la Ley1562 de 2012 y Decreto 723 de 2013.13.Al finalizar el contrato realizó devolución de los elementosasignados para el desarrollo del objeto contractual.14.Diligenció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publicó el Formato &quot;Publicación Proactiva Declaración deBienes y Rentas y Registro de Conflictos de Interés (Ley 2013 de 2019,Ley 1437 de 2011 y 734 de 2002)&quot; en el SIGEP accedió al enlace dispuestopara tal fin en el DAFP, realizando las actualizaciones con laperiodicidad requerida en la mencionada Circular.15.El Contratista contó con protocolos de bioseguridad a través de loscuales adoptó medidas para prevenir la exposición al COVID-19, así comohizo uso de los correspondientes elementos de protección personal ybioseguridad, sin que ello implicara costos adicionales para laSecretaría Distrital de Hacienda."/>
    <s v="1.Elaborar y presentar el plan de trabajo al supervisor del contratopara desarrollar el objeto de este.Elaboro y entregó las actividades a ejecutar a través del plan detrabajo para desarrollar el objeto del contrato. El cual se ejecutó al100% según plan de trabajo.2.Realizar los registros contables de la información recibida en elmódulo contable del sistema de información de las Unidades de Responsabilidad Contables – Segmentos asignados.Durante la ejecución del contrato realizó y revisó los registroscontables de la Unidad de Responsabilidad Contable de Tesorería segmento10011111 correspondientes los siguientes rubros contables:.Retenciones en la fuente.Estampilla Universidad Pedagógica Nacional.Estampilla Universidad Nacional Sede Bogotá.Estampilla Universidad Francisco José de Caldas.Depósitos Entregados en garantía.Recursos Recibidos en Administración.Recursos a Favor de Terceros.Depósitos Dian.Cheques No cobrados y Anulados.Ingresos no tributarios de la SHD.Ingreso mínimo garantizado.Bogotá Solidaria en Casa.Fondo cuenta Atenea.Rendimientos Financieros.Cuentas de orden acreedoras (Río Bogotá, Deposito por los niños COVID,Gestión Riesgo).15% Fonpet y Venta de activos de la Secretaría de Hacienda3.Realizar verificación, depuración y conciliación de la informacióncontable con las áreas de gestión y realizar los ajustes identificadosDurante la ejecución del contrato realizó la verificación, conciliacióny depuración de las siguientes cuentas contables:.Retenciones Vs Movimiento Tributario. (2436).Iva delegados VS Movimiento Tributario. (2445).Cuenta Otros recursos a favor de Terceros VS Fondos de Terceros yRecaudos de la DDT (240790).Recursos entregados en Administración VS Fondos de Terceros y Recaudosde la DDT (290201).Estampillas VS Informe de Estampillas y ZTR0022 (240315).Cheques No cobrados y Anulados (249032).Ingresos no tributarios (4110).Rendimientos Financieros VS Informe de Rendimientos DDT (480201)Remitió correos de forma mensual a las entidades Distritales yNacionales para la conciliación de las operaciones reciprocas de lascuentas de Estampillas y Fondos y Recaudos de terceros. solicitandoajustes cuando sea necesario.4.Participar en las reuniones de revisión de la información financierade las URC asignadas y en la elaboración de las actas y formatosestablecidos.Durante la ejecución del contrato participó en la reunión de revisióndel de la Unidad de Responsabilidad de Tesorería segmento 10011111,presentando los registros del mes.Participó en las reuniones de seguimiento de cierre de Estadosfinancieros.Realizó las observaciones en el Acta de revisión de balance por launidad de responsabilidad contable de Tesorería de las cuentas contablesasignadas.Realizó los informes de reciprocas de la Unidad de ResponsabilidadContable durante la ejecución del contrato.Realizó las notas a los estados financieros mensuales de 2022 deRecursos Recibidos en Administración de la secretaría Distrital deHacienda.Realizó y actualizó el formato 53.F12 de la URC–SDH de los meses deenero a noviembre de 2022, de las cuentas asignadas a su cargo. Realizóel formato 53.F13 de la URC–SDH desde el mes de enero 2022 a noviembrede 2022.Realizó las revelaciones significativas trimestrales de diciembre 2021,marzo, junio, septiembre de 2022 de las cuentas asignadas de laSecretaría Distrital de Hacienda.Durante la ejecución del contrato participó en las revisiones de losprocesos de parametrización en BOGDATA, asistiendo a las siguientesreuniones:. Retroalimentaciones diarias de la Dirección Distrital de Contabilidad..18-01 la reunión de la cusación de los recursos consignados en el Bancopopular..21-01 a la reunión de revisión de rendimientos financieros y al segundoseguimiento del cierre de mes de diciembre 2021..27-01 a la revisión de reciprocas con el FDL de Suba y FDL de Kennedyrespecto al depósito IMG Jóvenes reto..28-01 a reunión con la Secretaría de Integración Social respecto altema IMG, a la revisión de la cuenta técnica de ingresos estapublicos ya la distribución de las notas a los estados financieros del mes dediciembre 2021..31-01 a la revisión de escenarios para traslados por operaciones deenlace de las retenciones en la fuente..02-02 a la reunión de la revisión del recaudo de impuesto nacional deespectáculos públicos con destino al deporte, Ley 181 de 1995 y revisiónde las cuentas de mayor y acreedoras del depósito de Vures.. Del 07 al 11 de 02 a las mesas de ayuda de los anexos de revelacionesde diciembre 2021..11-02 participó en la revisión de los reportes BPC..15-02 a la revisión de la cuenta 249039 sin deuda asociada con la DDT..17-02 a la mesa de la causación de los giros de los FDL a Atenea eIngreso mínimo garantizado con la Secretaría Distrital Educación.. El 21 y 22 02, a la revisión de controles de la matriz de riesgo de laDDT, respecto a los descuentos tributarios..22-02, en la revisión de los documentos KL que no cargaron losindicadores financieros y que descuadran el balance y en la revisión debalance de la URC financiera del segmento Hacienda del mes de enero2022..25-02, en la revisión de las compensaciones de las cuentas a cargo dela DDT..1-03 a la revisión de control de riesgos de la DDC..03-03, en la reunión de revisión del manejo de cuentas de retenciones.3-03, a la entrega de evolutivos de traslado de retenciones por partede la UT..08-03, en las pruebas de los desarrollos de traslados de retenciones..09-03, en la revisión de las estampillas universidad Distrital y en larespuesta a la contraloría..10-03 a la primera sesión de reinducción de la SGCH.11-03 en la prueba de desarrollos ZFI_0071 de los ajustes a retencionesdel SGR y en la primera revisión de matrices de riesgos operacional..14-03, la revisión de información exógena nacional..15-03 en el entrenamiento de BPC – Flujo de efectivo Sesión No. 1 ySesión No. 2, adicional, asistí a la preparación de auditoría delCPR-119..24-03, asistió a la reunión de reconocimiento de los registros de MM deIMG y en la revisión del plan de sostenibilidad contable del año 2022..25-03, en la actualización de matriz de riesgo operacional del CPR-119..31-03 en la revisión de las devoluciones del ingreso por 5% decontribución Especial..04-04 a la revisión del Registro Contable del Recaudo legalizado deContribución Especial de la Secretaría de Seguridad..05-05 en la Revisión de los Oficios del traslado de recursos y órdenesde pago con cargo a Deposito Convenio 1060 ICBF – 8416-2016 y al primeravance del cierre del mes de marzo 2022..06-04 a las pruebas de FI-GL-Script ajuste de desarrollos de enlaces ytraslado de retenciones, participó en la definición de los temaspresupuestales de la Estampilla Universidad Distrital y en la revisióndiferencias reportes IMG - SDIS Dirección Territorial..12-04 a la reunión de revisión de la solicitud de respuesta al InformePreliminar Auditoria Componente Control Financiero. Auditoría deRegularidad No. 25 - Contraloría de Bogotá. Radicado Contraloría deBogotá 2-2022-07512..21-04 en la aclaración de la nota de traslado PR002 del 13-04-2022 conafectación a depósito..22-04 a la revisión de la solicitud cuenta mayor Convenio ICBF No. 0677y SDIS No. 3602 de 2019 Rad. 2022ER102771O1..25-04 participó en la revisión de las observaciones al informe Bogdatay revisión de la cuenta contable 1384904125 - Deposito enajenaciónvehículos abandonados -ley 1730-14..27-04 a la revisión de las diferencias del informe de rendimientosfinancieros de los meses de enero, febrero y marzo de 2022..28-04 en la mesa de trabajo para la revisión de diferencias reciprocascon la entidad ATENEA..29-04 al seguimiento Aspectos a Documentar - Balance BOGDATA, participóen la mesa de trabajo para la revisión de diferencias reciprocas con laentidad Caja de Vivienda Popular y en la capacitación de compensación deBancos en el módulo de FI en SAP..02-05 asistí a la revisión del plan de mejoramiento hallazgo 3.3.1.10..03-05 participó en la revisión de los depósitos VURES de la CVP con laDDT..04-05 a la mesa de trabajo del seguimiento de los aspectos que se debendocumentar de BOGDATA y participó en la revisión de la reclasificaciónde rendimientos financieros de la cuenta Davivienda 1040- SDH - BONOSSOCIALES DEL DISTRITO..05-05 en la revisión de los registros presupuestales de la EstampillaUniversidad Distrital..06-05 a la reunión de revisión de los depósitos VURES con la CVP..11-05 en la revisión de la consolidación del formato COVID19 y asistíal seguimiento de los aspectos que se deben documentar de BOGDATA..13-05 a la capacitación de la inclusión de IMG al formato COVID19..16-05 en la Especificación Funcional - Desarrollo SAP CXP y en laContabilización portafolio terceros..17-05 en la verificación de ingresos de vigencias anteriores con laSDIS y en la revisión del depósito IMG y BSC..18-05 en la verificación de ingresos de vigencias anteriores con la SDCultura y al seguimiento de los aspectos que se deben documentar deBOGDATA..19-05 en la capacitación del manejo presupuestal, tesoral y contable enlos FDL de convenios interadministrativos distritales y cierre fiscal -excedentes financieros..20-05 a la revisión del desarrollo de las cuentas por pagar sinafectación presupuestal con la DDT..25-05 participó en la revisión de sociedad GL en registros legalizacióningresos no tributarios con la DDT..26-05 a la revisión del registro de traslado de recursos órdenes depago con cargo a Deposito Convenio 1060 ICBF – 8416-2016..27-05 participó en la definición parametrización de cuentas contables -Emisión de recibos cartera no tributaria..31-05 participó en el reconocimiento de la Resolución DDC-00001 de 2022Depuración extraordinaria de algunos saldos contables de la SecretaríaDistrital de Hacienda..El 01, 08, 16, 23 de junio a la prueba del desarrollo de las cuentaspor pagar de VURES..09-06 en la revisión del Incidente No. 2000003517, Transferencia FIdocumento con estado pendiente de cobro..10-06 a la revisión transacción ztr_0071..15-06 a la revisión del registro del recaudo de estampillas de la UDFJCy a la revisión de las reordenaciones de las retenciones..22-06 realizó la capacitación de aspectos relevantes sobre Gestión yDepuración de cartera y Conciliación Operaciones CUD-SDH..23-06 en la reinducción de la SGCH y en la solicitud de pago de losrecursos de la subasta del predio con CHIP AAA0142YDWF - Solicitud deliberación del Depósito a Favor de Terceros Sin Situación de Fondos.RAD. 2022ER438664O1..28-06 a la prueba del Giro sin situación de fondos de la Secretaría deMovilidad al IDPC..30-06 a la capacitación SAP – TR Acreedores y Deudores.01-07 a la revisión de la transacción ZTR_0070 Rendimientos Financieros.El 05, 07 -09 en la prueba de giro sin situación de fondos de Movilidada IDPC.6-07 al seguimiento plan de sostenibilidad 2022- depósitos subredintegrada de servicios de salud sur occidente ese y a la revisión deldesarrollo SAP - CXP sin afectación presupuestal..12-07 a la socialización del procedimiento de sostenibilidad Contable yformato y a la mesa de trabajo del reporte de Ingreso mínimoGarantizado..13-07 en la orientación del formato COVID del mes de junio de 2022..19-07 a la revisión de la matriz anticorrupción del procedimientoCPR-119..28-07 a la revisión de las ventas de bienes de Proyectos Especiales..29-07 participó a la segunda revisión del desarrollo SAP - CXP sinafectación presupuestal..03-08 en la revisión del registro realizado en la cuenta de ahorros delbanco Davivienda 1767 y en los registros del convenio BID de laSecretaría de Ambiente..08-08 a la revisión del oficio de depuración contable de los recursos anombre del Hospital de Kennedy..10-08 en el análisis presupuestal, tesoral y contable de los conveniosde metrópolis y BID..El 11, 16 y 30 de agosto a las pruebas SAP de las cuentas por pagar sinafectación presupuestal..El 17 y 25 -08 a la revisión del proceso IMG, presupuesto entidades yejecución..23-08 a la revisión del Fondo Distrital de Carga de la Secretaría deMovilidad y Secretaría de Ambiente..30-08 a la capacitación de SAP módulo de TRM Inversiones..01-09 en la revisión de los soportes de pago sin situación de fondosconvenio 506 de 2022 FDL Usaquén- Atenea y a la presentación de recursosbonos depósito IMG &quot;reto a la U&quot;-ATENEA.El 01, 05, 19 y 30 de sept a las pruebas SAP de las cuentas por pagarsin afectación presupuestal..08-09 a la revisión del Fondo Distrital de Carga de la Secretaría deMovilidad y Secretaría de Ambiente..12-09 en la prueba del incidente 2000004205..15-09 en la revisión del informe de rendimientos financieros del mes deagosto 2022 y en la presentación del Fondo Distrital de CargasUrbanísticas..26-09 a Mesa de trabajo &quot;Rendimientos Financiero Banco Popular&quot; SDM y ala revisión de los escenarios del incidente de retenciones en la fuentede la Secretaría Movilidad..27-09 participó en las revisiones de las diferencias reportadas entrela DDT y la DDC referente a retenciones en la fuente y a la revisión delos escenarios del incidente de retenciones en la fuente de laSecretaría Movilidad..28-09 a la mesa de trabajo con Secretaría de movilidad sobre laincidente cuenta por pagar no. 3000555984 y a la revisión de los escenarios del incidente de retenciones en la fuente de la Secretaría Movilidad..29-09 en la revisión de los casos de ajustes de Descuentos Tributarioscon Mismo Indicador..30-09 a la capacitación de SAP HCM-NOMINA..04-10 a la revisión de la anulación de la clave de reconciliación pararealizar devolución a la Secretaría de Seguridad..05-10 en la revisión del instructivo de anulación de cheques..07-10 a la revisión de la plantilla para realizar los ajustes de lacuenta bancaria Davivienda 1767, partidas que venían del año 2020.11-10 en la revisión del recibo 7000347830 15% FONPET Disposición deactivos y a la mesa de Trabajo sobre el tema de depuración Contable deRendimientos Financiero Banco Popular y Recursos SETT..18-10 en la reunión de revisión de los rendimientos financieros de losrecursos SETT y depuración de la cuenta del Banco popular y revisión deltratamiento contables de los rendimientos financieros del Fondo deReorganización, participó a la revisión de la plantilla para giro delincidente radicado por la Secretaría de Movilidad y a las pruebas SAP delas cuentas por pagar sin afectación presupuestal..19-10 en la reunión de revisión de acta del incidente 2000004067 de laSecretaría de Movilidad..31-10 la reunión de la revisión presupuestal del fondo factor decalidad, chatarrización.25-10 en la revisión de la creación de depósitos en el rubro Fondos deTerceros – Acreedores Varios Convenio ICBF 0677 – SDIS 3602-2019, segúnmemorando 2022ER545235. Realizó la revisión de la plantilla de losregistros en las cuentas transitorias de cheques y el cargue de lacuenta por pagar del incidente 2000004067 de la secretaría de Movilidad..27-10 en la revisión de las reclasificaciones del Depósitos FDL Kennedyy Fontibón - SDH IMG, asistí a la capacitación SAP – Claves dereconciliación y enlaces de ingresos y en la revisión de los recibos deventas de activos y 15% Fonpet..28-10 a la preparación del plan de acción de la SGCH..1-11 en la revisión de los documentos FB50 realizados para realizarajustes a cheques y en la revisión de los movimientos de subrogación deAtenea.09-11 a la revisión de las cuentas por pagar que no se han girado y quese encuentran pendiente del proceso por parte de las entidades..15-11 la revisión del procedimiento de Estampillas UniversidadDistrital..22-11 a la revisión del reintegro por valor de 6.957.268.866 aldepósito de arriendo solidario..23-11 en la reunión interna para revisar los rendimientos financieros yregistros contables del Fondo de reorganización del transporte colectivoy en la revisión de los reconocimientos de la subrogación de Atenea..24-11 con la Secretaría de Movilidad donde se revisaron los registroscontables del Fondo de reorganización del transporte colectivo y a lacapacitación de indicadores..28-11 en capacitación SAP-BW- Reportes a BPC- Revelaciones y ZFI_0057enlace de gastos..29-11 a la reunión con la UDFJC para la revisión de la estampilla yrendimientos financieros..1-12 a la socialización del macroproceso de gestión contable..2-12 en la revisión de la depuración Recursos FONDATT - Acta ComitéSostenibilidad Secretaría Distrital de Movilidad..5-12 a la capacitación de elaboración de notas a los estadosfinancieros..7-12 en la revisión del registro contable de la devolución del mayorvalor pagado de Vures y en el primer seguimiento de cierre de Estadosfinancieros de noviembre 2022..13-12 a la revisión de las Donaciones recibidas de particulares(Revisión parte tesoral, presupuestal y contable por el cierre delAcuerdo de Servicios IDIGER y SDH- DDT).14-12 en la revisión de registro contable de las legalizaciones de lospagos SED..15-12 a la mesa de trabajo de información exógena y en la revisión delprocedimiento contable de la Estampilla Universidad Distrital..16-12 en la revisión de la Legalización de saldos de rechazos migradosde cxp nomina SED y en la revisión de balance del mes de noviembre..19-12 a la Socialización Actualización Procedimiento 111-P-01 y a larevisión de las partidas contables que se tienen con la UniversidadDistrital..20-12 en la Presentación y revelación de las notas a los EstadosFinancieros Entidades Sector Gobierno Distrital..21-12 a la revisión de la Legalización de saldos de rechazos migradosde cxp nomina SED.04/01-2023 a la revisión de las reclasificaciones desde el depósitoSDIS a Deposito IMG-SHD.5/01/2023 en la revisión del Ingreso por Reteica – MOVII.6/01/2023 a la revisión del radicado 2023ER004326O1 - SED casodescuentos pendientes de registrar..10/01/2023 en la revisión de las partidas abiertas cuenta contable1384901200..12-01 en la reunión de revisión de operaciones reciprocas con laUniversidad Distrital y a la revisión de los puntos de la solicitud dela contraloría..13-01 en la revisión de la conciliación del Depósito del Río Bogotá yen la revisión del caso de la legalización de saldos migradoscorrespondiente de Nomina SED..17/01 participó en la revisión del Formato 119-F-12 del mes marzo del2022..El 18 y 20 -01 a la revisión del Ticket 347511 - RECLASIFICACIONINDICADORES5.Realizar las compensaciones de las cuentas asignadas por Segmento deacuerdo con el sistema de información vigente.Realizó las compensaciones durante el tiempo de ejecución del contratoen el sistema de información Bogdata de las cuentas contables dedescuentos tributarios.6.Responsabilizarse por la organización, custodia y archivo de ladocumentación soporte de la gestión realizada, de acuerdo con la normatividad y los procedimientos establecidos en la Secretaría Distrital de Hacienda.Organizó custodió y archivó la documentación y los soportes generados enel marco de la ejecución del contrato de acuerdo con la normatividad y alos procedimientos establecidos por la Secretaría Distrital de Hacienda.7.Las demás asignadas por el supervisor, relacionadas con el objeto delcontrato.Atendió las indicaciones dadas por el supervisor relacionadas con elobjeto del contrato.Para el mes de diciembre apoyó en el envió de conciliaciones internas yexternas para dar respuesta a requerimiento de la Contraloría."/>
    <d v="2022-01-11T00:00:00"/>
    <d v="2022-01-17T00:00:00"/>
    <n v="270"/>
    <d v="2023-01-21T00:00:00"/>
    <n v="60705000"/>
    <n v="499"/>
    <n v="100"/>
    <n v="81839334"/>
    <n v="0"/>
    <n v="1"/>
    <n v="21134334"/>
    <n v="81839334"/>
    <s v="  12  Mes(es)   4  Día(s)"/>
  </r>
  <r>
    <x v="0"/>
    <n v="220012"/>
    <x v="0"/>
    <s v="https://community.secop.gov.co/Public/Tendering/OpportunityDetail/Index?noticeUID=CO1.NTC.251729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33676280"/>
    <s v="NANCY YANIRA ROA MENDOZA"/>
    <s v="SUBDIRECTOR TECNICO - SUBD. GESTION CONTABLE HACIENDA"/>
    <s v="N/A"/>
    <d v="2023-05-16T00:00:00"/>
    <s v="Durante el período de ejecución del contrato, la contratista diocumplimiento a cada una de las obligaciones generales pre-contractualesestablecidas."/>
    <s v="Durante la ejecución del contrato la contratista elaboró y presentó elplan de trabajo; presentó 14 informes de ejecución del objetocontractual (13 mensuales y un informe final), a lo largo del contratoefectuaron las actividades requeridas para la el desarrollo del objetodel contrato, tal como se relaciona en el informe final de actividadesObligaciones Especiales."/>
    <d v="2022-01-11T00:00:00"/>
    <d v="2022-01-18T00:00:00"/>
    <n v="270"/>
    <d v="2023-01-12T00:00:00"/>
    <n v="60705000"/>
    <n v="498"/>
    <n v="100"/>
    <n v="79815833"/>
    <n v="0"/>
    <n v="1"/>
    <n v="19110833"/>
    <n v="79815833"/>
    <s v="  11  Mes(es)  25  Día(s)"/>
  </r>
  <r>
    <x v="0"/>
    <n v="220023"/>
    <x v="0"/>
    <s v="https://community.secop.gov.co/Public/Tendering/OpportunityDetail/Index?noticeUID=CO1.NTC.2528456&amp;isFromPublicArea=True&amp;isModal=true&amp;asPopupView=true"/>
    <x v="0"/>
    <s v="Prestación Servicios Profesionales"/>
    <s v="DESPACHO DIR. ESTAD. Y ESTUDIOS FISCALES"/>
    <s v="0111-01"/>
    <s v="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
    <n v="1013671287"/>
    <s v="JUAN FELIPE CASTILLO RINCON"/>
    <s v="SUBDIRECTOR TECNICO - SUBD. ANALISIS FISCAL"/>
    <s v="N/A"/>
    <d v="2023-05-26T00:00:00"/>
    <s v="El contratista dio cumplimiento a las obligaciones pactadas previos delpresente contrato"/>
    <s v="Actividad 1: Construcción y presentación de las fichas de impuestos deacuerdo con los lineamientos de la dependencia.Procesamiento y construcción de los modelos de proyección de ingresos dela Subdirección. Solicitud y análisis de información de algunasentidades para la proyección de ingresos. Entrega, consolidación ysocialización de las proyecciones de ingresos a cargo.Actividad 2: Procesamiento y análisis de la información disponible parala proyección de ingresos.Solicitud y análisis de información de algunas entidades para laproyección de ingresos.Actividad 3: Exploración y revisión de las metodologías utilizadas parala proyección de ingresos.Redacción y envío de las cartas a entidades externas y dependencias dela Secretaría de Hacienda para la proyección de ingresos. Construcciónde modelos en softwares para plantear escenarios de proyección deingresos.Actividad 4: Revisión y construcción del documento sobre los cambios entendencias de consumo de electromovilidad.Revisión y construcción del documento sobre los cambios en tendencias deconsumo de cigarrillos tradicionales y electrónicos. Revisión de losdocumentos relacionados con el modelo de equilibrio general computablede la dependencia. Construcción del documento del manual de uso delmodelo de equilibrio general computable de la dependencia.Actividad 5: Revisión de documentos normativos de orden nacional ydistrital para la construcción de las fichas. Construcción y presentación de las fichas de impuestos de acuerdo con los lineamientos de la dependencia.Actividad 6: Participación en el taller “Construcción y aplicación delmodelo multisectorial con perspectiva de género y economía del cuidadopara Colombia”, organizado por universidades y entidadesgubernamentales. Construcción del documento del manual de uso del modelode equilibrio general computable de la dependencia."/>
    <d v="2022-01-13T00:00:00"/>
    <d v="2022-01-25T00:00:00"/>
    <n v="330"/>
    <d v="2022-12-25T00:00:00"/>
    <n v="47762000"/>
    <n v="491"/>
    <n v="100"/>
    <n v="47762000"/>
    <n v="0"/>
    <n v="0"/>
    <n v="0"/>
    <n v="47762000"/>
    <s v="11  Mes(es)"/>
  </r>
  <r>
    <x v="0"/>
    <n v="220284"/>
    <x v="0"/>
    <s v="https://community.secop.gov.co/Public/Tendering/OpportunityDetail/Index?noticeUID=CO1.NTC.2707011&amp;isFromPublicArea=True&amp;isModal=true&amp;asPopupView=true"/>
    <x v="0"/>
    <s v="Prestación Servicios Profesionales"/>
    <s v="SUBD. COBRO NO TRIBUTARIO"/>
    <s v="0111-01"/>
    <s v="Prestar servicios profesionales para apoyar  administración del sistemade cobro coactivo, generar informes, cruzar información de lasdiferentes módulos para su consolidación, análisis de bases de datos"/>
    <n v="85270105"/>
    <s v="RONALD JOSE PAYARES SERRANO"/>
    <s v="SUBDIRECTOR TECNICO - SUBD. COBRO NO TRIBUTARIO"/>
    <s v="N/A"/>
    <d v="2023-05-17T00:00:00"/>
    <s v="El contratista cumplió con las obligaciones generales de contrato"/>
    <s v="El contratista cumplió con las obligaciones especiales del contrato"/>
    <d v="2022-01-25T00:00:00"/>
    <d v="2022-01-28T00:00:00"/>
    <n v="330"/>
    <d v="2022-12-28T00:00:00"/>
    <n v="61402000"/>
    <n v="488"/>
    <n v="100"/>
    <n v="61402000"/>
    <n v="0"/>
    <n v="0"/>
    <n v="0"/>
    <n v="61402000"/>
    <s v="11  Mes(es)"/>
  </r>
  <r>
    <x v="0"/>
    <n v="220017"/>
    <x v="0"/>
    <s v="https://community.secop.gov.co/Public/Tendering/OpportunityDetail/Index?noticeUID=CO1.NTC.2517434&amp;isFromPublicArea=True&amp;isModal=true&amp;asPopupView=true"/>
    <x v="0"/>
    <s v="Prestación Servicios Profesionales"/>
    <s v="SUBD. ASUNTOS CONTRACTUALES"/>
    <s v="0111-01"/>
    <s v="Prestar servicios profesionales para apoyar la gestión administrativa deprocesos contractuales y la liquidación y cierre de contratos."/>
    <n v="1129574451"/>
    <s v="ELIZABETH  MONTES CUELLO"/>
    <s v="SUBDIRECTOR TECNICO - SUBD. ASUNTOS CONTRACTUALES"/>
    <s v="N/A"/>
    <d v="2023-05-18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1T00:00:00"/>
    <d v="2022-01-17T00:00:00"/>
    <n v="180"/>
    <d v="2022-10-16T00:00:00"/>
    <n v="23574000"/>
    <n v="499"/>
    <n v="100"/>
    <n v="35361000"/>
    <n v="0"/>
    <n v="1"/>
    <n v="11787000"/>
    <n v="35361000"/>
    <s v="   9  Mes(es)"/>
  </r>
  <r>
    <x v="0"/>
    <n v="220915"/>
    <x v="0"/>
    <s v="https://community.secop.gov.co/Public/Tendering/OpportunityDetail/Index?noticeUID=CO1.NTC.3686760&amp;isFromPublicArea=True&amp;isModal=true&amp;asPopupView=true"/>
    <x v="0"/>
    <s v="Prestación Servicio Apoyo a la Gestión"/>
    <s v="DESPACHO DIR. JURIDICA"/>
    <s v="0111-01"/>
    <s v="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
    <n v="1090381635"/>
    <s v="ELICED FERNANDA AFANADOR MONTAÑEZ"/>
    <s v="ASESOR - DESPACHO SECRETARIO DISTRITAL DE HDA."/>
    <s v="N/A"/>
    <d v="2023-05-19T00:00:00"/>
    <s v="El contratista dio estricto cumplimiento a las obligaciones generalesestablecidas en los estudios previos."/>
    <s v="Se certifica el cumplimiento a satisfacción de las obligacionesespeciales establecidas."/>
    <d v="2022-12-29T00:00:00"/>
    <d v="2023-01-04T00:00:00"/>
    <n v="90"/>
    <d v="2023-04-04T00:00:00"/>
    <n v="6978000"/>
    <n v="147"/>
    <n v="100"/>
    <n v="6978000"/>
    <n v="0"/>
    <n v="0"/>
    <n v="0"/>
    <n v="6978000"/>
    <s v="3  Mes(es)"/>
  </r>
  <r>
    <x v="0"/>
    <n v="220083"/>
    <x v="0"/>
    <s v="https://community.secop.gov.co/Public/Tendering/OpportunityDetail/Index?noticeUID=CO1.NTC.2529793&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3-05-18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4T00:00:00"/>
    <d v="2022-01-19T00:00:00"/>
    <n v="180"/>
    <d v="2022-10-18T00:00:00"/>
    <n v="39078000"/>
    <n v="497"/>
    <n v="100"/>
    <n v="58617000"/>
    <n v="0"/>
    <n v="1"/>
    <n v="19539000"/>
    <n v="58617000"/>
    <s v="   9  Mes(es)"/>
  </r>
  <r>
    <x v="0"/>
    <n v="220145"/>
    <x v="0"/>
    <s v="https://community.secop.gov.co/Public/Tendering/OpportunityDetail/Index?noticeUID=CO1.NTC.2505205&amp;isFromPublicArea=True&amp;isModal=true&amp;asPopupView=true"/>
    <x v="0"/>
    <s v="Prestación Servicios Profesionales"/>
    <s v="SUBD. ASUNTOS CONTRACTUALES"/>
    <s v="0111-01"/>
    <s v="Prestar servicios profesionales jurídicos en temas administrativos ycontractuales de competencia de la Subdirección de Asuntos Contractualesde la Secretaría Distrital de Hacienda."/>
    <n v="79615371"/>
    <s v="GIOVANNI  SUAREZ USECHE"/>
    <s v="SUBDIRECTOR TECNICO - SUBD. ASUNTOS CONTRACTUALES"/>
    <s v="N/A"/>
    <d v="2023-05-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4T00:00:00"/>
    <d v="2022-01-18T00:00:00"/>
    <n v="180"/>
    <d v="2022-10-17T00:00:00"/>
    <n v="47328000"/>
    <n v="498"/>
    <n v="100"/>
    <n v="70992000"/>
    <n v="0"/>
    <n v="1"/>
    <n v="23664000"/>
    <n v="70992000"/>
    <s v="   9  Mes(es)"/>
  </r>
  <r>
    <x v="0"/>
    <n v="220084"/>
    <x v="0"/>
    <s v="https://community.secop.gov.co/Public/Tendering/OpportunityDetail/Index?noticeUID=CO1.NTC.2529793&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3-05-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4T00:00:00"/>
    <d v="2022-01-20T00:00:00"/>
    <n v="180"/>
    <d v="2022-10-19T00:00:00"/>
    <n v="39078000"/>
    <n v="496"/>
    <n v="100"/>
    <n v="58617000"/>
    <n v="0"/>
    <n v="1"/>
    <n v="19539000"/>
    <n v="58617000"/>
    <s v="   9  Mes(es)"/>
  </r>
  <r>
    <x v="0"/>
    <n v="220142"/>
    <x v="0"/>
    <s v="https://community.secop.gov.co/Public/Tendering/OpportunityDetail/Index?noticeUID=CO1.NTC.2551652&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3-05-24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4T00:00:00"/>
    <d v="2022-01-18T00:00:00"/>
    <n v="180"/>
    <d v="2022-10-17T00:00:00"/>
    <n v="47328000"/>
    <n v="498"/>
    <n v="100"/>
    <n v="70992000"/>
    <n v="0"/>
    <n v="1"/>
    <n v="23664000"/>
    <n v="70992000"/>
    <s v="   9  Mes(es)"/>
  </r>
  <r>
    <x v="0"/>
    <n v="220594"/>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251408"/>
    <s v="BEATRIZ MARTHA MADURO SANTAMARIA"/>
    <s v="SUBDIRECTOR TECNICO - SUBD. EDUCACION TRIBUTARIA Y SERVICIO"/>
    <s v="N/A"/>
    <d v="2023-05-03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1T00:00:00"/>
    <n v="116"/>
    <d v="2023-02-10T00:00:00"/>
    <n v="13193067"/>
    <n v="252"/>
    <n v="100"/>
    <n v="7961333"/>
    <n v="10008534"/>
    <n v="1"/>
    <n v="4776800"/>
    <n v="17969867"/>
    <s v="   5  Mes(es)   8  Día(s)"/>
  </r>
  <r>
    <x v="1"/>
    <n v="23017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824270"/>
    <s v="NATALIA LIZETH ORTIZ DUARTE"/>
    <s v="JEFE DE OFICINA - OF. GESTION DEL SERVICIO"/>
    <s v="N/A"/>
    <d v="2023-05-15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n v="330"/>
    <d v="2023-12-31T00:00:00"/>
    <n v="22803000"/>
    <n v="119"/>
    <n v="35.74"/>
    <n v="2556700"/>
    <n v="20246300"/>
    <n v="0"/>
    <n v="0"/>
    <n v="22803000"/>
    <s v="11  Mes(es)"/>
  </r>
  <r>
    <x v="1"/>
    <n v="230235"/>
    <x v="0"/>
    <s v="https://community.secop.gov.co/Public/Tendering/OpportunityDetail/Index?noticeUID=CO1.NTC.3966177&amp;isFromPublicArea=True&amp;isModal=true&amp;asPopupView=true"/>
    <x v="0"/>
    <s v="Prestación Servicios Profesionales"/>
    <s v="SUBD. ANALISIS Y SOSTENIBILIDAD PPTAL."/>
    <s v="0111-01"/>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n v="79597935"/>
    <s v="MARIO ALEJANDRO QUINTERO BARRIOS"/>
    <s v="SUBDIRECTOR TECNICO - SUBD. ANALISIS Y SOSTENIBILIDAD PPTAL."/>
    <s v="N/A"/>
    <d v="2023-05-08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23737 de Segurosdel Estado para la suscripción de su contrato No. 2201235. El contratista presentó su póliza N. 380-47-994000123737 de Segurosdel Estado para la suscripción de su contrato No. 220123. Y estas fueronrevisadas y aprobadas por la subdirección contractual.6. El contratista presentó su póliza N. 380-47-994000123737 de Segurosdel Estado para la suscripción de su contrato No. 220123.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En el periodo del 1 al 31 de marzo de 2023 el contratista asistió yparticipó en reuniones para la &quot;Resolución de Dudas sobre QASTerritorialización&quot; desarrollada con el equipo de la SASP y TecnologíaSDH y se revisó internamente en la Subdirección la funcionalidad apartir del video enviado por Tecnología SDH.Prestó apoyo en elaboración documento 15022023EF_Trazadores_13022023para ser implementados en SAP y participó en la construcción deldocumento EF_Territorializacion_01032023 (Criterios Técnicos para laconstrucción de la Territorialización en SAP).Realizó el seguimiento y retroalimentación de los avances del PMR yTerritorialización de las entidades de los sectores a cargo (SectorSalud, Sector Cultura, Sector Control) y realizó la construcción de laHerramienta de Territorialización en Power Bi. Así mismo, realizó larevisión de las naturalezas de indicadores de IDT e IPES con el equipode la SASP y posteriormente realizó la retroalimentación a las entidadesde los informes de Avance PMR con corte a Diciembre 2022 de los sectoresCultura y Control que están a su cargo y preparó la información paracargue de los PMR de IPES, solicitando a la entidad la propuesta deElementos PEP para que una vez se tengan poder realizar el cargue delPMR en Bogdata.Asistió y participó en las reuniones para la elaboración del informe concorte a diciembre 2022 del TPIEG y la de elaboración del informe delTPCC.Revisó los informes para la construcción del informe para el consejo delTPIEG, el informe para el consejo del TPCC y revisó sus respectivaspresentaciones para que todo sea concordante con los documentosentregados para la construcción del informe para el consejo del TPCC.Apoyó la construcción de las preguntas y respuestas requeridas por laSubdirectora para la construcción de cuestionario que se realizará alequipo de toda la Dirección de Presupuesto.Asistió y participó en las reuniones de soporte al IDPC para cargue deavances PMR en BogdataY en las reuniones de soporte a Veeduría Distrital para acompañarlos enel registro de información y ajuste PMR 2022.Asistió y participó a las reuniones de Calidad del Gasto.Apoyó en elaboración documento FORMATO DE SOLICITUD DE CONTROL DE CAMBIOpara requerimientos a Tecnología SDH y apoyó en la revisión y ajustes delos documentos:- Guía de uso de trazadores elaborada por SOTIC sobre la que veníamosavanzando en las pruebas.- Archivos de acuerdo con las transacciones: 1)Zpms_312: Plantilla paracargue definición de trazadores. Este archivo contiene las categorías.2)Zpms_314: Plantilla para cargue programación de trazadores: Estaplantilla en la columna F incluye el código y el nombre del producto. 3)ZPMS_315: Cargue periódico de los RPS."/>
    <d v="2023-02-09T00:00:00"/>
    <d v="2023-02-14T00:00:00"/>
    <n v="285"/>
    <d v="2023-11-29T00:00:00"/>
    <n v="87618500"/>
    <n v="106"/>
    <n v="36.81"/>
    <n v="13834500"/>
    <n v="73784000"/>
    <n v="0"/>
    <n v="0"/>
    <n v="87618500"/>
    <s v="9  Mes(es)  15  Día(s)"/>
  </r>
  <r>
    <x v="1"/>
    <n v="230099"/>
    <x v="0"/>
    <s v="https://community.secop.gov.co/Public/Tendering/OpportunityDetail/Index?noticeUID=CO1.NTC.3795550&amp;isFromPublicArea=True&amp;isModal=true&amp;asPopupView=true"/>
    <x v="0"/>
    <s v="Prestación Servicio Apoyo a la Gestión"/>
    <s v="DESPACHO SUBSECRETARIO TECNICO"/>
    <s v="0111-01"/>
    <s v="Prestar servicios de apoyo a la gestión de carácter administrativo, aldespacho de la Subsecretaría Técnica, apoyando en la atención de losrequerimientos de usuarios internos y externos, y consolidación de losdocumentos."/>
    <n v="79319640"/>
    <s v="JOSE ALBERTO RODRIGUEZ HERNANDEZ"/>
    <s v="SUBSECRETARIO DE DESPACHO - DESPACHO SUBSECRETARIO TECNICO"/>
    <s v="N/A"/>
    <d v="2023-05-09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
    <s v="Dentro del periodo del 1 al 31 de marzo de 2023 se realizaron lassiguientes actividades:1. Radicación de 27 Derechos de Petición, 67 Proyectos de Acuerdo y 26proposiciones relacionados en la base de SharePoint del despacho delSubsecretario Técnico  2. Apoyo en la gestión de la correspondencia y archivo de laSubsecretaria Técnica y atender las solicitudes del equipo de ladependencia.3. Acuses de recibidos remitidos por correspondencia y el estado detrámite en el aplicativo CRM SAP.4. Participó en las actividades de capacitación y/o informativasrealizadas por SHD (9).7. Mantener actualizada la agenda del subsecretario y mantenerloinformado frente a las reuniones y compromisos institucionales."/>
    <d v="2023-01-19T00:00:00"/>
    <d v="2023-01-24T00:00:00"/>
    <n v="360"/>
    <d v="2024-01-24T00:00:00"/>
    <n v="39084000"/>
    <n v="127"/>
    <n v="34.79"/>
    <n v="7273967"/>
    <n v="31810033"/>
    <n v="0"/>
    <n v="0"/>
    <n v="39084000"/>
    <s v="12  Mes(es)"/>
  </r>
  <r>
    <x v="0"/>
    <n v="220906"/>
    <x v="1"/>
    <s v="https://www.colombiacompra.gov.co/tienda-virtual-del-estado-colombiano/ordenes-compra/103172"/>
    <x v="3"/>
    <s v="Compraventa"/>
    <s v="OF. OPERACION SISTEMA GESTION DOCUMENTAL"/>
    <s v="0111-01"/>
    <s v="Adquisición de scanners de alto rendimiento con soporte y kit demantenimiento para la Secretaria Distrital de Hacienda"/>
    <n v="800230829"/>
    <s v="SISTETRONICS SAS"/>
    <s v="JEFE DE OFICINA - OF. TECNICA SISTEMA GESTION DOCUMENTAL"/>
    <s v="N/A"/>
    <d v="2023-05-04T00:00:00"/>
    <s v="El contratista cumplió con las obligaciones generales establecidas en lacláusula 11 &quot;Obligaciones de los Proveedores&quot;, del instrumento deagregación de demanda CCE-280-AMP-2021."/>
    <s v="No aplica"/>
    <d v="2022-12-26T00:00:00"/>
    <d v="2022-12-29T00:00:00"/>
    <n v="90"/>
    <d v="2023-03-29T00:00:00"/>
    <n v="213956050"/>
    <n v="153"/>
    <n v="100"/>
    <n v="213956050"/>
    <n v="0"/>
    <n v="0"/>
    <n v="0"/>
    <n v="213956050"/>
    <s v="3  Mes(es)"/>
  </r>
  <r>
    <x v="1"/>
    <n v="230126"/>
    <x v="0"/>
    <s v="https://community.secop.gov.co/Public/Tendering/OpportunityDetail/Index?noticeUID=CO1.NTC.3812280&amp;isFromPublicArea=True&amp;isModal=true&amp;asPopupView=true"/>
    <x v="0"/>
    <s v="Prestación Servicios Profesionales"/>
    <s v="DESPACHO SECRETARIO DISTRITAL DE HDA."/>
    <s v="0111-01"/>
    <s v="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
    <n v="52622154"/>
    <s v="ELENA ISABEL CRISTINA ARROYO ANDRADE"/>
    <s v="ASESOR - DESPACHO SECRETARIO DISTRITAL DE HDA."/>
    <s v="N/A"/>
    <d v="2023-05-08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047-994000130712 para lasuscripción de su contrato No. 230126 y cargada en la plataforma SECOPII5. El contratista presentó su póliza No 380-047-994000130712 para lasuscripción de su contrato No. 23012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s v="El contratista cumplió con las obligaciones especiales en particular conacompañar a las diferentes dependencias en la sistematización yrecopilación de información para la comunicación de la estrategias de laSecretaría en lo concerniente a Calidad de Gasto, Estrategia Tributaria,e Ingreso Mínimo Garantizado. Además contribuyó a la definición de laestrategia de comunicación con propuesta de estructura y mensajesprincipales, que fueronz socializados al interior de la SHD."/>
    <d v="2023-01-24T00:00:00"/>
    <d v="2023-01-25T00:00:00"/>
    <n v="240"/>
    <d v="2023-09-25T00:00:00"/>
    <n v="73784000"/>
    <n v="126"/>
    <n v="51.85"/>
    <n v="20598033"/>
    <n v="53185967"/>
    <n v="0"/>
    <n v="0"/>
    <n v="73784000"/>
    <s v="8  Mes(es)"/>
  </r>
  <r>
    <x v="1"/>
    <n v="23016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8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712594"/>
    <s v="YENNY MARGOTH BORBON LOPEZ"/>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68"/>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6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66"/>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29318"/>
    <s v="ANA MILENA SANTAMARIA MORA"/>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0"/>
    <n v="22803000"/>
    <n v="0"/>
    <n v="0"/>
    <n v="22803000"/>
    <s v="11  Mes(es)"/>
  </r>
  <r>
    <x v="1"/>
    <n v="23017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4597340"/>
    <s v="LIZETH YESSENIA DIAZ DIAZ"/>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71"/>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80853667"/>
    <s v="CRISTIAN CAMILO CASTRILLON VANEGAS"/>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2T00:00:00"/>
    <n v="330"/>
    <d v="2023-12-31T00:00:00"/>
    <n v="22803000"/>
    <n v="118"/>
    <n v="35.54"/>
    <n v="6219000"/>
    <n v="16584000"/>
    <n v="0"/>
    <n v="0"/>
    <n v="22803000"/>
    <s v="11  Mes(es)"/>
  </r>
  <r>
    <x v="1"/>
    <n v="23017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1111450"/>
    <s v="DANNA MADAY CIFUENTES BAEZ"/>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7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9140760"/>
    <s v="MARIA PAULA REALES OSPINA"/>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8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3679859"/>
    <s v="MIGUEL ANGEL CUEVAS MARTINEZ"/>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9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2409702"/>
    <s v="JHONNY HARVEY CALDERON PITA"/>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9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32440266"/>
    <s v="DIANA MARCELA JIMENEZ GAMBA"/>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9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9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656666"/>
    <s v="LILIANA  URREGO HERRERA"/>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1"/>
    <n v="230195"/>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219000"/>
    <n v="16584000"/>
    <n v="0"/>
    <n v="0"/>
    <n v="22803000"/>
    <s v="11  Mes(es)"/>
  </r>
  <r>
    <x v="0"/>
    <n v="220908"/>
    <x v="0"/>
    <s v="https://community.secop.gov.co/Public/Tendering/OpportunityDetail/Index?noticeUID=CO1.NTC.3680320&amp;isFromPublicArea=True&amp;isModal=true&amp;asPopupView=true"/>
    <x v="2"/>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900196503"/>
    <s v="VALUE AND RISK RATING S A SOCIEDAD CALIF ICADORA DE VALORES"/>
    <s v="SUBDIRECTOR TECNICO - SUBD. FINANCIAMIENTO CON OTRAS ENTIDADES"/>
    <s v="N/A"/>
    <d v="2023-05-29T00:00:00"/>
    <s v="El contratista cumplió con las obligaciones generales que aplicaron parael periodo de marzo de 2023"/>
    <s v="El contratista cumplió con las obligaciones especiales que aplicarondurante el mes de marzo de 2023"/>
    <d v="2022-12-27T00:00:00"/>
    <d v="2022-12-30T00:00:00"/>
    <n v="360"/>
    <d v="2023-12-30T00:00:00"/>
    <n v="54145000"/>
    <n v="152"/>
    <n v="41.64"/>
    <n v="54145000"/>
    <n v="0"/>
    <n v="0"/>
    <n v="0"/>
    <n v="54145000"/>
    <s v="12  Mes(es)"/>
  </r>
  <r>
    <x v="1"/>
    <n v="230186"/>
    <x v="0"/>
    <s v="https://community.secop.gov.co/Public/Tendering/OpportunityDetail/Index?noticeUID=CO1.NTC.3813978&amp;isFromPublicArea=True&amp;isModal=true&amp;asPopupView=true"/>
    <x v="0"/>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39781099"/>
    <s v="CAROLINA  MALAGON ROBAYO"/>
    <s v="SUBDIRECTOR TECNICO - SUBD. ANALISIS Y SOSTENIBILIDAD PPTAL."/>
    <s v="N/A"/>
    <d v="2023-05-08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urante el periodo del 01 al 31 de marzo de 2023, la contratistaparticipó en todas las reuniones de seguimiento a la implementación y enla elaboración de los requerimientos funcionales tanto de trazadorescomo de territorialización y en la construcción de la matriz deltrazador presupuestal para la Construcción de Paz, consolidando lainformación, y retroalimentando a las entidades y participó en laelaboración del informe del primer trimestre para el trazador deConstrucción de Paz.Por otro lado consolidó la matriz del trazador de Población conDiscapacidad y participó en la revisión del informe del mismo. Realizó mesas de trabajo con Secretaría de Ambiente, Hábitat y JardínBotánico orientando la reformulación de PMR.Participó en la capacitación sobre la Calidad del Gasto impartida por laSDH – SASP.Retroalimentó a las entidades en el diligenciamiento de los avances delos indicadores PMR, especialmente en lo relacionado con la descripcióncualitativa de dichos avances, las entidades fueron: CVP, DADEP, IDIGER,IDPAC, IDPYBA, JBB, SDA, SDHT, SECGOBDIS, UAESP.Durante el mes de marzo trabajé en la actualización y revisión de losreportes de cada una de las entidades que remiten informacióncorrespondiente a territorialización.Asistió a las reuniones de trabajo programadas por el equipoperiódicamente, para temas de seguimiento a la gestión, trazadores,territorialización e implementación PMR en BogData "/>
    <d v="2023-01-30T00:00:00"/>
    <d v="2023-02-02T00:00:00"/>
    <n v="330"/>
    <d v="2024-01-02T00:00:00"/>
    <n v="101845667"/>
    <n v="118"/>
    <n v="35.33"/>
    <n v="17900147"/>
    <n v="83945520"/>
    <n v="0"/>
    <n v="0"/>
    <n v="101845667"/>
    <s v="11  Mes(es)"/>
  </r>
  <r>
    <x v="1"/>
    <n v="230288"/>
    <x v="1"/>
    <s v="https://www.colombiacompra.gov.co/tienda-virtual-del-estado-colombiano/ordenes-compra/105712"/>
    <x v="3"/>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N/A"/>
    <d v="2023-05-11T00:00:00"/>
    <s v="Ha cumplido con la obligaciones contenidas en la Cláusula 12&quot;Obligaciones de los Proveedores - Obligaciones derivadas de la orden de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n v="360"/>
    <d v="2024-02-29T00:00:00"/>
    <n v="2075404509"/>
    <n v="86"/>
    <n v="23.89"/>
    <n v="291630273"/>
    <n v="1783774236"/>
    <n v="0"/>
    <n v="0"/>
    <n v="2075404509"/>
    <s v="1  Año(s)"/>
  </r>
  <r>
    <x v="2"/>
    <n v="210530"/>
    <x v="0"/>
    <s v="https://community.secop.gov.co/Public/Tendering/OpportunityDetail/Index?noticeUID=CO1.NTC.2310590&amp;isFromPublicArea=True&amp;isModal=true&amp;asPopupView=true"/>
    <x v="4"/>
    <s v="Prestación de Servicios"/>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3-05-02T00:00:00"/>
    <s v="El contratista a cumplido a cabalidad y sin contra tiempos lasobligaciones del contrato."/>
    <s v="El contrato no ha presentado retrasos en la ejecución y ha cumplido acabalidad con lo solicitado en los pliegos de condiciones y en laejecución propia del contrato. A nivel físico el contrato se haejecutado en 94%, a nivel financiero el contrato se ha ejecutado en un100%."/>
    <d v="2021-11-22T00:00:00"/>
    <d v="2021-11-26T00:00:00"/>
    <n v="360"/>
    <d v="2023-05-26T00:00:00"/>
    <n v="291900000"/>
    <n v="551"/>
    <n v="100"/>
    <n v="434850000"/>
    <n v="0"/>
    <n v="1"/>
    <n v="142950000"/>
    <n v="434850000"/>
    <s v="  18  Mes(es)"/>
  </r>
  <r>
    <x v="0"/>
    <n v="220620"/>
    <x v="0"/>
    <s v="https://community.secop.gov.co/Public/Tendering/OpportunityDetail/Index?noticeUID=CO1.NTC.3312466&amp;isFromPublicArea=True&amp;isModal=true&amp;asPopupView=true"/>
    <x v="5"/>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3-05-02T00:00:00"/>
    <s v="El contratista cumplió todas las obligaciones"/>
    <s v="El contratista realizó el soporte técnico a la plataforma de telefoníacuando fue necesario"/>
    <d v="2022-09-22T00:00:00"/>
    <d v="2022-10-03T00:00:00"/>
    <n v="360"/>
    <d v="2023-10-03T00:00:00"/>
    <n v="188188094"/>
    <n v="240"/>
    <n v="65.75"/>
    <n v="184983056"/>
    <n v="3205038"/>
    <n v="0"/>
    <n v="0"/>
    <n v="188188094"/>
    <s v="12  Mes(es)"/>
  </r>
  <r>
    <x v="1"/>
    <n v="23026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05-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n v="240"/>
    <d v="2023-10-22T00:00:00"/>
    <n v="32256000"/>
    <n v="98"/>
    <n v="40.5"/>
    <n v="9004800"/>
    <n v="23251200"/>
    <n v="0"/>
    <n v="0"/>
    <n v="32256000"/>
    <s v="8  Mes(es)"/>
  </r>
  <r>
    <x v="1"/>
    <n v="230020"/>
    <x v="0"/>
    <s v="https://community.secop.gov.co/Public/Tendering/OpportunityDetail/Index?noticeUID=CO1.NTC.3751389&amp;isFromPublicArea=True&amp;isModal=true&amp;asPopupView=true"/>
    <x v="0"/>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32472"/>
    <s v="JEANETTE CAROLINA RIVERA MELO"/>
    <s v="SUBDIRECTOR TECNICO - SUBD. ADMINISTRATIVA Y FINANCIERA"/>
    <s v="N/A"/>
    <d v="2023-05-02T00:00:00"/>
    <s v="El Contratista ha dado cumplimiento a las obligaciones contractuales."/>
    <s v="El Contratista ha dado cumplimiento a las obligaciones contractuales."/>
    <d v="2023-01-13T00:00:00"/>
    <d v="2023-01-19T00:00:00"/>
    <n v="240"/>
    <d v="2023-09-19T00:00:00"/>
    <n v="55824000"/>
    <n v="132"/>
    <n v="54.32"/>
    <n v="23725200"/>
    <n v="32098800"/>
    <n v="0"/>
    <n v="0"/>
    <n v="55824000"/>
    <s v="8  Mes(es)"/>
  </r>
  <r>
    <x v="1"/>
    <n v="230009"/>
    <x v="0"/>
    <s v="https://community.secop.gov.co/Public/Tendering/OpportunityDetail/Index?noticeUID=CO1.NTC.3736944&amp;isFromPublicArea=True&amp;isModal=true&amp;asPopupView=true"/>
    <x v="0"/>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05-02T00:00:00"/>
    <s v="El Contratista ha dado cumplimiento a las obligaciones contractuales."/>
    <s v="El Contratista ha dado cumplimiento a las obligaciones contractuales."/>
    <d v="2023-01-11T00:00:00"/>
    <d v="2023-01-13T00:00:00"/>
    <n v="345"/>
    <d v="2023-12-28T00:00:00"/>
    <n v="86526000"/>
    <n v="138"/>
    <n v="39.54"/>
    <n v="26835600"/>
    <n v="59690400"/>
    <n v="0"/>
    <n v="0"/>
    <n v="86526000"/>
    <s v="11  Mes(es)  15  Día(s)"/>
  </r>
  <r>
    <x v="1"/>
    <n v="230089"/>
    <x v="0"/>
    <s v="https://community.secop.gov.co/Public/Tendering/OpportunityDetail/Index?noticeUID=CO1.NTC.3793407&amp;isFromPublicArea=True&amp;isModal=true&amp;asPopupView=true"/>
    <x v="0"/>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05-02T00:00:00"/>
    <s v="El Contratista ha dado cumplimiento a las obligaciones contractuales."/>
    <s v="El Contratista ha dado cumplimiento a las obligaciones contractuales."/>
    <d v="2023-01-19T00:00:00"/>
    <d v="2023-01-30T00:00:00"/>
    <n v="240"/>
    <d v="2023-09-30T00:00:00"/>
    <n v="63104000"/>
    <n v="121"/>
    <n v="49.79"/>
    <n v="26926933"/>
    <n v="36177067"/>
    <n v="0"/>
    <n v="0"/>
    <n v="63104000"/>
    <s v="8  Mes(es)"/>
  </r>
  <r>
    <x v="1"/>
    <n v="230034"/>
    <x v="0"/>
    <s v="https://community.secop.gov.co/Public/Tendering/OpportunityDetail/Index?noticeUID=CO1.NTC.3765035&amp;isFromPublicArea=True&amp;isModal=true&amp;asPopupView=true"/>
    <x v="0"/>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05-02T00:00:00"/>
    <s v="El Contratista ha dado cumplimiento a las obligaciones contractuales."/>
    <s v="El Contratista ha dado cumplimiento a las obligaciones contractuales."/>
    <d v="2023-01-16T00:00:00"/>
    <d v="2023-02-01T00:00:00"/>
    <n v="240"/>
    <d v="2023-10-01T00:00:00"/>
    <n v="60192000"/>
    <n v="119"/>
    <n v="49.17"/>
    <n v="22572000"/>
    <n v="37620000"/>
    <n v="0"/>
    <n v="0"/>
    <n v="60192000"/>
    <s v="8  Mes(es)"/>
  </r>
  <r>
    <x v="1"/>
    <n v="230081"/>
    <x v="0"/>
    <s v="https://community.secop.gov.co/Public/Tendering/OpportunityDetail/Index?noticeUID=CO1.NTC.3785117&amp;isFromPublicArea=True&amp;isModal=true&amp;asPopupView=true"/>
    <x v="0"/>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5-02T00:00:00"/>
    <s v="El Contratista ha dado cumplimiento a las obligaciones contractuales."/>
    <s v="El Contratista ha dado cumplimiento a las obligaciones contractuales."/>
    <d v="2023-01-18T00:00:00"/>
    <d v="2023-02-01T00:00:00"/>
    <n v="240"/>
    <d v="2023-10-01T00:00:00"/>
    <n v="63104000"/>
    <n v="119"/>
    <n v="49.17"/>
    <n v="23664000"/>
    <n v="39440000"/>
    <n v="0"/>
    <n v="0"/>
    <n v="63104000"/>
    <s v="8  Mes(es)"/>
  </r>
  <r>
    <x v="1"/>
    <n v="230149"/>
    <x v="0"/>
    <s v="https://community.secop.gov.co/Public/Tendering/OpportunityDetail/Index?noticeUID=CO1.NTC.3840753&amp;isFromPublicArea=True&amp;isModal=true&amp;asPopupView=true"/>
    <x v="0"/>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05-02T00:00:00"/>
    <s v="El Contratista ha dado cumplimiento a las obligaciones contractuales."/>
    <s v="El Contratista ha dado cumplimiento a las obligaciones contractuales."/>
    <d v="2023-01-26T00:00:00"/>
    <d v="2023-02-01T00:00:00"/>
    <n v="240"/>
    <d v="2023-10-01T00:00:00"/>
    <n v="60192000"/>
    <n v="119"/>
    <n v="49.17"/>
    <n v="22572000"/>
    <n v="37620000"/>
    <n v="0"/>
    <n v="0"/>
    <n v="60192000"/>
    <s v="8  Mes(es)"/>
  </r>
  <r>
    <x v="1"/>
    <n v="230151"/>
    <x v="0"/>
    <s v="https://community.secop.gov.co/Public/Tendering/OpportunityDetail/Index?noticeUID=CO1.NTC.3842929&amp;isFromPublicArea=True&amp;isModal=true&amp;asPopupView=true"/>
    <x v="0"/>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5-02T00:00:00"/>
    <s v="El Contratista ha dado cumplimiento a las obligaciones contractuales."/>
    <s v="El Contratista ha dado cumplimiento a las obligaciones contractuales."/>
    <d v="2023-01-26T00:00:00"/>
    <d v="2023-01-30T00:00:00"/>
    <n v="240"/>
    <d v="2023-09-30T00:00:00"/>
    <n v="63104000"/>
    <n v="121"/>
    <n v="49.79"/>
    <n v="23664000"/>
    <n v="39440000"/>
    <n v="0"/>
    <n v="0"/>
    <n v="63104000"/>
    <s v="8  Mes(es)"/>
  </r>
  <r>
    <x v="1"/>
    <n v="230185"/>
    <x v="0"/>
    <s v="https://community.secop.gov.co/Public/Tendering/OpportunityDetail/Index?noticeUID=CO1.NTC.3878847&amp;isFromPublicArea=True&amp;isModal=true&amp;asPopupView=true"/>
    <x v="0"/>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05-02T00:00:00"/>
    <s v="El Contratista ha dado cumplimiento a las obligaciones contractuales."/>
    <s v="El Contratista ha dado cumplimiento a las obligaciones contractuales."/>
    <d v="2023-01-31T00:00:00"/>
    <d v="2023-02-01T00:00:00"/>
    <n v="345"/>
    <d v="2024-01-16T00:00:00"/>
    <n v="96289500"/>
    <n v="119"/>
    <n v="34.1"/>
    <n v="25119000"/>
    <n v="71170500"/>
    <n v="0"/>
    <n v="0"/>
    <n v="96289500"/>
    <s v="11  Mes(es)  15  Día(s)"/>
  </r>
  <r>
    <x v="1"/>
    <n v="230118"/>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80117367"/>
    <s v="JULIO CESAR CEPEDA BARRERA"/>
    <s v="SUBDIRECTOR TECNICO - SUBD. PLANEACION E INTELIGENCIA TRIB"/>
    <s v="N/A"/>
    <d v="2023-05-04T00:00:00"/>
    <s v="En la ejecución del contrato 230118, el contratista cumplió con susobligaciones generales durante el periodo del  01 al  30 de abril del2023."/>
    <s v="En la ejecución del contrato 230118, el contratista cumplió con susobligaciones especiales durante el periodo del  01 al  30 de abril del2023."/>
    <d v="2023-01-20T00:00:00"/>
    <d v="2023-01-25T00:00:00"/>
    <n v="180"/>
    <d v="2023-07-25T00:00:00"/>
    <n v="55824000"/>
    <n v="126"/>
    <n v="69.61"/>
    <n v="29772800"/>
    <n v="26051200"/>
    <n v="0"/>
    <n v="0"/>
    <n v="55824000"/>
    <s v="6  Mes(es)"/>
  </r>
  <r>
    <x v="1"/>
    <n v="230133"/>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27682336"/>
    <s v="MARTA CECILIA JAUREGUI ACEVEDO"/>
    <s v="SUBDIRECTOR TECNICO - SUBD. PLANEACION E INTELIGENCIA TRIB"/>
    <s v="N/A"/>
    <d v="2023-05-04T00:00:00"/>
    <s v="En la ejecución del contrato 230133, el contratista cumplió con susobligaciones generales durante el periodo del 01 al  30 de abril del2023."/>
    <s v="En la ejecución del contrato 230133, el contratista cumplió con susobligaciones especiales durante el periodo del  01 al  30 de abril del2023."/>
    <d v="2023-01-23T00:00:00"/>
    <d v="2023-01-25T00:00:00"/>
    <n v="180"/>
    <d v="2023-07-25T00:00:00"/>
    <n v="55824000"/>
    <n v="126"/>
    <n v="69.61"/>
    <n v="29772800"/>
    <n v="26051200"/>
    <n v="0"/>
    <n v="0"/>
    <n v="55824000"/>
    <s v="6  Mes(es)"/>
  </r>
  <r>
    <x v="1"/>
    <n v="230117"/>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79379744"/>
    <s v="JUAN CARLOS GONZALEZ SANCHEZ"/>
    <s v="SUBDIRECTOR TECNICO - SUBD. PLANEACION E INTELIGENCIA TRIB"/>
    <s v="N/A"/>
    <d v="2023-05-04T00:00:00"/>
    <s v="En la ejecución del contrato 230117, el contratista cumplió con susobligaciones generales durante el periodo del  01 al  30 de abril del2023."/>
    <s v="En la ejecución del contrato 230117, el contratista cumplió con susobligaciones especiales durante el periodo del  01 al  30 de abril del2023."/>
    <d v="2023-01-20T00:00:00"/>
    <d v="2023-01-25T00:00:00"/>
    <n v="180"/>
    <d v="2023-07-25T00:00:00"/>
    <n v="55824000"/>
    <n v="126"/>
    <n v="69.61"/>
    <n v="29772800"/>
    <n v="26051200"/>
    <n v="0"/>
    <n v="0"/>
    <n v="55824000"/>
    <s v="6  Mes(es)"/>
  </r>
  <r>
    <x v="1"/>
    <n v="230206"/>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79959604"/>
    <s v="CESAR AUGUSTO SANCHEZ SANCHEZ"/>
    <s v="SUBDIRECTOR TECNICO - SUBD. PLANEACION E INTELIGENCIA TRIB"/>
    <s v="N/A"/>
    <d v="2023-05-04T00:00:00"/>
    <s v="En la ejecución del contrato 230206, el contratista cumplió con susobligaciones generales durante el periodo del  01 al  30 de abril del2023."/>
    <s v="En la ejecución del contrato 230206, el contratista cumplió con susobligaciones especiales durante el periodo del  01 al  30 de abril del2023."/>
    <d v="2023-01-31T00:00:00"/>
    <d v="2023-02-06T00:00:00"/>
    <n v="180"/>
    <d v="2023-08-06T00:00:00"/>
    <n v="55824000"/>
    <n v="114"/>
    <n v="62.98"/>
    <n v="26361333"/>
    <n v="29462667"/>
    <n v="0"/>
    <n v="0"/>
    <n v="55824000"/>
    <s v="6  Mes(es)"/>
  </r>
  <r>
    <x v="1"/>
    <n v="230204"/>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23467524"/>
    <s v="JULIA  VELANDIA BECERRA"/>
    <s v="SUBDIRECTOR TECNICO - SUBD. PLANEACION E INTELIGENCIA TRIB"/>
    <s v="N/A"/>
    <d v="2023-05-04T00:00:00"/>
    <s v="En la ejecución del contrato 230204, el contratista cumplió con susobligaciones generales durante el periodo del  01 al  30 de abril del2023."/>
    <s v="En la ejecución del contrato 230204, el contratista cumplió con susobligaciones especiales durante el periodo del  01 al  30 de abril del2023."/>
    <d v="2023-01-31T00:00:00"/>
    <d v="2023-02-06T00:00:00"/>
    <n v="180"/>
    <d v="2023-08-06T00:00:00"/>
    <n v="55824000"/>
    <n v="114"/>
    <n v="62.98"/>
    <n v="26361333"/>
    <n v="29462667"/>
    <n v="0"/>
    <n v="0"/>
    <n v="55824000"/>
    <s v="6  Mes(es)"/>
  </r>
  <r>
    <x v="1"/>
    <n v="23019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05-02T00:00:00"/>
    <s v="El contratista dio cumplimiento con las obligaciones"/>
    <s v="El contratista dio cumplimiento con las obligaciones"/>
    <d v="2023-01-31T00:00:00"/>
    <d v="2023-02-03T00:00:00"/>
    <n v="300"/>
    <d v="2023-12-03T00:00:00"/>
    <n v="40320000"/>
    <n v="117"/>
    <n v="38.61"/>
    <n v="7795200"/>
    <n v="32524800"/>
    <n v="0"/>
    <n v="0"/>
    <n v="40320000"/>
    <s v="10  Mes(es)"/>
  </r>
  <r>
    <x v="1"/>
    <n v="230102"/>
    <x v="0"/>
    <s v="https://community.secop.gov.co/Public/Tendering/OpportunityDetail/Index?noticeUID=CO1.NTC.3800287&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05-02T00:00:00"/>
    <s v="El contratista dio cumplimiento con las obligaciones"/>
    <s v="El contratista dio cumplimiento con las obligaciones"/>
    <d v="2023-01-19T00:00:00"/>
    <d v="2023-01-24T00:00:00"/>
    <n v="330"/>
    <d v="2023-12-24T00:00:00"/>
    <n v="56958000"/>
    <n v="127"/>
    <n v="38.020000000000003"/>
    <n v="11564200"/>
    <n v="45393800"/>
    <n v="0"/>
    <n v="0"/>
    <n v="56958000"/>
    <s v="11  Mes(es)"/>
  </r>
  <r>
    <x v="1"/>
    <n v="23011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5-02T00:00:00"/>
    <s v="El contratista dio cumplimiento con las obligaciones"/>
    <s v="El contratista dio cumplimiento con las obligaciones"/>
    <d v="2023-01-19T00:00:00"/>
    <d v="2023-01-25T00:00:00"/>
    <n v="300"/>
    <d v="2023-11-25T00:00:00"/>
    <n v="40320000"/>
    <n v="126"/>
    <n v="41.45"/>
    <n v="8870400"/>
    <n v="31449600"/>
    <n v="0"/>
    <n v="0"/>
    <n v="40320000"/>
    <s v="10  Mes(es)"/>
  </r>
  <r>
    <x v="1"/>
    <n v="230115"/>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05-02T00:00:00"/>
    <s v="El contratista dio cumplimiento con las obligaciones"/>
    <s v="El contratista dio cumplimiento con las obligaciones"/>
    <d v="2023-01-19T00:00:00"/>
    <d v="2023-01-23T00:00:00"/>
    <n v="300"/>
    <d v="2023-11-23T00:00:00"/>
    <n v="40320000"/>
    <n v="128"/>
    <n v="42.11"/>
    <n v="9139200"/>
    <n v="31180800"/>
    <n v="0"/>
    <n v="0"/>
    <n v="40320000"/>
    <s v="10  Mes(es)"/>
  </r>
  <r>
    <x v="1"/>
    <n v="230065"/>
    <x v="0"/>
    <s v="https://community.secop.gov.co/Public/Tendering/OpportunityDetail/Index?noticeUID=CO1.NTC.3776508&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05-02T00:00:00"/>
    <s v="El contratista dio cumplimiento con las obligaciones"/>
    <s v="El contratista dio cumplimiento con las obligaciones"/>
    <d v="2023-01-18T00:00:00"/>
    <d v="2023-01-23T00:00:00"/>
    <n v="330"/>
    <d v="2023-12-23T00:00:00"/>
    <n v="56958000"/>
    <n v="128"/>
    <n v="38.32"/>
    <n v="11736800"/>
    <n v="45221200"/>
    <n v="0"/>
    <n v="0"/>
    <n v="56958000"/>
    <s v="11  Mes(es)"/>
  </r>
  <r>
    <x v="1"/>
    <n v="23011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5-02T00:00:00"/>
    <s v="El contratista dio cumplimiento con las obligaciones"/>
    <s v="El contratista dio cumplimiento con las obligaciones"/>
    <d v="2023-01-20T00:00:00"/>
    <d v="2023-01-23T00:00:00"/>
    <n v="300"/>
    <d v="2023-11-23T00:00:00"/>
    <n v="40320000"/>
    <n v="128"/>
    <n v="42.11"/>
    <n v="9139200"/>
    <n v="31180800"/>
    <n v="0"/>
    <n v="0"/>
    <n v="40320000"/>
    <s v="10  Mes(es)"/>
  </r>
  <r>
    <x v="1"/>
    <n v="230205"/>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80179285"/>
    <s v="JIMMY ALDEMAR CABALLERO QUIROGA"/>
    <s v="SUBDIRECTOR TECNICO - SUBD. PLANEACION E INTELIGENCIA TRIB"/>
    <s v="N/A"/>
    <d v="2023-05-04T00:00:00"/>
    <s v="En la ejecución del contrato 230205, el contratista cumplió con susobligaciones generales durante el periodo del  01 al  30 de abril del2023."/>
    <s v="En la ejecución del contrato 230205, el contratista cumplió con susobligaciones especiales durante el periodo del  01 al  30 de abril del2023."/>
    <d v="2023-01-31T00:00:00"/>
    <d v="2023-02-06T00:00:00"/>
    <n v="180"/>
    <d v="2023-08-06T00:00:00"/>
    <n v="55824000"/>
    <n v="114"/>
    <n v="62.98"/>
    <n v="26361333"/>
    <n v="29462667"/>
    <n v="0"/>
    <n v="0"/>
    <n v="55824000"/>
    <s v="6  Mes(es)"/>
  </r>
  <r>
    <x v="1"/>
    <n v="230046"/>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05-02T00:00:00"/>
    <s v="El contratista dio cumplimiento con las obligaciones"/>
    <s v="El contratista dio cumplimiento con las obligaciones"/>
    <d v="2023-01-16T00:00:00"/>
    <d v="2023-01-19T00:00:00"/>
    <n v="300"/>
    <d v="2023-11-19T00:00:00"/>
    <n v="18610000"/>
    <n v="132"/>
    <n v="43.42"/>
    <n v="4466400"/>
    <n v="14143600"/>
    <n v="0"/>
    <n v="0"/>
    <n v="18610000"/>
    <s v="10  Mes(es)"/>
  </r>
  <r>
    <x v="1"/>
    <n v="230052"/>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05-02T00:00:00"/>
    <s v="El contratista dio cumplimiento con las obligaciones"/>
    <s v="El contratista dio cumplimiento con las obligaciones"/>
    <d v="2023-01-16T00:00:00"/>
    <d v="2023-01-19T00:00:00"/>
    <n v="300"/>
    <d v="2023-11-19T00:00:00"/>
    <n v="18610000"/>
    <n v="132"/>
    <n v="43.42"/>
    <n v="4466400"/>
    <n v="14143600"/>
    <n v="0"/>
    <n v="0"/>
    <n v="18610000"/>
    <s v="10  Mes(es)"/>
  </r>
  <r>
    <x v="1"/>
    <n v="23003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5-02T00:00:00"/>
    <s v="El contratista dio cumplimiento con las obligaciones"/>
    <s v="El contratista dio cumplimiento con las obligaciones"/>
    <d v="2023-01-16T00:00:00"/>
    <d v="2023-01-19T00:00:00"/>
    <n v="300"/>
    <d v="2023-11-19T00:00:00"/>
    <n v="40320000"/>
    <n v="132"/>
    <n v="43.42"/>
    <n v="9676800"/>
    <n v="30643200"/>
    <n v="0"/>
    <n v="0"/>
    <n v="40320000"/>
    <s v="10  Mes(es)"/>
  </r>
  <r>
    <x v="1"/>
    <n v="23005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5-02T00:00:00"/>
    <s v="El contratista dio cumplimiento con las obligaciones"/>
    <s v="El contratista dio cumplimiento con las obligaciones"/>
    <d v="2023-01-16T00:00:00"/>
    <d v="2023-01-19T00:00:00"/>
    <n v="300"/>
    <d v="2023-11-19T00:00:00"/>
    <n v="40320000"/>
    <n v="132"/>
    <n v="43.42"/>
    <n v="9676800"/>
    <n v="30643200"/>
    <n v="0"/>
    <n v="0"/>
    <n v="40320000"/>
    <s v="10  Mes(es)"/>
  </r>
  <r>
    <x v="1"/>
    <n v="230038"/>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5-02T00:00:00"/>
    <s v="El contratista dio cumplimiento con las obligaciones"/>
    <s v="El contratista dio cumplimiento con las obligaciones"/>
    <d v="2023-01-13T00:00:00"/>
    <d v="2023-01-19T00:00:00"/>
    <n v="300"/>
    <d v="2023-11-19T00:00:00"/>
    <n v="40320000"/>
    <n v="132"/>
    <n v="43.42"/>
    <n v="9676800"/>
    <n v="30643200"/>
    <n v="0"/>
    <n v="0"/>
    <n v="40320000"/>
    <s v="10  Mes(es)"/>
  </r>
  <r>
    <x v="1"/>
    <n v="230027"/>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05-02T00:00:00"/>
    <s v="El contratista dio cumplimiento con las obligaciones"/>
    <s v="El contratista dio cumplimiento con las obligaciones"/>
    <d v="2023-01-16T00:00:00"/>
    <d v="2023-01-19T00:00:00"/>
    <n v="300"/>
    <d v="2023-11-19T00:00:00"/>
    <n v="18610000"/>
    <n v="132"/>
    <n v="43.42"/>
    <n v="4466400"/>
    <n v="14143600"/>
    <n v="0"/>
    <n v="0"/>
    <n v="18610000"/>
    <s v="10  Mes(es)"/>
  </r>
  <r>
    <x v="1"/>
    <n v="230045"/>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05-02T00:00:00"/>
    <s v="El contratista dio cumplimiento con las obligaciones"/>
    <s v="El contratista dio cumplimiento con las obligaciones"/>
    <d v="2023-01-16T00:00:00"/>
    <d v="2023-01-19T00:00:00"/>
    <n v="300"/>
    <d v="2023-11-19T00:00:00"/>
    <n v="18610000"/>
    <n v="132"/>
    <n v="43.42"/>
    <n v="4466400"/>
    <n v="14143600"/>
    <n v="0"/>
    <n v="0"/>
    <n v="18610000"/>
    <s v="10  Mes(es)"/>
  </r>
  <r>
    <x v="1"/>
    <n v="230048"/>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05-02T00:00:00"/>
    <s v="El contratista dio cumplimiento con las obligaciones"/>
    <s v="El contratista dio cumplimiento con las obligaciones"/>
    <d v="2023-01-16T00:00:00"/>
    <d v="2023-01-19T00:00:00"/>
    <n v="300"/>
    <d v="2023-11-19T00:00:00"/>
    <n v="18610000"/>
    <n v="132"/>
    <n v="43.42"/>
    <n v="4466400"/>
    <n v="14143600"/>
    <n v="0"/>
    <n v="0"/>
    <n v="18610000"/>
    <s v="10  Mes(es)"/>
  </r>
  <r>
    <x v="1"/>
    <n v="230036"/>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05-02T00:00:00"/>
    <s v="El contratista dio cumplimiento con las obligaciones"/>
    <s v="El contratista dio cumplimiento con las obligaciones"/>
    <d v="2023-01-13T00:00:00"/>
    <d v="2023-01-18T00:00:00"/>
    <n v="300"/>
    <d v="2023-11-18T00:00:00"/>
    <n v="40320000"/>
    <n v="133"/>
    <n v="43.75"/>
    <n v="9811200"/>
    <n v="30508800"/>
    <n v="0"/>
    <n v="0"/>
    <n v="40320000"/>
    <s v="10  Mes(es)"/>
  </r>
  <r>
    <x v="1"/>
    <n v="23003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5-02T00:00:00"/>
    <s v="El contratista dio cumplimiento con las obligaciones"/>
    <s v="El contratista dio cumplimiento con las obligaciones"/>
    <d v="2023-01-16T00:00:00"/>
    <d v="2023-01-19T00:00:00"/>
    <n v="300"/>
    <d v="2023-11-19T00:00:00"/>
    <n v="40320000"/>
    <n v="132"/>
    <n v="43.42"/>
    <n v="9676800"/>
    <n v="30643200"/>
    <n v="0"/>
    <n v="0"/>
    <n v="40320000"/>
    <s v="10  Mes(es)"/>
  </r>
  <r>
    <x v="1"/>
    <n v="23004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5-02T00:00:00"/>
    <s v="El contratista dio cumplimiento con las obligaciones"/>
    <s v="El contratista dio cumplimiento con las obligaciones"/>
    <d v="2023-01-16T00:00:00"/>
    <d v="2023-01-19T00:00:00"/>
    <n v="300"/>
    <d v="2023-11-19T00:00:00"/>
    <n v="40320000"/>
    <n v="132"/>
    <n v="43.42"/>
    <n v="9676800"/>
    <n v="30643200"/>
    <n v="0"/>
    <n v="0"/>
    <n v="40320000"/>
    <s v="10  Mes(es)"/>
  </r>
  <r>
    <x v="1"/>
    <n v="230040"/>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5-02T00:00:00"/>
    <s v="El contratista dio cumplimiento con las obligaciones"/>
    <s v="El contratista dio cumplimiento con las obligaciones"/>
    <d v="2023-01-16T00:00:00"/>
    <d v="2023-01-19T00:00:00"/>
    <n v="300"/>
    <d v="2023-11-19T00:00:00"/>
    <n v="40320000"/>
    <n v="132"/>
    <n v="43.42"/>
    <n v="9676800"/>
    <n v="30643200"/>
    <n v="0"/>
    <n v="0"/>
    <n v="40320000"/>
    <s v="10  Mes(es)"/>
  </r>
  <r>
    <x v="1"/>
    <n v="23004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5-02T00:00:00"/>
    <s v="El contratista dio cumplimiento con las obligaciones"/>
    <s v="El contratista dio cumplimiento con las obligaciones"/>
    <d v="2023-01-16T00:00:00"/>
    <d v="2023-01-19T00:00:00"/>
    <n v="300"/>
    <d v="2023-11-19T00:00:00"/>
    <n v="40320000"/>
    <n v="132"/>
    <n v="43.42"/>
    <n v="9676800"/>
    <n v="30643200"/>
    <n v="0"/>
    <n v="0"/>
    <n v="40320000"/>
    <s v="10  Mes(es)"/>
  </r>
  <r>
    <x v="1"/>
    <n v="230042"/>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5-02T00:00:00"/>
    <s v="El contratista dio cumplimiento con las obligaciones"/>
    <s v="El contratista dio cumplimiento con las obligaciones"/>
    <d v="2023-01-16T00:00:00"/>
    <d v="2023-01-19T00:00:00"/>
    <n v="300"/>
    <d v="2023-11-19T00:00:00"/>
    <n v="40320000"/>
    <n v="132"/>
    <n v="43.42"/>
    <n v="9676800"/>
    <n v="30643200"/>
    <n v="0"/>
    <n v="0"/>
    <n v="40320000"/>
    <s v="10  Mes(es)"/>
  </r>
  <r>
    <x v="1"/>
    <n v="230176"/>
    <x v="0"/>
    <s v="https://community.secop.gov.co/Public/Tendering/OpportunityDetail/Index?noticeUID=CO1.NTC.3881404&amp;isFromPublicArea=True&amp;isModal=true&amp;asPopupView=true"/>
    <x v="0"/>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PROFESIONAL ESPECIALIZADO - SUBD. GESTION CONTABLE HACIENDA"/>
    <s v="N/A"/>
    <d v="2023-05-02T00:00:00"/>
    <s v="El contratista cumplió a satisfacción las obligaciones generales."/>
    <s v="El contratista cumplió a satisfacción las obligaciones específicas."/>
    <d v="2023-01-31T00:00:00"/>
    <d v="2023-02-01T00:00:00"/>
    <n v="240"/>
    <d v="2023-10-01T00:00:00"/>
    <n v="26056000"/>
    <n v="119"/>
    <n v="49.17"/>
    <n v="9771000"/>
    <n v="16285000"/>
    <n v="0"/>
    <n v="0"/>
    <n v="26056000"/>
    <s v="8  Mes(es)"/>
  </r>
  <r>
    <x v="1"/>
    <n v="230183"/>
    <x v="0"/>
    <s v="https://community.secop.gov.co/Public/Tendering/OpportunityDetail/Index?noticeUID=CO1.NTC.3876473&amp;isFromPublicArea=True&amp;isModal=true&amp;asPopupView=true"/>
    <x v="0"/>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N/A"/>
    <d v="2023-05-03T00:00:00"/>
    <s v="Se ha dado cumplimiento a las obligaciones generales respectivas."/>
    <s v="R:/ Se remitió a la DIB retroalimentación sobre el informe de gestióncorrespondiente al primer I trimestre de 2023. Se han revisado lasactualizaciones documentales cargadas en MIGEMA, realizandoacompañamiento en la construcción de instructivos y actualización deprocedimientos.R:/ Dentro de los mecanismos para la transparencia y acceso a lainformación se construyó un Forms, el cual visibiliza las diferentesposibilidades de racionalizar los trámites, el cual se remitió a lasáreas responsable de los mismos para determinar las acciones a realizarpara el 2024.R:/ Se realizó monitoreo de segunda línea y reporte de avances sobre loscompromisos asociados a trámites dentro del PAAC.R:/ Se acompaño a la Dirección de impuestos y Dirección de cobro en lacreación del instructivo de notificaciones y una actualización optimadel procedimiento.Se está trabajando la actualización de la caracterización del CPR105 conla DIB, teniendo en cuenta la implementación de macroproceso de gestiónde ingresos y las necesidades de las diferentes áreas de la Dirección.R:/ Dentro de la implementación del macroproceso de Relacionamientoestratégico se remitió propuesta a la Dirección de impuestos, sobre lacual se realizará socialización la primera semana de mayo. Ahora bien,el trabajo realizado para implementar el macroproceso de gestión deingresos ha consistido en actualizar la caracterización del CPR105 conla DIB.R/ Se entregan soportes de cada una de las actividades realizadas entreel 1 y 30 de abril de 2023, de acuerdo con la solicitud del supervisordel contrato."/>
    <d v="2023-02-02T00:00:00"/>
    <d v="2023-02-06T00:00:00"/>
    <n v="300"/>
    <d v="2023-12-06T00:00:00"/>
    <n v="84530000"/>
    <n v="114"/>
    <n v="37.619999999999997"/>
    <n v="23950167"/>
    <n v="60579833"/>
    <n v="0"/>
    <n v="0"/>
    <n v="84530000"/>
    <s v="10  Mes(es)"/>
  </r>
  <r>
    <x v="1"/>
    <n v="230164"/>
    <x v="0"/>
    <s v="https://community.secop.gov.co/Public/Tendering/OpportunityDetail/Index?noticeUID=CO1.NTC.3857792&amp;isFromPublicArea=True&amp;isModal=true&amp;asPopupView=true"/>
    <x v="0"/>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PROFESIONAL ESPECIALIZADO - SUBD. GESTION CONTABLE HACIENDA"/>
    <s v="N/A"/>
    <d v="2023-05-02T00:00:00"/>
    <s v="El contratista cumplió a satisfacción las obligaciones generales."/>
    <s v="El contratista cumplió a satisfacción las obligaciones específicas."/>
    <d v="2023-01-27T00:00:00"/>
    <d v="2023-02-08T00:00:00"/>
    <n v="270"/>
    <d v="2023-11-08T00:00:00"/>
    <n v="29313000"/>
    <n v="112"/>
    <n v="41.03"/>
    <n v="9011033"/>
    <n v="20301967"/>
    <n v="0"/>
    <n v="0"/>
    <n v="29313000"/>
    <s v="9  Mes(es)"/>
  </r>
  <r>
    <x v="1"/>
    <n v="230091"/>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PROFESIONAL ESPECIALIZADO - SUBD. GESTION CONTABLE HACIENDA"/>
    <s v="N/A"/>
    <d v="2023-05-02T00:00:00"/>
    <s v="El contratista cumplió a satisfacción las obligaciones generales."/>
    <s v="El contratista cumplió a satisfacción las obligaciones específicas."/>
    <d v="2023-01-19T00:00:00"/>
    <d v="2023-01-23T00:00:00"/>
    <n v="240"/>
    <d v="2023-09-23T00:00:00"/>
    <n v="53960000"/>
    <n v="128"/>
    <n v="52.67"/>
    <n v="22033667"/>
    <n v="31926333"/>
    <n v="0"/>
    <n v="0"/>
    <n v="53960000"/>
    <s v="8  Mes(es)"/>
  </r>
  <r>
    <x v="1"/>
    <n v="230080"/>
    <x v="0"/>
    <s v="https://community.secop.gov.co/Public/Tendering/OpportunityDetail/Index?noticeUID=CO1.NTC.3784938&amp;isFromPublicArea=True&amp;isModal=true&amp;asPopupView=true"/>
    <x v="0"/>
    <s v="Prestación Servicios Profesionales"/>
    <s v="OF. TECNICA SISTEMA GESTION DOCUMENTAL"/>
    <s v="0111-01"/>
    <s v="Prestar servicios profesionales para participar en los procesos detransferencias secundarias y descripción documental de la SecretaríaDistrital de Hacienda."/>
    <n v="80233997"/>
    <s v="JUAN DANIEL FLOREZ PORRAS"/>
    <s v="JEFE DE OFICINA - OF. TECNICA SISTEMA GESTION DOCUMENTAL"/>
    <s v="N/A"/>
    <d v="2023-05-05T00:00:00"/>
    <s v="El contratista ha dado cumplimiento a las obligaciones contractuales."/>
    <s v="Se certifica el recibo a satisfacción de las actividades referidas enlos estudios previos, las cuales se detallan en el informe deactividades No.3.Para este periodo, el contratista realizó las siguientes actividades:1 Participó en las mesas de trabajo para identificar y valorar lasagrupaciones documentales a nivel de series y subseries documentales quesurjan dentro del proceso de actualización de las TRD, y elaborar lasrespectivas actas producto de dichas mesas en las dependencias:Oficina de ConsolidaciónSubdirección de Desarrollo SocialOficina Asesora de Planeación2 Brindó asesoría al equipo técnico de la Oficina Técnica del Sistema deGestión Documental en la descripción de las series con disposiciónconservación total en el Formato de Inventario Analítico del Archivo deBogotá; así como brindar el apoyo técnico de valoración documental quese requiera durante el alistamiento de las agrupaciones documentalesdescritas, que serán objeto de transferencia secundaria a la DirecciónDistrital de Archivo de Bogotá.Como parte de la implementación del Plan de Descripción y TransferenciaDocumental Secundaria de la Secretaría Distrital de Hacienda, elcontratista llevó a cabo la primera jornada de asesoría y coordinacióncon el equipo técnico de trabajo en la Oficina Técnica del Sistema deGestión Documental el día 3 de abril de 2023.Esta jornada tuvo lugar el 18 de abril en las instalaciones de laOficina Técnica del Sistema de Gestión Documental, en la que orientó latarea de revisión a la serie Devoluciones y Compensaciones, verificandolo avanzado frente a lo registrado y descrito en el Formato deInventario Analítico del Archivo de Bogotá – FIAAB, que contiene lasáreas y campos de descripción que contempla la norma internacional dedescripción de documentos de archivo ISAD (G).Validó el proceso de control de calidad llevado a cabo, que complementócon la revisión a partir de una muestra aleatoria del 5% de los 564registros obtenidos de descripción formato de inventario analítico delArchivo de Bogotá, cuyo resultado aparecen en la revisión llevada a cabodel ejercicio realizado por el equipo técnico de descripción documentalde los expedientes de Devoluciones y Compensaciones.3 Asesoró a la Oficina Técnica del Sistema de Gestión Documental en elproceso de ajustes que ha requerido .la actualización de las tablas deretención documental de la Secretaría Distrital de Hacienda, una vezemitido el concepto de revisión y evaluación para la convalidación delinstrumento técnico archivístico, por parte del Consejo Distrital deArchivos de Bogotá D.C.4 Asistió y participó en las reuniones programadas por la SecretaríaDistrital de Hacienda relacionadas con el objeto del contrato,participando en la reunión de seguimiento de ejecución contractualcontra el plan de trabajo de lo programado para el mes de abril.El contratista prestó los servicios contratados, de acuerdo con lasobligaciones específicas, según detalles en el informe de ejecuciónpresentado por el mismo para el periodo."/>
    <d v="2023-01-18T00:00:00"/>
    <d v="2023-02-01T00:00:00"/>
    <n v="240"/>
    <d v="2023-10-01T00:00:00"/>
    <n v="38832000"/>
    <n v="119"/>
    <n v="49.17"/>
    <n v="14562000"/>
    <n v="24270000"/>
    <n v="0"/>
    <n v="0"/>
    <n v="38832000"/>
    <s v="8  Mes(es)"/>
  </r>
  <r>
    <x v="1"/>
    <n v="230103"/>
    <x v="0"/>
    <s v="https://community.secop.gov.co/Public/Tendering/ContractNoticeManagement/Index?currentLanguage=es-CO&amp;Page=login&amp;Country=CO&amp;SkinName=CCE"/>
    <x v="0"/>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05-05T00:00:00"/>
    <s v="El contratista ha dado cumplimiento a las obligaciones contractuales."/>
    <s v="Se certifica el recibo a satisfacción de las actividades referidas enlos estudios previos, las cuales se detallan en el informe deactividades No. 3.Para este periodo, el contratista realizó las siguientes actividades:1. Identificación puntual de necesidades de capacitación pordependencias y las socializaciones para la implementación del Plan delSistema Integrado de Conservación, en su componente ConservaciónDocumental, originado por las visitas a las zonas de archivo y a laevidencia de conservación documental en la entidad durante las vigenciasanteriores, acompañado de la respectiva programación.2.  Elaboró un informe donde se describe la identificación denecesidades de capacitación y socializaciones por dependencia de la SHD.3. Elaboró la programación de socialización para todas las dependenciasde la SDH.4. Elaboró la programación de capacitaciones por dependencias con unpúblico objetivo, en procesos de conservación documental.5.Proyectó un memorando informando a la Subdirección de TalentoHumano6 Analizó los resultados del monitoreo de condiciones ambientales de losdepósitos de archivo de la Secretaría Distrital de Hacienda y propusoactividades para su control.7 Actualizó las fichas técnicas de elementos para almacenamiento de losdocumentos de archivo en soportes físicos, incluyendo el formato derótulo vigente en el Sistema de Gestión de Calidad:a. Cajas X-300b. Cajas X-200c. Carpeta cuatro tapas SDHd. Carpeta para gancho legajadore. Carpeta de dos tapas8 Elaboró el informe de inspección de la infraestructura y mobiliariosde archivo.9 Proyectó tres memorandos dirigidos a la SAF así:-Remisión del informe de inspección de la infraestructura y mobiliariosde archivo.- Solicitud de intervención de los muros de la sede Carrera32- Solicitud de realizar estudios de sismo resistencia y necesidades deapantallamiento eléctrico en la sede Carrera 32.10 Participó en la reunión de revisión de observaciones de la SAC en elproceso de suministro de elementos de embalaje para documentos, el día13 de abril.11 Participó en la reunión sobre revisión de los documentos del SGCrelacionados con el proceso de conservación documental, el día 18 deabril.12 Participó en la reunión para preparar la capacitación sobreinstrumentos archivísticos el día 20 de abril.13 Participó en la reunión de revisión del plan de trabajo de loscontratistas de la OTSGD el día 26 de abril.14 Participó de reunión sobre las necesidades de capacitación enprimeros auxilios de documentos de archivo con la OTSGD el 26 de abril.15 Apoyó la revisión y actualización de los documentos del SGC:- 120-F.48_2- 120-F.49_2- 120-F.50_2- 120-P-08_V16 Proyectó un formato para realizar el seguimiento a los procesos delimpieza en los módulos de almacenamiento de archivos.17 Realizó la exposición del plan de conservación documental en laCapacitación de Instrumentos archivísticos el día 27 de abril.El contratista prestó los servicios contratados, de acuerdo con lasobligaciones específicas, según detalles en el informe de ejecuciónpresentado por el mismo para el periodo certificado."/>
    <d v="2023-01-20T00:00:00"/>
    <d v="2023-02-01T00:00:00"/>
    <n v="240"/>
    <d v="2023-10-01T00:00:00"/>
    <n v="38832000"/>
    <n v="119"/>
    <n v="49.17"/>
    <n v="14562000"/>
    <n v="24270000"/>
    <n v="0"/>
    <n v="0"/>
    <n v="38832000"/>
    <s v="8  Mes(es)"/>
  </r>
  <r>
    <x v="1"/>
    <n v="230181"/>
    <x v="0"/>
    <s v="https://community.secop.gov.co/Public/Tendering/OpportunityDetail/Index?noticeUID=CO1.NTC.3876088&amp;isFromPublicArea=True&amp;isModal=true&amp;asPopupView=true"/>
    <x v="0"/>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05-08T00:00:00"/>
    <s v="El contratista ha dado cumplimiento a las obligaciones contractuales."/>
    <s v="Se certifica el recibo a satisfacción de las actividades referidas enlos estudios previos, las cuales se detallan en el informe deactividades No. 3.Para este periodo, el contratista realizó las siguientes actividades:1 Se realizó la revisión de Matriz de formatos preferidos y aceptados depreservación, se actualizaron los formatos, su descripción técnica porcaracterísticas de sostenibilidad, se retiraron los formatos decategoría geoespacial y se agregó el tipo contenedor comprimido .zip.2 Se revisaron las características técnicas de evaluación desostenibilidad de formatos en cada una de sus variables:DivulgaciónAdopciónTransparenciaAuto documentaciónDependencias externasPatentesMecanismos técnicos de protección3 Se realizó la revisión del documento “Protocolo de digitalización dedocumentos de archivo con fines probatorios y de preservación a largoplazo”, se hicieron observaciones y se socializo con el supervisor delcontrato y el productor del protocolo.4 Se presentó el informe de actividades entre el 1 y el 30 de abril de2023El contratista prestó los servicios contratados, de acuerdo con lasobligaciones específicas, según detalles en el informe de ejecuciónpresentado por el mismo para este período."/>
    <d v="2023-01-31T00:00:00"/>
    <d v="2023-02-07T00:00:00"/>
    <n v="240"/>
    <d v="2023-10-07T00:00:00"/>
    <n v="38832000"/>
    <n v="113"/>
    <n v="46.69"/>
    <n v="13591200"/>
    <n v="25240800"/>
    <n v="0"/>
    <n v="0"/>
    <n v="38832000"/>
    <s v="8  Mes(es)"/>
  </r>
  <r>
    <x v="0"/>
    <n v="220404"/>
    <x v="0"/>
    <s v="https://community.secop.gov.co/Public/Tendering/OpportunityDetail/Index?noticeUID=CO1.NTC.2937787&amp;isFromPublicArea=True&amp;isModal=true&amp;asPopupView=true"/>
    <x v="4"/>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5-08T00:00:00"/>
    <s v="El contratista ha dado cumplimiento a las obligaciones contractuales."/>
    <s v="El contratista ha dado cumplimiento a las obligaciones contractuales.Las actividades realizadas durante el período son las siguientes:Durante el mes de abril, el contratista realizó las siguientesactividades:Total, de cajas custodiadas: 78.523Consulta normalNo. de consultas: 6No. de cajas: 4Remisiones: SA-00637, SA-00638, SA-00640, S00649Consulta UrgenteNo. de consultas: 9No. de cajas: 19Remisiones: SA-00639, SA-00641 a SA-00648TransporteTransporte de ida consulta normal: 3Transporte de ida consulta urgente: 9Transporte de regreso: 2RearchivosNo. de cajas: 34No. de requisiciones: SAS 2304-001Traslado Inicial: 422"/>
    <d v="2022-06-17T00:00:00"/>
    <d v="2022-07-06T00:00:00"/>
    <n v="401"/>
    <d v="2023-08-17T00:00:00"/>
    <n v="506491131"/>
    <n v="329"/>
    <n v="80.84"/>
    <n v="223235003"/>
    <n v="283256128"/>
    <n v="0"/>
    <n v="0"/>
    <n v="506491131"/>
    <s v="13  Mes(es)  11  Día(s)"/>
  </r>
  <r>
    <x v="0"/>
    <n v="220428"/>
    <x v="0"/>
    <s v="https://community.secop.gov.co/Public/Tendering/OpportunityDetail/Index?noticeUID=CO1.NTC.2982704&amp;isFromPublicArea=True&amp;isModal=true&amp;asPopupView=true"/>
    <x v="1"/>
    <s v="Suministro"/>
    <s v="OF. TECNICA SISTEMA GESTION DOCUMENTAL"/>
    <s v="0111-01"/>
    <s v="Suministro  de elementos  para protección  y embalaje de documentos parala Secretaría Distrital de Hacienda"/>
    <n v="800216724"/>
    <s v="LEGARCHIVO S A S"/>
    <s v="JEFE DE OFICINA - OF. TECNICA SISTEMA GESTION DOCUMENTAL"/>
    <s v="N/A"/>
    <d v="2023-05-08T00:00:00"/>
    <s v="El contratista ha dado cumplimiento a las obligaciones contractuales."/>
    <s v="El contratista dió cumplimiento a las obligaciones especiales delcontrato."/>
    <d v="2022-07-21T00:00:00"/>
    <d v="2022-08-01T00:00:00"/>
    <n v="180"/>
    <d v="2023-08-01T00:00:00"/>
    <n v="49881570"/>
    <n v="303"/>
    <n v="83.01"/>
    <n v="0"/>
    <n v="49881570"/>
    <n v="0"/>
    <n v="0"/>
    <n v="49881570"/>
    <s v="  12  Mes(es)"/>
  </r>
  <r>
    <x v="1"/>
    <n v="230272"/>
    <x v="0"/>
    <s v="https://community.secop.gov.co/Public/Tendering/OpportunityDetail/Index?noticeUID=CO1.NTC.4067251&amp;isFromPublicArea=True&amp;isModal=true&amp;asPopupView=true"/>
    <x v="5"/>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05-15T00:00:00"/>
    <s v="Durante el periodo el contratista cumplió con las obligacionesgenerales."/>
    <s v="Durante el periodo el contratista garantizó el acceso al sistema paranegociación de renta fija MEC PLUS"/>
    <d v="2023-02-24T00:00:00"/>
    <d v="2023-03-01T00:00:00"/>
    <n v="360"/>
    <d v="2024-03-01T00:00:00"/>
    <n v="84000000"/>
    <n v="91"/>
    <n v="24.86"/>
    <n v="6942222"/>
    <n v="77057778"/>
    <n v="0"/>
    <n v="0"/>
    <n v="84000000"/>
    <s v="12  Mes(es)"/>
  </r>
  <r>
    <x v="1"/>
    <n v="230273"/>
    <x v="0"/>
    <s v="https://community.secop.gov.co/Public/Tendering/OpportunityDetail/Index?noticeUID=CO1.NTC.4068623&amp;isFromPublicArea=True&amp;isModal=true&amp;asPopupView=true"/>
    <x v="5"/>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05-15T00:00:00"/>
    <s v="Durante el periodo el contratista cumplió con las obligacionesgenerales."/>
    <s v="Durante el periodo el contratista garantizó el acceso al sistema paranegociación de renta fija MEC PLUS"/>
    <d v="2023-02-27T00:00:00"/>
    <d v="2023-03-01T00:00:00"/>
    <n v="360"/>
    <d v="2024-03-01T00:00:00"/>
    <n v="40698000"/>
    <n v="91"/>
    <n v="24.86"/>
    <n v="2734620"/>
    <n v="37963380"/>
    <n v="0"/>
    <n v="0"/>
    <n v="40698000"/>
    <s v="12  Mes(es)"/>
  </r>
  <r>
    <x v="1"/>
    <n v="230216"/>
    <x v="0"/>
    <s v="https://community.secop.gov.co/Public/Tendering/OpportunityDetail/Index?noticeUID=CO1.NTC.3904522&amp;isFromPublicArea=True&amp;isModal=true&amp;asPopupView=true"/>
    <x v="0"/>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05-11T00:00:00"/>
    <s v="Se ha dado cumplimiento a las obligaciones generales respectivas."/>
    <s v="Apoyo en la actualización del proyecto de inversión 7609 de la OAP yseguimientos periódicos.Reporte del estado de avance del PE y PAI de la OAP.Reporte de los seguimientos de la gestión correspondientes a la OAP.Registro de los planes de acción de la OAP por lo hallazgos de laauditoría interna y resultados de la medición de la satisfacción.Participó en la actualización de la TRD de la OAP.Gestión de cierre de acciones del SG de la OAP.Acompañamiento en la atención de la auditoría del proceso CPR-01Direccionamiento Estratégico, así mismo se consolidó los soportes yevidencias solicitadas por los auditores.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estructuración del proceso para la contratación de lamedición de satisfacción de la vigencia 2023. Así como, en laorganización de la revisión de los formularios.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Se entregó un informe mensual con la descripción de la ejecución de cadaobligación contractual con el soporte correspondiente."/>
    <d v="2023-02-03T00:00:00"/>
    <d v="2023-02-06T00:00:00"/>
    <n v="300"/>
    <d v="2023-12-06T00:00:00"/>
    <n v="84530000"/>
    <n v="114"/>
    <n v="37.619999999999997"/>
    <n v="23950167"/>
    <n v="60579833"/>
    <n v="0"/>
    <n v="0"/>
    <n v="84530000"/>
    <s v="10  Mes(es)"/>
  </r>
  <r>
    <x v="0"/>
    <n v="220594"/>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251408"/>
    <s v="BEATRIZ MARTHA MADURO SANTAMARIA"/>
    <s v="SUBDIRECTOR TECNICO - SUBD. EDUCACION TRIBUTARIA Y SERVICIO"/>
    <s v="N/A"/>
    <d v="2023-05-03T00:00:00"/>
    <s v="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1T00:00:00"/>
    <n v="116"/>
    <d v="2023-02-10T00:00:00"/>
    <n v="13193067"/>
    <n v="252"/>
    <n v="100"/>
    <n v="11373333"/>
    <n v="6596534"/>
    <n v="1"/>
    <n v="4776800"/>
    <n v="17969867"/>
    <s v="   5  Mes(es)   8  Día(s)"/>
  </r>
  <r>
    <x v="1"/>
    <n v="230240"/>
    <x v="0"/>
    <s v="https://community.secop.gov.co/Public/Tendering/OpportunityDetail/Index?noticeUID=CO1.NTC.3997011&amp;isFromPublicArea=True&amp;isModal=true&amp;asPopupView=true"/>
    <x v="5"/>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5-03T00:00:00"/>
    <s v="Todas las obligaciones se han cumplido a satisfacción."/>
    <s v="Todas las obligaciones se han cumplido a satisfacción."/>
    <d v="2023-02-16T00:00:00"/>
    <d v="2023-03-04T00:00:00"/>
    <n v="360"/>
    <d v="2024-03-04T00:00:00"/>
    <n v="100749000"/>
    <n v="88"/>
    <n v="24.04"/>
    <n v="16791500"/>
    <n v="83957500"/>
    <n v="0"/>
    <n v="0"/>
    <n v="100749000"/>
    <s v="12  Mes(es)"/>
  </r>
  <r>
    <x v="0"/>
    <n v="220594"/>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251408"/>
    <s v="BEATRIZ MARTHA MADURO SANTAMARIA"/>
    <s v="SUBDIRECTOR TECNICO - SUBD. EDUCACION TRIBUTARIA Y SERVICIO"/>
    <s v="N/A"/>
    <d v="2023-05-0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1T00:00:00"/>
    <n v="116"/>
    <d v="2023-02-10T00:00:00"/>
    <n v="13193067"/>
    <n v="252"/>
    <n v="100"/>
    <n v="14785333"/>
    <n v="3184534"/>
    <n v="1"/>
    <n v="4776800"/>
    <n v="17969867"/>
    <s v="   5  Mes(es)   8  Día(s)"/>
  </r>
  <r>
    <x v="0"/>
    <n v="220424"/>
    <x v="0"/>
    <s v="https://community.secop.gov.co/Public/Tendering/OpportunityDetail/Index?noticeUID=CO1.NTC.2990529&amp;isFromPublicArea=True&amp;isModal=true&amp;asPopupView=true"/>
    <x v="1"/>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3-05-04T00:00:00"/>
    <s v="El contratista cumplió con las obligaciones generales del contratodurante el periodo del presente informe."/>
    <s v="El contratista, durante el periodo del presente informe, ha mantenido eladecuado funcionamiento de las licencias."/>
    <d v="2022-07-12T00:00:00"/>
    <d v="2022-09-15T00:00:00"/>
    <n v="360"/>
    <d v="2023-09-15T00:00:00"/>
    <n v="35263008"/>
    <n v="258"/>
    <n v="70.680000000000007"/>
    <n v="22039380"/>
    <n v="13223628"/>
    <n v="0"/>
    <n v="0"/>
    <n v="35263008"/>
    <s v="12  Mes(es)"/>
  </r>
  <r>
    <x v="0"/>
    <n v="220832"/>
    <x v="0"/>
    <s v="https://community.secop.gov.co/Public/Tendering/OpportunityDetail/Index?noticeUID=CO1.NTC.3572692&amp;isFromPublicArea=True&amp;isModal=true&amp;asPopupView=true"/>
    <x v="5"/>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5-03T00:00:00"/>
    <s v="Todas las obligaciones se han cumplido a satisfacción."/>
    <s v="Todas las obligaciones se han cumplido a satisfacción."/>
    <d v="2022-11-28T00:00:00"/>
    <d v="2022-12-01T00:00:00"/>
    <n v="360"/>
    <d v="2023-12-01T00:00:00"/>
    <n v="43226960"/>
    <n v="181"/>
    <n v="49.59"/>
    <n v="18011233"/>
    <n v="25215727"/>
    <n v="0"/>
    <n v="0"/>
    <n v="43226960"/>
    <s v="12  Mes(es)"/>
  </r>
  <r>
    <x v="0"/>
    <n v="220594"/>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251408"/>
    <s v="BEATRIZ MARTHA MADURO SANTAMARIA"/>
    <s v="SUBDIRECTOR TECNICO - SUBD. EDUCACION TRIBUTARIA Y SERVICIO"/>
    <s v="N/A"/>
    <d v="2023-05-03T00:00:00"/>
    <s v="Durante el mes de febrero de 2023, el contratista cumplió con lasobligaciones generales estipuladas en los estudios previos."/>
    <s v="Durante el mes de febrero de 2023, el contratista cumplió con lasobligaciones especiales estipuladas en los estudios previos."/>
    <d v="2022-09-19T00:00:00"/>
    <d v="2022-09-21T00:00:00"/>
    <n v="116"/>
    <d v="2023-02-10T00:00:00"/>
    <n v="13193067"/>
    <n v="252"/>
    <n v="100"/>
    <n v="15922667"/>
    <n v="2047200"/>
    <n v="1"/>
    <n v="4776800"/>
    <n v="17969867"/>
    <s v="   5  Mes(es)   8  Día(s)"/>
  </r>
  <r>
    <x v="1"/>
    <n v="230095"/>
    <x v="0"/>
    <s v="https://community.secop.gov.co/Public/Tendering/OpportunityDetail/Index?noticeUID=CO1.NTC.3797204&amp;isFromPublicArea=True&amp;isModal=true&amp;asPopupView=true"/>
    <x v="0"/>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05-03T00:00:00"/>
    <s v="Durante el mes de febrero de 2023, el contratista cumplió con lasobligaciones generales estipuladas en los estudios previos."/>
    <s v="Durante el mes de febrero de 2023, el contratista cumplió con lasobligaciones especiales estipuladas en los estudios previos."/>
    <d v="2023-01-19T00:00:00"/>
    <d v="2023-01-20T00:00:00"/>
    <n v="330"/>
    <d v="2023-12-20T00:00:00"/>
    <n v="37532000"/>
    <n v="131"/>
    <n v="39.22"/>
    <n v="4663067"/>
    <n v="32868933"/>
    <n v="0"/>
    <n v="0"/>
    <n v="37532000"/>
    <s v="11  Mes(es)"/>
  </r>
  <r>
    <x v="1"/>
    <n v="230095"/>
    <x v="0"/>
    <s v="https://community.secop.gov.co/Public/Tendering/OpportunityDetail/Index?noticeUID=CO1.NTC.3797204&amp;isFromPublicArea=True&amp;isModal=true&amp;asPopupView=true"/>
    <x v="0"/>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05-04T00:00:00"/>
    <s v="Durante el mes de abril de 2023, el contratista cumplió con lasobligaciones generales estipuladas en los estudios previos."/>
    <s v="Durante el mes de abril de 2023, el contratista cumplió con lasobligaciones especiales estipuladas en los estudios previos."/>
    <d v="2023-01-19T00:00:00"/>
    <d v="2023-01-20T00:00:00"/>
    <n v="330"/>
    <d v="2023-12-20T00:00:00"/>
    <n v="37532000"/>
    <n v="131"/>
    <n v="39.22"/>
    <n v="11487067"/>
    <n v="26044933"/>
    <n v="0"/>
    <n v="0"/>
    <n v="37532000"/>
    <s v="11  Mes(es)"/>
  </r>
  <r>
    <x v="1"/>
    <n v="230486"/>
    <x v="1"/>
    <s v="https://www.colombiacompra.gov.co/tienda-virtual-del-estado-colombiano/ordenes-compra/107752"/>
    <x v="1"/>
    <s v="Compraventa"/>
    <s v="SUBD. INFRAESTRUCTURA TIC"/>
    <s v="0111-01"/>
    <s v="Adquirir equipos celulares para la Secretaría Distrital de Hacienda."/>
    <n v="860007336"/>
    <s v="CAJA COLOMBIANA DE SUBSIDIO FAMILIAR COL SUBSIDIO"/>
    <s v="PROFESIONAL UNIVERSITARIO - SUBD. INFRAESTRUCTURA TIC"/>
    <s v="N/A"/>
    <d v="2023-05-03T00:00:00"/>
    <s v="El contratista cumplió todas las obligaciones"/>
    <s v="El contratista cumplió todas las obligaciones"/>
    <d v="2023-04-14T00:00:00"/>
    <d v="2023-04-21T00:00:00"/>
    <n v="30"/>
    <d v="2023-05-21T00:00:00"/>
    <n v="30288794"/>
    <n v="40"/>
    <n v="100"/>
    <n v="25240661"/>
    <n v="5048133"/>
    <n v="0"/>
    <n v="0"/>
    <n v="30288794"/>
    <s v="1  Mes(es)"/>
  </r>
  <r>
    <x v="0"/>
    <n v="220759"/>
    <x v="0"/>
    <s v="https://community.secop.gov.co/Public/Tendering/OpportunityDetail/Index?noticeUID=CO1.NTC.3403543&amp;isFromPublicArea=True&amp;isModal=true&amp;asPopupView=true"/>
    <x v="5"/>
    <s v="Prestación de Servicios"/>
    <s v="SUBD. ANALISIS SECTORIAL"/>
    <s v="0111-01"/>
    <s v="La necesidad de contar con la suscripción a los resultados mensuales dela encuesta de consumo para Bogotá."/>
    <n v="900078820"/>
    <s v="RADDAR LIMITADA"/>
    <s v="PROFESIONAL ESPECIALIZADO - SUBD. ANALISIS SECTORIAL"/>
    <s v="N/A"/>
    <d v="2023-05-04T00:00:00"/>
    <s v="Todas las obligaciones se han cumplido a satisfacción."/>
    <s v="Todas las obligaciones se han cumplido a satisfacción."/>
    <d v="2022-10-19T00:00:00"/>
    <d v="2022-11-17T00:00:00"/>
    <n v="360"/>
    <d v="2023-11-17T00:00:00"/>
    <n v="46602600"/>
    <n v="195"/>
    <n v="53.42"/>
    <n v="23301300"/>
    <n v="23301300"/>
    <n v="0"/>
    <n v="0"/>
    <n v="46602600"/>
    <s v="12  Mes(es)"/>
  </r>
  <r>
    <x v="1"/>
    <n v="230068"/>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05-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n v="240"/>
    <d v="2023-10-08T00:00:00"/>
    <n v="32256000"/>
    <n v="112"/>
    <n v="46.28"/>
    <n v="4032000"/>
    <n v="28224000"/>
    <n v="0"/>
    <n v="0"/>
    <n v="32256000"/>
    <s v="8  Mes(es)"/>
  </r>
  <r>
    <x v="1"/>
    <n v="230136"/>
    <x v="0"/>
    <s v="https://community.secop.gov.co/Public/Tendering/OpportunityDetail/Index?noticeUID=CO1.NTC.3824305&amp;isFromPublicArea=True&amp;isModal=true&amp;asPopupView=true"/>
    <x v="0"/>
    <s v="Prestación Servicios Profesionales"/>
    <s v="DESPACHO SECRETARIO DISTRITAL DE HDA."/>
    <s v="0111-01"/>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n v="1010206491"/>
    <s v="DIANA PAOLA ZEA NITOLA"/>
    <s v="PROFESIONAL UNIVERSITARIO - OF. ATENCION AL CIUDADANO"/>
    <s v="N/A"/>
    <d v="2023-05-04T00:00:00"/>
    <s v="La contratista en el periodo comprendido entre el 1 y 30 de abril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La contratista entrego de manerasatisfactoria el reporte de las actividades realizadas acorde a lasinstrucciones, en los cuadros y plataformas indicados."/>
    <d v="2023-01-24T00:00:00"/>
    <d v="2023-02-01T00:00:00"/>
    <n v="240"/>
    <d v="2023-10-01T00:00:00"/>
    <n v="26056000"/>
    <n v="119"/>
    <n v="49.17"/>
    <n v="3257000"/>
    <n v="22799000"/>
    <n v="0"/>
    <n v="0"/>
    <n v="26056000"/>
    <s v="8  Mes(es)"/>
  </r>
  <r>
    <x v="1"/>
    <n v="230140"/>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05-04T00:00:00"/>
    <s v="La contratista en el periodo comprendido entre el 1 y 30 de abril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La contratista entrego de manerasatisfactoria el reporte de las actividades realizadas acorde a lasinstrucciones, en los cuadros y plataformas indicados."/>
    <d v="2023-01-24T00:00:00"/>
    <d v="2023-01-26T00:00:00"/>
    <n v="240"/>
    <d v="2023-09-26T00:00:00"/>
    <n v="18608000"/>
    <n v="125"/>
    <n v="51.44"/>
    <n v="2326000"/>
    <n v="16282000"/>
    <n v="0"/>
    <n v="0"/>
    <n v="18608000"/>
    <s v="8  Mes(es)"/>
  </r>
  <r>
    <x v="1"/>
    <n v="230110"/>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05-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111"/>
    <n v="45.87"/>
    <n v="4032000"/>
    <n v="28224000"/>
    <n v="0"/>
    <n v="0"/>
    <n v="32256000"/>
    <s v="8  Mes(es)"/>
  </r>
  <r>
    <x v="1"/>
    <n v="23025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2-20T00:00:00"/>
    <d v="2023-02-22T00:00:00"/>
    <n v="240"/>
    <d v="2023-10-22T00:00:00"/>
    <n v="32256000"/>
    <n v="98"/>
    <n v="40.5"/>
    <n v="9004000"/>
    <n v="23252000"/>
    <n v="0"/>
    <n v="0"/>
    <n v="32256000"/>
    <s v="8  Mes(es)"/>
  </r>
  <r>
    <x v="1"/>
    <n v="23026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2-21T00:00:00"/>
    <d v="2023-02-22T00:00:00"/>
    <n v="240"/>
    <d v="2023-10-22T00:00:00"/>
    <n v="32256000"/>
    <n v="98"/>
    <n v="40.5"/>
    <n v="9004800"/>
    <n v="23251200"/>
    <n v="0"/>
    <n v="0"/>
    <n v="32256000"/>
    <s v="8  Mes(es)"/>
  </r>
  <r>
    <x v="1"/>
    <n v="230112"/>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SUBDIRECTOR TECNICO - SUBD. DETERMINACION"/>
    <s v="N/A"/>
    <d v="2023-05-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n v="240"/>
    <d v="2023-10-10T00:00:00"/>
    <n v="32256000"/>
    <n v="110"/>
    <n v="45.45"/>
    <n v="0"/>
    <n v="32256000"/>
    <n v="0"/>
    <n v="0"/>
    <n v="32256000"/>
    <s v="8  Mes(es)"/>
  </r>
  <r>
    <x v="1"/>
    <n v="230311"/>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09T00:00:00"/>
    <d v="2023-03-14T00:00:00"/>
    <n v="240"/>
    <d v="2023-11-14T00:00:00"/>
    <n v="32256000"/>
    <n v="78"/>
    <n v="31.84"/>
    <n v="6316800"/>
    <n v="25939200"/>
    <n v="0"/>
    <n v="0"/>
    <n v="32256000"/>
    <s v="8  Mes(es)"/>
  </r>
  <r>
    <x v="1"/>
    <n v="230137"/>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05-04T00:00:00"/>
    <s v="La contratista en el periodo comprendido entre el 1 y 30 de abril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La contratista entrego de manerasatisfactoria el reporte de las actividades realizadas acorde a lasinstrucciones, en los cuadros y plataformas indicados."/>
    <d v="2023-01-24T00:00:00"/>
    <d v="2023-01-26T00:00:00"/>
    <n v="240"/>
    <d v="2023-09-26T00:00:00"/>
    <n v="18608000"/>
    <n v="125"/>
    <n v="51.44"/>
    <n v="2326000"/>
    <n v="16282000"/>
    <n v="0"/>
    <n v="0"/>
    <n v="18608000"/>
    <s v="8  Mes(es)"/>
  </r>
  <r>
    <x v="1"/>
    <n v="23033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05-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8"/>
    <n v="27.76"/>
    <n v="4972800"/>
    <n v="27283200"/>
    <n v="0"/>
    <n v="0"/>
    <n v="32256000"/>
    <s v="8  Mes(es)"/>
  </r>
  <r>
    <x v="1"/>
    <n v="23033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n v="240"/>
    <d v="2023-11-24T00:00:00"/>
    <n v="32256000"/>
    <n v="68"/>
    <n v="27.76"/>
    <n v="4972800"/>
    <n v="27283200"/>
    <n v="0"/>
    <n v="0"/>
    <n v="32256000"/>
    <s v="8  Mes(es)"/>
  </r>
  <r>
    <x v="1"/>
    <n v="230111"/>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SUBDIRECTOR TECNICO - SUBD. DETERMINACION"/>
    <s v="N/A"/>
    <d v="2023-05-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111"/>
    <n v="45.87"/>
    <n v="0"/>
    <n v="32256000"/>
    <n v="0"/>
    <n v="0"/>
    <n v="32256000"/>
    <s v="8  Mes(es)"/>
  </r>
  <r>
    <x v="1"/>
    <n v="230334"/>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n v="240"/>
    <d v="2023-11-24T00:00:00"/>
    <n v="32256000"/>
    <n v="68"/>
    <n v="27.76"/>
    <n v="4972800"/>
    <n v="27283200"/>
    <n v="0"/>
    <n v="0"/>
    <n v="32256000"/>
    <s v="8  Mes(es)"/>
  </r>
  <r>
    <x v="1"/>
    <n v="230335"/>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05-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8"/>
    <n v="27.76"/>
    <n v="4972800"/>
    <n v="27283200"/>
    <n v="0"/>
    <n v="0"/>
    <n v="32256000"/>
    <s v="8  Mes(es)"/>
  </r>
  <r>
    <x v="1"/>
    <n v="230138"/>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05-04T00:00:00"/>
    <s v="La contratista en el periodo comprendido entre el 1 y 30 de abril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La contratista entrego de manerasatisfactoria el reporte de las actividades realizadas acorde a lasinstrucciones, en los cuadros y plataformas indicados"/>
    <d v="2023-01-24T00:00:00"/>
    <d v="2023-01-26T00:00:00"/>
    <n v="240"/>
    <d v="2023-09-26T00:00:00"/>
    <n v="18608000"/>
    <n v="125"/>
    <n v="51.44"/>
    <n v="2326000"/>
    <n v="16282000"/>
    <n v="0"/>
    <n v="0"/>
    <n v="18608000"/>
    <s v="8  Mes(es)"/>
  </r>
  <r>
    <x v="1"/>
    <n v="230139"/>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80154271"/>
    <s v="LEONARDO  ORTIZ SANABRIA"/>
    <s v="PROFESIONAL UNIVERSITARIO - OF. ATENCION AL CIUDADANO"/>
    <s v="N/A"/>
    <d v="2023-05-04T00:00:00"/>
    <s v="La contratista en el periodo comprendido entre el 1 y 30 de abril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La contratista entrego de manerasatisfactoria el reporte de las actividades realizadas acorde a lasinstrucciones, en los cuadros y plataformas indicados."/>
    <d v="2023-01-24T00:00:00"/>
    <d v="2023-01-26T00:00:00"/>
    <n v="240"/>
    <d v="2023-09-26T00:00:00"/>
    <n v="18608000"/>
    <n v="125"/>
    <n v="51.44"/>
    <n v="2326000"/>
    <n v="16282000"/>
    <n v="0"/>
    <n v="0"/>
    <n v="18608000"/>
    <s v="8  Mes(es)"/>
  </r>
  <r>
    <x v="1"/>
    <n v="230336"/>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n v="240"/>
    <d v="2023-11-24T00:00:00"/>
    <n v="32256000"/>
    <n v="68"/>
    <n v="27.76"/>
    <n v="4972800"/>
    <n v="27283200"/>
    <n v="0"/>
    <n v="0"/>
    <n v="32256000"/>
    <s v="8  Mes(es)"/>
  </r>
  <r>
    <x v="1"/>
    <n v="230116"/>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SUBDIRECTOR TECNICO - SUBD. DETERMINACION"/>
    <s v="N/A"/>
    <d v="2023-05-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n v="240"/>
    <d v="2023-10-14T00:00:00"/>
    <n v="32256000"/>
    <n v="106"/>
    <n v="43.8"/>
    <n v="11020800"/>
    <n v="21235200"/>
    <n v="0"/>
    <n v="0"/>
    <n v="32256000"/>
    <s v="8  Mes(es)"/>
  </r>
  <r>
    <x v="1"/>
    <n v="230337"/>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n v="240"/>
    <d v="2023-11-24T00:00:00"/>
    <n v="32256000"/>
    <n v="68"/>
    <n v="27.76"/>
    <n v="4972800"/>
    <n v="27283200"/>
    <n v="0"/>
    <n v="0"/>
    <n v="32256000"/>
    <s v="8  Mes(es)"/>
  </r>
  <r>
    <x v="1"/>
    <n v="230338"/>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05-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8"/>
    <n v="27.76"/>
    <n v="4972800"/>
    <n v="27283200"/>
    <n v="0"/>
    <n v="0"/>
    <n v="32256000"/>
    <s v="8  Mes(es)"/>
  </r>
  <r>
    <x v="1"/>
    <n v="230339"/>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n v="240"/>
    <d v="2023-11-24T00:00:00"/>
    <n v="32256000"/>
    <n v="68"/>
    <n v="27.76"/>
    <n v="4972800"/>
    <n v="27283200"/>
    <n v="0"/>
    <n v="0"/>
    <n v="32256000"/>
    <s v="8  Mes(es)"/>
  </r>
  <r>
    <x v="1"/>
    <n v="230310"/>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10T00:00:00"/>
    <d v="2023-03-21T00:00:00"/>
    <n v="240"/>
    <d v="2023-11-21T00:00:00"/>
    <n v="32256000"/>
    <n v="71"/>
    <n v="28.98"/>
    <n v="2822400"/>
    <n v="29433600"/>
    <n v="0"/>
    <n v="0"/>
    <n v="32256000"/>
    <s v="8  Mes(es)"/>
  </r>
  <r>
    <x v="1"/>
    <n v="230384"/>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N/A"/>
    <d v="2023-05-04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9T00:00:00"/>
    <d v="2023-03-31T00:00:00"/>
    <n v="240"/>
    <d v="2023-11-30T00:00:00"/>
    <n v="32256000"/>
    <n v="61"/>
    <n v="25"/>
    <n v="4032000"/>
    <n v="28224000"/>
    <n v="0"/>
    <n v="0"/>
    <n v="32256000"/>
    <s v="8  Mes(es)"/>
  </r>
  <r>
    <x v="1"/>
    <n v="230200"/>
    <x v="0"/>
    <s v="https://community.secop.gov.co/Public/Tendering/OpportunityDetail/Index?noticeUID=CO1.NTC.3881732&amp;isFromPublicArea=True&amp;isModal=true&amp;asPopupView=true"/>
    <x v="0"/>
    <s v="Prestación Servicios Profesionales"/>
    <s v="DESPACHO SECRETARIO DISTRITAL DE HDA."/>
    <s v="0111-01"/>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05-04T00:00:00"/>
    <s v="La contratista en el periodo comprendido entre el 1 y 30 de abril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abril, la contratista apoyoen el direccionamiento de las peticiones asignadas, así mismo realizó elapoyo respectivo para orientación a los usuarios a través de laproyección de respuesta a las peticiones asignadas para esta tarea, deotra 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capacitaciones y reuniones en las que fue convocada para manejo de lasherramientas soporte de las tareas asignadas para la gestión de las PQRSy la atención a los peticionarios. Durante el periodo la contratistaapoyo para la gestión del conocimiento en el trámite de las PQRS,brindando el apoyo y revisión de las proyecciones que se realizaron. Lacontratista entrego de manera satisfactoria el reporte de lasactividades realizadas acorde a las instrucciones, en los cuadros yplataformas indicados."/>
    <d v="2023-01-31T00:00:00"/>
    <d v="2023-02-07T00:00:00"/>
    <n v="240"/>
    <d v="2023-10-07T00:00:00"/>
    <n v="37216000"/>
    <n v="113"/>
    <n v="46.69"/>
    <n v="4652000"/>
    <n v="32564000"/>
    <n v="0"/>
    <n v="0"/>
    <n v="37216000"/>
    <s v="8  Mes(es)"/>
  </r>
  <r>
    <x v="1"/>
    <n v="230196"/>
    <x v="0"/>
    <s v="https://community.secop.gov.co/Public/Tendering/OpportunityDetail/Index?noticeUID=CO1.NTC.3876225&amp;isFromPublicArea=True&amp;isModal=true&amp;asPopupView=true"/>
    <x v="0"/>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ASESOR - DESPACHO SECRETARIO DISTRITAL DE HDA."/>
    <s v="N/A"/>
    <d v="2023-05-09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s v="Durante el periodo del 1 al 30 de abril de 2023 la contratista apoyó enla realización de los informes de supervisión para el pago mensual 13contratos 230196, 230077, 230236, 230135, 230099, 230126, 230143,230093, 230128, 220123, 230033, 230186 y 230201 por medio del aplicativoBogData. Por otro lado, creó en el sistema de información BogData losexpedientes de 52 contratos para la solicitud de cambio de supervisión.Así mismo, apoyó con la elaboración de las actas de inicio en laplataforma BOGDATA de los contratos 230430, 230433, 230431, 230410,230432, 230414 y 230413 de los contratos del despacho del secretario.La contratista, apoyó con el cargue del informe final del contrato200440 en los aplicativos de BOGDATA, WCC y SECOP II para su respectivocierre. Igualmente se realizó la organización y se cargó en laplataforma de WCC los documentos del contrato 210569 correspondientes ala ejecución del contrato requeridos previo al proceso de la liquidacióndel contrato. Realizo la revisión de la documentación de los diferentescontratos del programa ingreso mínimo garantizado para la continuacióndel proceso de cierre y liquidación de los contratosSe apoyó con el cargue en el sistema BogData de los documentospreliminares de contratación y documentos contractuales de los AnaQuinchara, Jhon Panzza, Juan Pablo Baquero, Veronica Diaz, DiegoEscobar, y Camila Florez. Apoyo con el diligenciamiento de los formatosde activación de usuarios para los contratistas del despacho delsecretario, según lo requerido. Por otro lado, la contratista realizó elenvío al área encargada, la documentación requerida para el trámite deafiliación a la ARL de 7 contratistasApoyo en la revisión y cargue en los diferentes aplicativos mencionadosen la obligación un total 13 cuentas de cobro de los contratos 230196,230077, 230236, 230135, 230099, 230126, 230143, 230093, 230128, 220123,230033, 230186 y 230201y la realización, consolidación y envío en elsistema BogData de los Informes de supervisión ymodificaciones/Novedades mensual de la Contraloría correspondientes alos contratistas del despacho del secretario antes mencionados.Así mismo, apoyo con el direccionamiento de 19 solicitudes enviadas aldespacho del secretario de hacienda y asistió a las reuniones a las quefue convocada y Prestó el apoyo requerido por su supervisor relacionadascon el objeto del presente contrato."/>
    <d v="2023-01-30T00:00:00"/>
    <d v="2023-02-01T00:00:00"/>
    <n v="330"/>
    <d v="2024-01-01T00:00:00"/>
    <n v="35376000"/>
    <n v="119"/>
    <n v="35.630000000000003"/>
    <n v="9648000"/>
    <n v="25728000"/>
    <n v="0"/>
    <n v="0"/>
    <n v="35376000"/>
    <s v="11  Mes(es)"/>
  </r>
  <r>
    <x v="1"/>
    <n v="230414"/>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23978819"/>
    <s v="CAMILA  FLOREZ OLARTE"/>
    <s v="ASESOR - DESPACHO SECRETARIO DISTRITAL DE HDA."/>
    <s v="N/A"/>
    <d v="2023-05-09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9 para lasuscripción de su contrato No. 230414 y cargada en la plataforma SECOPII5. La contratista presentó su póliza No 380 47 994000134079 para lasuscripción de su contrato No. 230414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2 al 30 de abril de 2023, el contratista realizola identificación del estado de la información de PQRS relacionadas conel programa de ingreso mínimo garantizado al igual que participó en lascapacitaciones indicadas con el fin de conocer las cualidades ygeneralidades de los procesos que van a llevar a cabo para el despachodel secretario para la correcta ejecución del contrato."/>
    <d v="2023-03-31T00:00:00"/>
    <d v="2023-04-12T00:00:00"/>
    <n v="270"/>
    <d v="2024-01-12T00:00:00"/>
    <n v="29313000"/>
    <n v="49"/>
    <n v="17.82"/>
    <n v="1954200"/>
    <n v="27358800"/>
    <n v="0"/>
    <n v="0"/>
    <n v="29313000"/>
    <s v="9  Mes(es)"/>
  </r>
  <r>
    <x v="1"/>
    <n v="230413"/>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00283964"/>
    <s v="JUAN PABLO BAQUERO CORDOBA"/>
    <s v="ASESOR - DESPACHO SECRETARIO DISTRITAL DE HDA."/>
    <s v="N/A"/>
    <d v="2023-05-09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2 para lasuscripción de su contrato No. 230413 y cargada en la plataforma SECOPII5. La contratista presentó su póliza No 380 47 994000134072 para lasuscripción de su contrato No. 23041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2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
    <d v="2023-03-31T00:00:00"/>
    <d v="2023-04-12T00:00:00"/>
    <n v="270"/>
    <d v="2024-01-12T00:00:00"/>
    <n v="29313000"/>
    <n v="49"/>
    <n v="17.82"/>
    <n v="1954200"/>
    <n v="27358800"/>
    <n v="0"/>
    <n v="0"/>
    <n v="29313000"/>
    <s v="9  Mes(es)"/>
  </r>
  <r>
    <x v="1"/>
    <n v="230430"/>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32447349"/>
    <s v="MARIA VERONICA DIAZ HERRERA"/>
    <s v="ASESOR - DESPACHO SECRETARIO DISTRITAL DE HDA."/>
    <s v="N/A"/>
    <d v="2023-05-09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2 para lasuscripción de su contrato No. 230430 y cargada en la plataforma SECOPII5. La contratista presentó su póliza No 380 47 994000134132 para lasuscripción de su contrato No. 23043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3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
    <d v="2023-04-05T00:00:00"/>
    <d v="2023-04-13T00:00:00"/>
    <n v="270"/>
    <d v="2024-01-13T00:00:00"/>
    <n v="29313000"/>
    <n v="48"/>
    <n v="17.45"/>
    <n v="1845663"/>
    <n v="27467337"/>
    <n v="0"/>
    <n v="0"/>
    <n v="29313000"/>
    <s v="9  Mes(es)"/>
  </r>
  <r>
    <x v="1"/>
    <n v="230433"/>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23917723"/>
    <s v="KAREN GERALDINE BOLAÑO MEDINA"/>
    <s v="ASESOR - DESPACHO SECRETARIO DISTRITAL DE HDA."/>
    <s v="N/A"/>
    <d v="2023-05-09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3 para lasuscripción de su contrato No. 230433 y cargada en la plataforma SECOPII5. La contratista presentó su póliza No 380 47 994000134133 para lasuscripción de su contrato No. 23043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2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
    <d v="2023-04-05T00:00:00"/>
    <d v="2023-04-12T00:00:00"/>
    <n v="270"/>
    <d v="2024-01-12T00:00:00"/>
    <n v="29313000"/>
    <n v="49"/>
    <n v="17.82"/>
    <n v="1954200"/>
    <n v="27358800"/>
    <n v="0"/>
    <n v="0"/>
    <n v="29313000"/>
    <s v="9  Mes(es)"/>
  </r>
  <r>
    <x v="1"/>
    <n v="230432"/>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14223924"/>
    <s v="ANA DURLEY QUINCHARA GALVIS"/>
    <s v="ASESOR - DESPACHO SECRETARIO DISTRITAL DE HDA."/>
    <s v="N/A"/>
    <d v="2023-05-09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1 para lasuscripción de su contrato No. 230432 y cargada en la plataforma SECOPII5. La contratista presentó su póliza No 380 47 994000134131 para lasuscripción de su contrato No. 230432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s v="Durante el periodo del 12 al 30 de abril de 2023, el contratista realizola identificación del estado de la información de PQRS relacionadas conel programa de ingreso mínimo garantizado al igual que participó en lascapacitaciones indicadas con el fin de conocer las cualidades ygeneralidades de los procesos que van a llevar a cabo para el despachodel secretario para la correcta ejecución del contrato"/>
    <d v="2023-04-05T00:00:00"/>
    <d v="2023-04-12T00:00:00"/>
    <n v="270"/>
    <d v="2024-01-12T00:00:00"/>
    <n v="29313000"/>
    <n v="49"/>
    <n v="17.82"/>
    <n v="1954200"/>
    <n v="27358800"/>
    <n v="0"/>
    <n v="0"/>
    <n v="29313000"/>
    <s v="9  Mes(es)"/>
  </r>
  <r>
    <x v="1"/>
    <n v="230431"/>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52703748"/>
    <s v="JHON MARIO PANZZA JIMENEZ"/>
    <s v="ASESOR - DESPACHO SECRETARIO DISTRITAL DE HDA."/>
    <s v="N/A"/>
    <d v="2023-05-09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48 para lasuscripción de su contrato No. 230431 y cargada en la plataforma SECOPII5. La contratista presentó su póliza No 380 47 994000134148 para lasuscripción de su contrato No. 23043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9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
    <d v="2023-04-05T00:00:00"/>
    <d v="2023-04-19T00:00:00"/>
    <n v="270"/>
    <d v="2024-01-19T00:00:00"/>
    <n v="29313000"/>
    <n v="42"/>
    <n v="15.27"/>
    <n v="1194233"/>
    <n v="28118767"/>
    <n v="0"/>
    <n v="0"/>
    <n v="29313000"/>
    <s v="9  Mes(es)"/>
  </r>
  <r>
    <x v="1"/>
    <n v="230093"/>
    <x v="0"/>
    <s v="https://community.secop.gov.co/Public/Tendering/OpportunityDetail/Index?noticeUID=CO1.NTC.3794448&amp;isFromPublicArea=True&amp;isModal=true&amp;asPopupView=true"/>
    <x v="0"/>
    <s v="Prestación Servicios Profesionales"/>
    <s v="DESPACHO SECRETARIO DISTRITAL DE HDA."/>
    <s v="0111-01"/>
    <s v="Prestar servicios profesionales  para la validacion e intercambio de lainformación relacionada con el pago de transferencias monetarias de laEstrategia Integral Ingreso Mínimo Garantizado (IMG)."/>
    <n v="80797720"/>
    <s v="ANDRES NOLASCO OLAYA GOMEZ"/>
    <s v="ASESOR - DESPACHO SECRETARIO DISTRITAL DE HDA."/>
    <s v="N/A"/>
    <d v="2023-05-05T00:00:00"/>
    <s v="Durante el periodo comprendido entre el 1 de abril y el 30 de abril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El contratista participó de manera activa y de acuerdo a lo solicitadoen reuniones virtuales y presenciales para revisar temas de saldos dedepósitos, comités con operadores bancarios, mesas de trabajo ypreparación de insumos IMG. Así también el contratista elaboró yproyecto respuesta a derechos de petición de entes de control yciudadanos sobre los pagos y saldos del programa IMG. El contratistaenvió los reportes de fondeo de los recursos a los programas delDistrito. El contratista participó en las mesas de trabajo deconciliación de saldos depósitos con la Dirección de Tesorería."/>
    <d v="2023-01-20T00:00:00"/>
    <d v="2023-01-26T00:00:00"/>
    <n v="240"/>
    <d v="2023-09-26T00:00:00"/>
    <n v="40776000"/>
    <n v="125"/>
    <n v="51.44"/>
    <n v="16140500"/>
    <n v="24635500"/>
    <n v="0"/>
    <n v="0"/>
    <n v="40776000"/>
    <s v="8  Mes(es)"/>
  </r>
  <r>
    <x v="1"/>
    <n v="230090"/>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PROFESIONAL ESPECIALIZADO - SUBD. GESTION CONTABLE HACIENDA"/>
    <s v="N/A"/>
    <d v="2023-05-05T00:00:00"/>
    <s v="El contratista cumplió a satisfacción las obligaciones generales."/>
    <s v="1. Elaborar y presentar el plan de trabajo al supervisor delcontrato para desarrollar el objeto de este.Elaboró y entregó el plan de trabajo de las actividades a desarrollar2. Realizar los registros contables de la información recibida en elmódulo contable del sistema de información de las Unidades deResponsabilidad Contables – Segmentos asignados.Realizó los registros contables de la Unidad de Responsabilidad Contablede Tesorería del mes de marzo de 2023 correspondientes los siguientesrubros contables:• Retenciones en la fuente• Estampilla Universidad Pedagógica Nacional• Estampilla Universidad Nacional Sede Bogotá• Estampilla Universidad Francisco José de Caldas• Recursos Recibidos en Administración• Recursos a Favor de Terceros• Ingresos de la SHD• Ingreso mínimo garantizado• Bogotá Solidaria en Casa• Fondo cuenta Atenea3. Realizar verificación, depuración y conciliación de lainformación contable con las áreas de gestión y realizar los ajustesidentificadosRealizó el análisis, conciliación y depuración de las siguientes cuentascontables, con saldo a marzo de 2023:• Retenciones Vs Movimiento Tributario. (2436)• Iva delegados VS EDT. (2445)• Recursos entregados en Administración VS Fondos de Terceros yRecaudos de la DDT (240790 - 290201)• Estampillas VS EDT (240315)• Ingresos No tributarios (4110)• Rendimientos Financieros (480201)Remitió los correos a las entidades Distritales para la conciliación delas operaciones reciprocas de las cuentas de Estampillas y Fondos yRecaudos de terceros.4. Participar en las reuniones de revisión de la informaciónfinanciera de las URC asignadas y en la elaboración de las actas yformatos establecidos.Asistió a las siguientes Reuniones:Participó en las retroalimentaciones agendadas en la DDC.El 13 de abril asistió al Seguimiento cierre contable SDH a marzo 2023 ya la reunión con la secretaria de Ambiente para verificar el recaudocertificados POT.El 14 de abril participó en la definición de las cuentas contables ycontrol de tesoreral de los recaudos de los Estapúblicos – CUD.El 20 de abril asistió a la revisión/actualización matriz de riesgos:CPR-119 y a la revisión de la venta de derechos de construcción ydesarrollo con el Instituto Distrital de Patrimonio Cultural.El 21 de abril participó en la revisión de diferencias remitidas porcontabilidad referente a los descuentos tributarios.El 25 de abril asistió a la revisión de directrices de las notas EF delaño 2023.El 27 de abril participó en la capacitación de FI – reporte CBN1026 y ala revisión del Incidente 2000005011 radicado por la Secretaria de lamujer y movilidad.Realizó las observaciones del mes de marzo de 2023 en el Acta derevisión de balance por la unidad de responsabilidad contable deTesorería de las cuentas contables asignadas.Realizó el informe de reciprocas de la Unidad de ResponsabilidadContable de Tesorería correspondiente al mes de marzo de 2023.Realizó y actualizó el formato 53-F.12 y 53-F.13 del mes de marzo 2023.Realizó la nota a los estados financieros del mes de marzo sobrerecursos recibidos en administración e ingresos por rendimientosfinancieros, adicional, realizó las variaciones trimestrales asignadas asu cargo.5. Realizar las compensaciones de las cuentas asignadas por Segmentode acuerdo con el sistema de información vigente.Para el mes de abril del 2023, realizó las compensaciones en el sistemade información Bogdata de las cuentas contables de retenciones en lafuente con corte al mes de marzo 2023.6. Organizar, custodiar y archivar e la documentación soporte de lagestión realizada, de acuerdo con la normatividad y los procedimientosestablecidos en la Secretaría Distrital de Hacienda. Organizó la documentación y los soportes generados en el marco de laejecución del contrato de acuerdo con la normatividad y a losprocedimientos establecidos por la Secretaría Distrital de Hacienda.7. Realizar las demás asignadas por el supervisor, relacionadas conel objeto del contratoPara el mes de abril del 2023, atendió las indicaciones dadas por elsupervisor relacionadas con el objeto del contrato."/>
    <d v="2023-01-19T00:00:00"/>
    <d v="2023-01-23T00:00:00"/>
    <n v="240"/>
    <d v="2023-09-23T00:00:00"/>
    <n v="53960000"/>
    <n v="128"/>
    <n v="52.67"/>
    <n v="22033667"/>
    <n v="31926333"/>
    <n v="0"/>
    <n v="0"/>
    <n v="53960000"/>
    <s v="8  Mes(es)"/>
  </r>
  <r>
    <x v="3"/>
    <n v="200225"/>
    <x v="0"/>
    <s v="https://community.secop.gov.co/Public/Tendering/OpportunityDetail/Index?noticeUID=CO1.NTC.1443919&amp;isFromPublicArea=True&amp;isModal=true&amp;asPopupView=true"/>
    <x v="6"/>
    <s v="Convenio Interadministrativo"/>
    <s v="OF. REGISTRO Y GESTION DE INFORMACION"/>
    <n v="0"/>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N/A"/>
    <d v="2023-05-09T00:00:00"/>
    <s v="N/A"/>
    <s v="A abril  el convenio prosigue en las condiciones acordadas.  Se estápreparando la información de los dos bimestres para enviara a la UAEJCDCy envío requerimiento para que la UAEJCDC, envío la información de losbimetres señalados"/>
    <d v="2020-09-08T00:00:00"/>
    <d v="2020-09-14T00:00:00"/>
    <n v="1080"/>
    <d v="2023-09-13T00:00:00"/>
    <n v="0"/>
    <n v="989"/>
    <n v="90.4"/>
    <n v="0"/>
    <n v="0"/>
    <n v="0"/>
    <n v="0"/>
    <n v="0"/>
    <s v="3  Año(s)"/>
  </r>
  <r>
    <x v="0"/>
    <n v="220406"/>
    <x v="0"/>
    <s v="https://community.secop.gov.co/Public/Tendering/OpportunityDetail/Index?noticeUID=CO1.NTC.2942176&amp;isFromPublicArea=True&amp;isModal=true&amp;asPopupView=true"/>
    <x v="4"/>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5-08T00:00:00"/>
    <s v="El contratista cumplió con las obligaciones generalespara el periodo certificado."/>
    <s v="El contratista cumplió con las obligaciones especialespara el periodo certificado."/>
    <d v="2022-06-21T00:00:00"/>
    <d v="2022-07-13T00:00:00"/>
    <n v="360"/>
    <d v="2023-07-13T00:00:00"/>
    <n v="130662000"/>
    <n v="322"/>
    <n v="88.22"/>
    <n v="130662000"/>
    <n v="0"/>
    <n v="0"/>
    <n v="0"/>
    <n v="130662000"/>
    <s v="12  Mes(es)"/>
  </r>
  <r>
    <x v="0"/>
    <n v="220447"/>
    <x v="1"/>
    <s v="https://colombiacompra.gov.co/tienda-virtual-del-estado-colombiano/ordenes-compra/94057"/>
    <x v="3"/>
    <s v="Arrendamiento"/>
    <s v="SUBD. SERVICIOS TIC"/>
    <s v="0111-01"/>
    <s v="Proveer el outsourcing integral para los servicios de gestión deimpresión para la Secretaría Distrital de Hacienda."/>
    <n v="830001338"/>
    <s v="SUMIMAS S A S"/>
    <s v="PROFESIONAL ESPECIALIZADO - SUBD. SOLUCIONES TIC"/>
    <s v="N/A"/>
    <d v="2023-05-08T00:00:00"/>
    <s v="El contratista cumplió con las obligaciones generalespara el periodo certificado."/>
    <s v="El contratista cumplió con las obligaciones especialespara el periodo certificado."/>
    <d v="2022-07-29T00:00:00"/>
    <d v="2022-09-03T00:00:00"/>
    <n v="240"/>
    <d v="2023-05-03T00:00:00"/>
    <n v="191732088"/>
    <n v="270"/>
    <n v="100"/>
    <n v="163646765"/>
    <n v="28085323"/>
    <n v="0"/>
    <n v="0"/>
    <n v="191732088"/>
    <s v="8  Mes(es)"/>
  </r>
  <r>
    <x v="0"/>
    <n v="220377"/>
    <x v="1"/>
    <s v="https://colombiacompra.gov.co/tienda-virtual-del-estado-colombiano/ordenes-compra/88897"/>
    <x v="7"/>
    <s v="Prestación de Servicios"/>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3-05-08T00:00:00"/>
    <s v="El contratista cumplió con sus obligaciones generalespara el periodo certificado."/>
    <s v="El contratista cumplió con sus obligaciones especialespara el periodo certificado."/>
    <d v="2022-04-27T00:00:00"/>
    <d v="2022-05-14T00:00:00"/>
    <n v="240"/>
    <d v="2023-04-14T00:00:00"/>
    <n v="530506780"/>
    <n v="382"/>
    <n v="100"/>
    <n v="633112056"/>
    <n v="95260456"/>
    <n v="1"/>
    <n v="197865732"/>
    <n v="728372512"/>
    <s v="  11  Mes(es)"/>
  </r>
  <r>
    <x v="1"/>
    <n v="230078"/>
    <x v="0"/>
    <s v="https://community.secop.gov.co/Public/Tendering/OpportunityDetail/Index?noticeUID=CO1.NTC.3782210&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PROFESIONAL ESPECIALIZADO - SUBD. GESTION CONTABLE HACIENDA"/>
    <s v="N/A"/>
    <d v="2023-05-05T00:00:00"/>
    <s v="El contratista cumplió a satisfacción las obligaciones generales."/>
    <s v="El contratista cumplió a satisfacción las obligaciones específicas."/>
    <d v="2023-01-18T00:00:00"/>
    <d v="2023-01-19T00:00:00"/>
    <n v="240"/>
    <d v="2023-09-19T00:00:00"/>
    <n v="53960000"/>
    <n v="132"/>
    <n v="54.32"/>
    <n v="22933000"/>
    <n v="31027000"/>
    <n v="0"/>
    <n v="0"/>
    <n v="53960000"/>
    <s v="8  Mes(es)"/>
  </r>
  <r>
    <x v="1"/>
    <n v="230109"/>
    <x v="0"/>
    <s v="https://community.secop.gov.co/Public/Tendering/OpportunityDetail/Index?noticeUID=CO1.NTC.3797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05-05T00:00:00"/>
    <s v="La contratista dio cumplimiento a cada una de las obligaciones generalespre - contractuales acordadas para la ejecución del contrato."/>
    <s v="Durante el mes de abril la contratista lideró:  i) El cargue de losCGN001, CGN002 de las entidades del Bogotá con corte a marzo 2023. ii)La revisión de los reportes del proceso de consolidación con corte adiciembre de 2022 de los cuales fue necesario radicar incidente de 4reportes en Solman. iii) El proceso de consolidación en BPCConsolidación el cual incluye: Configuración de reglas, Ajustes, Tablasde composición patrimonial, Árbol de Propiedad corte a dic2022,Ejecución Procesos de Preconsolidacion y Consolidación Dic2022 (BTA,SGD, SPD) iv) El cargue de información para las entidades de Bogotá. v)La planeación de la capacitación para el cargue de información de lasempresas (fecha 3 de mayo de 2023) vi) Creación de la regla devalidación saldo final en cero (subcuenta 480826). vii) Presentación decuatro (4) informes de seguimiento dirigidos a la Subdirección deConsolidación, Gestión e Investigación y a la Dirección Distrital deContabilidad, en el cual informó los avances de cargues de lasentidades, verificaciones de informes e incidentes identificados."/>
    <d v="2023-01-19T00:00:00"/>
    <d v="2023-01-23T00:00:00"/>
    <n v="270"/>
    <d v="2023-10-23T00:00:00"/>
    <n v="70641000"/>
    <n v="128"/>
    <n v="46.89"/>
    <n v="25640067"/>
    <n v="45000933"/>
    <n v="0"/>
    <n v="0"/>
    <n v="70641000"/>
    <s v="9  Mes(es)"/>
  </r>
  <r>
    <x v="1"/>
    <n v="230142"/>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05-05T00:00:00"/>
    <s v="El contratista dio cumplimiento a cada una de las obligaciones generalespre - contractuales acordadas para la ejecución del contrato."/>
    <s v="Durante el mes de abril el contratista apoyó la elaboración y revisiónde las Notas a los Estados Financieros del Sector Gobierno Distrital ydel Sector Público Distrital. Apoyó la elaboración de respuestas a lassolicitudes recibidas y adelantó mesas de trabajo necesarias para estostemas, relacionados con la Resolución de Costos Hospitalarios de la SDS,la consulta recibida por la ERU sobre convenio interadministrativo, y lamesa de trabajo con el SITP, TM y la SDM sobre el reconocimiento delFET. Apoyó la construcción de hoja de trabajo para requerimientos decalificadora de riesgos y un indicador de liquidez con la mismafinalidad."/>
    <d v="2023-01-24T00:00:00"/>
    <d v="2023-01-25T00:00:00"/>
    <n v="240"/>
    <d v="2023-09-25T00:00:00"/>
    <n v="62792000"/>
    <n v="126"/>
    <n v="51.85"/>
    <n v="25116800"/>
    <n v="37675200"/>
    <n v="0"/>
    <n v="0"/>
    <n v="62792000"/>
    <s v="8  Mes(es)"/>
  </r>
  <r>
    <x v="1"/>
    <n v="230144"/>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SUBDIRECTOR TECNICO - SUBD. CONSOLIDACION, GESTION E INVEST."/>
    <s v="N/A"/>
    <d v="2023-05-05T00:00:00"/>
    <s v="La contratista dio cumplimiento a cada una de las obligaciones generalespre - contractuales acordadas para la ejecución del contrato."/>
    <s v="Durante el mes de abril, la contratista participó en reunionestendientes a brindar orientación a las actividades de la DDC, en lo referente a revisión de soportes documentales de las actividades realizadas en el proceso de investigación y participación enreunión de retroalimentación de los resultados de la auditoría. Realizósolicitud y análisis de información respecto al pasivo pensional de laUniversidad Distrital y del FPPB, para atender requerimiento decalificadora de riesgos. Participó en el proceso de elaboración de Notasdel Sector Gobierno Distrital, en este sentido, revisó y envió paraefectos de consolidación, las Notas a los Estados FinancierosConsolidados del SGD de las cuentas por cobrar, ingresos y préstamos porcobrar. Proyectó respuesta, sobre solicitud de información paraexpediente disciplinario No. 1877 respecto a temas contables de laSGAMB. Participó y realizó sesiones de socialización y validación delsistema de información en el marco del nuevo modelo de deterioro decartera sobre pérdidas esperadas con la Subdirección de Cobro NoTributario, así como la solicitud de información insumo para aplicaciónde la Guía No. 005 emitida por la CGN. En este sentido, se analizótambién el avance de la actualización de la Guía de deterioro paracuentas por cobrar no tributarias, emitida por la DDC, por el nuevomodelo de pérdidas esperadas."/>
    <d v="2023-01-24T00:00:00"/>
    <d v="2023-01-25T00:00:00"/>
    <n v="240"/>
    <d v="2023-09-25T00:00:00"/>
    <n v="62792000"/>
    <n v="126"/>
    <n v="51.85"/>
    <n v="25116800"/>
    <n v="37675200"/>
    <n v="0"/>
    <n v="0"/>
    <n v="62792000"/>
    <s v="8  Mes(es)"/>
  </r>
  <r>
    <x v="1"/>
    <n v="230147"/>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1149187"/>
    <s v="BRAYAN DANIEL CRISTIANO CARDENAS"/>
    <s v="SUBDIRECTOR TECNICO - SUBD. CONSOLIDACION, GESTION E INVEST."/>
    <s v="N/A"/>
    <d v="2023-05-05T00:00:00"/>
    <s v="El contratista dio cumplimiento a cada una de las obligaciones generalespre - contractuales acordadas para la ejecución del contrato."/>
    <s v="Durante el mes de abril el contratista participó en reuniones tendientesa brindar orientación a las entidades asignadas, para efectos deasesoría contable así como la validación contable de la informaciónentregada por parte de las entidades con corte a 31 de marzo de 2023,efectuando , validaciones de la información cargada por parte de lasentidades, solicitando ajustes y realizando mesas de trabajo para temasespecíficos, de igual manera brindó asistencia virtual a las entidades,en el diligenciamiento de los anexos y temas de interés solicitados,relacionados con los anexos de la Resolución DDC- 000004 de 2022, porparte de las entidades asignadas al proceso de asesoría contable."/>
    <d v="2023-01-24T00:00:00"/>
    <d v="2023-01-26T00:00:00"/>
    <n v="240"/>
    <d v="2023-09-26T00:00:00"/>
    <n v="62792000"/>
    <n v="125"/>
    <n v="51.44"/>
    <n v="24855167"/>
    <n v="37936833"/>
    <n v="0"/>
    <n v="0"/>
    <n v="62792000"/>
    <s v="8  Mes(es)"/>
  </r>
  <r>
    <x v="0"/>
    <n v="220367"/>
    <x v="1"/>
    <s v="https://www.colombiacompra.gov.co/tienda-virtual-del-estado-colombiano/ordenes-compra/86711"/>
    <x v="3"/>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05-05T00:00:00"/>
    <s v="Cumplió todas las obligaciones."/>
    <s v="Cumplió todas las obligaciones."/>
    <d v="2022-03-15T00:00:00"/>
    <d v="2022-04-30T00:00:00"/>
    <n v="360"/>
    <d v="2023-07-08T00:00:00"/>
    <n v="188496000"/>
    <n v="396"/>
    <n v="91.24"/>
    <n v="242820924"/>
    <n v="39720757"/>
    <n v="2"/>
    <n v="94045681"/>
    <n v="282541681"/>
    <s v="  14  Mes(es)   8  Día(s)"/>
  </r>
  <r>
    <x v="0"/>
    <n v="220637"/>
    <x v="0"/>
    <s v="https://community.secop.gov.co/Public/Tendering/OpportunityDetail/Index?noticeUID=CO1.NTC.3181311&amp;isFromPublicArea=True&amp;isModal=true&amp;asPopupView=true"/>
    <x v="4"/>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5-05T00:00:00"/>
    <s v="Cumplió todas las obligaciones."/>
    <s v="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
    <d v="2022-09-26T00:00:00"/>
    <d v="2022-09-30T00:00:00"/>
    <n v="360"/>
    <d v="2023-09-30T00:00:00"/>
    <n v="291525797"/>
    <n v="243"/>
    <n v="66.58"/>
    <n v="277892548"/>
    <n v="13633249"/>
    <n v="0"/>
    <n v="0"/>
    <n v="291525797"/>
    <s v="12  Mes(es)"/>
  </r>
  <r>
    <x v="1"/>
    <n v="230056"/>
    <x v="0"/>
    <s v="https://community.secop.gov.co/Public/Tendering/OpportunityDetail/Index?noticeUID=CO1.NTC.3738377&amp;isFromPublicArea=True&amp;isModal=true&amp;asPopupView=true"/>
    <x v="0"/>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05-05T00:00:00"/>
    <s v="La contratista cumplió con las obligaciones generales durante el perí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3-01-16T00:00:00"/>
    <d v="2023-01-18T00:00:00"/>
    <n v="300"/>
    <d v="2023-11-18T00:00:00"/>
    <n v="74840000"/>
    <n v="133"/>
    <n v="43.75"/>
    <n v="18211067"/>
    <n v="56628933"/>
    <n v="0"/>
    <n v="0"/>
    <n v="74840000"/>
    <s v="10  Mes(es)"/>
  </r>
  <r>
    <x v="0"/>
    <n v="220905"/>
    <x v="0"/>
    <s v="https://community.secop.gov.co/Public/Tendering/OpportunityDetail/Index?noticeUID=CO1.NTC.3670356&amp;isFromPublicArea=True&amp;isModal=true&amp;asPopupView=true"/>
    <x v="5"/>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3-05-06T00:00:00"/>
    <s v="El servicio se prestó con normalidad desde el día 01 de Marzo hasta eldia 31 del mes de Marzo de 2023. Durante el mes de Marzo no sepresentaron fallas, ni interrupciones del servicio, tampoco sepresentaron indisponibilidades adicionales. Se realizo el tramite parael pago con sus certificaciones de cumplimiento y pago de las facturasdel mes de enero. El proveedor allego la factura del mes de Febrero conlos soportes correspondientes, la cual ya se inicio el proceso de pago."/>
    <s v="El servicio se prestó con normalidad desde el día 01 de Marzo hasta eldia 31 del mes de Marzo de 2023. Durante el mes de Marzo no sepresentaron fallas, ni interrupciones del servicio, tampoco sepresentaron indisponibilidades adicionales. Se realizo el tramite parael pago con sus certificaciones de cumplimiento y pago de las facturasdel mes de enero. El proveedor allego la factura del mes de Febrero conlos soportes correspondientes, la cual ya se inicio el proceso de pago."/>
    <d v="2022-12-23T00:00:00"/>
    <d v="2023-01-16T00:00:00"/>
    <n v="120"/>
    <d v="2023-05-16T00:00:00"/>
    <n v="19960584"/>
    <n v="135"/>
    <n v="100"/>
    <n v="12641703"/>
    <n v="7318881"/>
    <n v="0"/>
    <n v="0"/>
    <n v="19960584"/>
    <s v="4  Mes(es)"/>
  </r>
  <r>
    <x v="0"/>
    <n v="220890"/>
    <x v="0"/>
    <s v="https://community.secop.gov.co/Public/Tendering/OpportunityDetail/Index?noticeUID=CO1.NTC.3539736&amp;isFromPublicArea=True&amp;isModal=true&amp;asPopupView=true"/>
    <x v="4"/>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N/A"/>
    <d v="2023-05-06T00:00:00"/>
    <s v="El servicio se prestó con normalidad desde el día día 01 de Marzo hastael dia 31 de Marzo 2023. Durante el mes de Marzo no se presentaronfallas, ni interrupciones del servicio, tampoco se presentaronindisponibilidades adicionales. El tramite del pago con suscertificaciones de cumplimiento, ya fue paga de la factura por el 100 %del valor contratado."/>
    <s v="El servicio se prestó con normalidad desde el día día 01 de Marzo hastael dia 31 de Marzo 2023. Durante el mes de Marzo no se presentaronfallas, ni interrupciones del servicio, tampoco se presentaronindisponibilidades adicionales. El tramite del pago con suscertificaciones de cumplimiento, ya fue paga de la factura por el 100 %del valor contratado."/>
    <d v="2022-12-20T00:00:00"/>
    <d v="2022-12-21T00:00:00"/>
    <n v="360"/>
    <d v="2023-12-21T00:00:00"/>
    <n v="462108000"/>
    <n v="161"/>
    <n v="44.11"/>
    <n v="462108000"/>
    <n v="0"/>
    <n v="0"/>
    <n v="0"/>
    <n v="462108000"/>
    <s v="12  Mes(es)"/>
  </r>
  <r>
    <x v="0"/>
    <n v="220905"/>
    <x v="0"/>
    <s v="https://community.secop.gov.co/Public/Tendering/OpportunityDetail/Index?noticeUID=CO1.NTC.3670356&amp;isFromPublicArea=True&amp;isModal=true&amp;asPopupView=true"/>
    <x v="5"/>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3-05-06T00:00:00"/>
    <s v="El servicio se prestó con normalidad desde el día 01 de Abril hasta eldia 30 del mes de Abril de 2023. Durante el mes de Abril no sepresentaron fallas, ni interrupciones del servicio, tampoco sepresentaron indisponibilidades adicionales. El proveedor allego lafactura del mes de Marzo con los soportes correspondientes, la cual yase inicio el proceso de pago."/>
    <s v="El servicio se prestó con normalidad desde el día 01 de Abril hasta eldia 30 del mes de Abril de 2023. Durante el mes de Abril no sepresentaron fallas, ni interrupciones del servicio, tampoco sepresentaron indisponibilidades adicionales. El proveedor allego lafactura del mes de Marzo con los soportes correspondientes, la cual yase inicio el proceso de pago."/>
    <d v="2022-12-23T00:00:00"/>
    <d v="2023-01-16T00:00:00"/>
    <n v="120"/>
    <d v="2023-05-16T00:00:00"/>
    <n v="19960584"/>
    <n v="135"/>
    <n v="100"/>
    <n v="17631849"/>
    <n v="2328735"/>
    <n v="0"/>
    <n v="0"/>
    <n v="19960584"/>
    <s v="4  Mes(es)"/>
  </r>
  <r>
    <x v="0"/>
    <n v="220890"/>
    <x v="0"/>
    <s v="https://community.secop.gov.co/Public/Tendering/OpportunityDetail/Index?noticeUID=CO1.NTC.3539736&amp;isFromPublicArea=True&amp;isModal=true&amp;asPopupView=true"/>
    <x v="4"/>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N/A"/>
    <d v="2023-05-06T00:00:00"/>
    <s v="El servicio se prestó con normalidad desde el día 01 de Abril hasta eldia 30 de Abril 2023. Durante el mes de Abril no se presentaron fallas,ni interrupciones del servicio, tampoco se presentaronindisponibilidades adicionales. El tramite del pago con suscertificaciones de cumplimiento, ya fue paga de la factura por el 100 %del valor contratado."/>
    <s v="El servicio se prestó con normalidad desde el día 01 de Abril hasta eldia 30 de Abril 2023. Durante el mes de Abril no se presentaron fallas,ni interrupciones del servicio, tampoco se presentaronindisponibilidades adicionales. El tramite del pago con suscertificaciones de cumplimiento, ya fue paga de la factura por el 100 %del valor contratado."/>
    <d v="2022-12-20T00:00:00"/>
    <d v="2022-12-21T00:00:00"/>
    <n v="360"/>
    <d v="2023-12-21T00:00:00"/>
    <n v="462108000"/>
    <n v="161"/>
    <n v="44.11"/>
    <n v="462108000"/>
    <n v="0"/>
    <n v="0"/>
    <n v="0"/>
    <n v="462108000"/>
    <s v="12  Mes(es)"/>
  </r>
  <r>
    <x v="1"/>
    <n v="230224"/>
    <x v="0"/>
    <s v="https://community.secop.gov.co/Public/Tendering/OpportunityDetail/Index?noticeUID=CO1.NTC.3946747&amp;isFromPublicArea=True&amp;isModal=true&amp;asPopupView=true"/>
    <x v="0"/>
    <s v="Prestación Servicios Profesionales"/>
    <s v="DESPACHO DIR. DISTRITAL PRESUPUESTO"/>
    <s v="0111-01"/>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73693483"/>
    <s v="YULY PAOLA BELTRAN TORRES"/>
    <s v="ASESOR - DESPACHO SECRETARIO DISTRITAL DE HDA."/>
    <s v="N/A"/>
    <d v="2023-05-07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así:1. Realizó el respectivo cierre y seguimiento de las peticionesrecibidas a través de la herramienta Bogotá Te Escucha para los usuariosybeltran1051 y Msanchez66873.2. Realizó acompañamiento al despacho de la DDP, SASP y SGIP en elproceso de archivo digital y archivo físico.3. Capacitó a los auxiliares del despacho de la DDP, SASP y SGIP en laherramienta SGDEA - WCC.4. Coordinó con la oficina Asesora de comunicaciones las necesidades depiezas gráficas, corrección de estilo y demás que se requiere para elciclo de capacitaciones que se realizará en la DDP durante el mes demayo de 2023.5. Realizó un cruce de información entre la herramienta de controlinterno de correspondencia “Bitácora” y el sistema CRM, donde identificólas diferencias y procedió a finalizarlas con corte a 31 de marzo de2023.6. Desarrolló y actualizó de manera diaria un informe con los trámitesde correspondencia vencidos y próximos a vencer en la herramienta PowerBI.7. Consolidó el informe de la CER y CIE, donde se identificaron lostrámites en estado abierto al interior de la DDP entre el 1 de octubrede 2020 y el 31 de marzo de 2023 en el aplicativo CRM dejando comoresultado 627 trámites por gestionar.8.Frente a la obligación 8, durante este periodo no se requiriódesarrollo de actividades."/>
    <d v="2023-02-07T00:00:00"/>
    <d v="2023-02-08T00:00:00"/>
    <n v="300"/>
    <d v="2023-12-08T00:00:00"/>
    <n v="45490000"/>
    <n v="112"/>
    <n v="36.96"/>
    <n v="12585567"/>
    <n v="32904433"/>
    <n v="0"/>
    <n v="0"/>
    <n v="45490000"/>
    <s v="10  Mes(es)"/>
  </r>
  <r>
    <x v="0"/>
    <n v="220706"/>
    <x v="0"/>
    <s v="https://community.secop.gov.co/Public/Tendering/OpportunityDetail/Index?noticeUID=CO1.NTC.3155498&amp;isFromPublicArea=True&amp;isModal=true&amp;asPopupView=true"/>
    <x v="8"/>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N/A"/>
    <d v="2023-05-08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programadas y de acuerdo con las solicitudes dela interventoría. También solicitudes presentadas por las diferentesáreas y funcionarios de la secretaria distrital de hacienda, las cualesfueron aprobadas para su ejecución.Dentro de las actividades programadas, se ejecutaron las siguientes:SISTEMA ELECTRICOInspecciones diarias de los tableros eléctricos.Limpieza y aseo semanal de los cuartos eléctricos.Inspección y cambio de iluminación.Inspección diaria de parte eléctrica cafeterías.Medición voltaje de baños.Mantenimiento preventivo sin cambio de consumibles Plantas Eléctricas.Medición de combustible Plantas Eléctricas.Medición de voltajes Plantas Eléctricas.SISTEMA HIDRAULICOVerificar conexiones y accesorios de la Red Hidráulica.Inspección red principal, red secundaria de presión.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Verificación Sifones en lavamanos, lavaplatos, orinales y pocetas deaseo. - Limpieza si se requiere por taponamiento.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avado y desinfección de los tanques de almacenamiento de agua potable.Limpieza de sifones barrido general cubierta en el CAD, CRA 32, FONCEP YCALLE 54.ZONAS COMUNES, OFICINAS, PUESTOS DE TRABAJO Y MOBILIARIO.Inspección quincenal puertas de vidrio pisos del CAD Y OCR.Mantenimiento de herrajes de divisiones de vidrio pisos del CAD y OCR.Inspección mensual puertas bañosMantenimiento Bicicleteros.Limpieza y desinfección lockers.ATENCION A SOLICITUDES Y ACTIVIDADES NO PROGRAMADASRevisión controles de estufas.Instalación de llaves ahorradoras en pocetas.Mantenimiento correctivo de sillas en diferentes áreas del CAD.Revisión y ajuste de las puertas de acceso de pisos y módulos.Independización del circuito de carga del dixie cargas esenciales de lasbaterías de la planta eléctrica No. 04.Pintura en la pared en el módulo 05, cafetería y punto fijo piso 1 DDT.Mantenimiento mueble metálico piso 4.Apoyo y traslado de mesas, muebles, sillas y cajoneras entre sedes einterno en el edificio CAD.Revisión de ventanas en oficinas.Revisión y ajuste de cajoneras averiadas.Cambio de chapa de cajoneras.Cambio de luminarias que no funcionan en módulos de oficina, puntosfijos, ascensor de carga, recepción.Adecuación al mesón de la recepción piso 5 costado oriental.Entrega duplicado de llaves oficina, sala de audiovisuales y locker debaños.Arreglo punto ecológico.Revisión y arreglo de iluminación dañada.Arreglo de la cerradura de la puerta de la cafetería de OCR y cuartoeléctrico de la CRA 32.Revisión de chapetas de la división en vidrio de puertas.Cambio de cerradura en tablero del cuarto de bombas agua mixta del CAD.Revisión y ajuste de llaves en lavamanos, orinales y lavaplatos.Instalar archivador de base y pared, tablón esquinero en Tesorería.Retiro de muro en drywall en el ingreso de correspondencia.Suministro e instalación de luminarias en el respaldo de la plantaeléctrica No. 03 y 04.Revisión e instalación de iluminación en caseta de vigilanciaparqueadero sur.Apoyo conexión eléctrica en el parqueadero central para eventoCompensar.Revisión y ajuste vidrio en el mezanine costado oriental.Revisión red eléctrica de cafetería y pasillo piso 14 costado oriental.intervención eléctrica a regata piso 4 costado occidental, sala dejuntas módulo 28.Pintura a las rejas de ventilación interna y externa los cuartos demáquinas en cubierta de los costados.Revisión de interruptores en el CAD Y CRA 32.Cambio de resistencia de estufas.Revisión y atención emergencia en el cuarto CCTV. Revisión y arreglo de cajones en cafetería y baño privado.Instalación malla de vectores en el cuarto de residuos peligrosos.Resane y pintura en los cuartos eléctricos en el piso 10, 11, 12, 13,14, 15, 16 costado oriental.Revisión de falla en sensores lutron del piso 2 y 7 costado oriental.Ajuste de manija en puertas de acceso y archivo rodante del CAD.Instalación de muro en superboard en bodega piso 1 costado oriental.Revisión y ajuste de cargadores para carros eléctricos.Suministro de candados y cadenas para parqueaderos.Ajuste de divisiones de puesto.Instalación de hablador en el cuarto de residuos peligrosos.Reubicación de extintores del cuarto de Respel.Revisión y arreglo de tomas eléctricas en cafeterías.Reparación de circuito eléctrico caseta de vigilancia zona verde norte.Adecuación cuarto de mantenimiento de la sede CRA 32 para que sea cuartode acopio.Revisión, ajuste y cambio de brazos hidráulicos en baños.Instalación de llavero plástico para identificación de llaves engabinete.Limpiar y pintar el cielo raso piso 16, 15, 14, 13 y 12 costadooriental.Cambio de flotador del tanque de aguas lluvias.Adecuación del punto hidráulico para cafetería y pileta en la sede de laCRA 32.Resane de muros al lado del cuarto eléctrico de la sede CRA 32.Instalación de vidrios de las ventanas vandalizadas en la sede CRA 32.Cambio de vidrio para letrero de archivo piso 10 oriental.Revisión fuga de agua en lavamanos y sanitarios.Arreglo de cenefa en madera en la CRA 32.Cambio de tubos led para luminaria oficina de seguridad, ascensor decarga, puntos fijos pisos costado oriental occidental.Arreglo reja perimetral Zona Exterior costado norte.Reposición laminas del cielo raso piso 16 costado oriental, seencontraban en mal estado y que fueron afectadas por filtración de cubierta.Instalación de circuitos de red regulada a Subestaciones 1, 2, 3 y 4.Tendido de cable 4x16 encauchetado entre las plantas 3 y 4 para lasmejoras en el sistema de sincronismo.Suministro e instalación de convertidor de voltaje de 24/12v para plantaeléctrica.Instalación de habladores (Carteleras Acrílicas) en plantas eléctricas ycuartos de bombas cubierta."/>
    <d v="2022-10-05T00:00:00"/>
    <d v="2022-11-04T00:00:00"/>
    <n v="483"/>
    <d v="2024-03-07T00:00:00"/>
    <n v="2378900437"/>
    <n v="208"/>
    <n v="42.54"/>
    <n v="0"/>
    <n v="2378900437"/>
    <n v="0"/>
    <n v="0"/>
    <n v="2378900437"/>
    <s v="16  Mes(es)  3  Día(s)"/>
  </r>
  <r>
    <x v="0"/>
    <n v="220707"/>
    <x v="0"/>
    <s v="https://community.secop.gov.co/Public/Tendering/OpportunityDetail/Index?noticeUID=CO1.NTC.3242216&amp;isFromPublicArea=True&amp;isModal=true&amp;asPopupView=true"/>
    <x v="9"/>
    <s v="Consultoría"/>
    <s v="SUBD. ADMINISTRATIVA Y FINANCIERA"/>
    <s v="0111-01"/>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5-0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el pago de los aportes a los sistemas de salud y pensión delpersonal destinado a la prestación del servicio junto con el comprobantede pago del subsidio familiar y la 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e 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El contratista entregó el informe mensual de febrero, en donde se puedeevidenciar el cumplimiento de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El contratista entregó el informe mensual de abril, en donde seevidencia el vinculó para la ejecución del contrato mujeres en un porcentaje del 9.3% priorizando para ello factores que acentúan su vulnerabilidad como la condición de víctima del conflicto armado,las discapacidades, ser mujer jefa de hogar, entre otras de acuerdo alDecreto Distrital 332 de 2020, mediante documentación juramentadafirmado por el representante legal.Se pudo determinar que incorporó el 100% del personal colombiano endonde el contratista debe incorporar como mínimo el cuarenta por ciento(40%) de personal colombiano para el cumplimiento del contrato, deconformidad con lo establecido en el numeral 3.6.3.1 del complemento delpliego de condiciones. Por medio de declaración expedida por surepresentante legal donde consta que mantiene el porcentaje de personalnacional y adjuntar el soporte de la vinculación laboral o porprestación de servicios de ese personal.Por lo anterior se puede aseverar que se cumplió con los derechosconstitucionales y laborales de los trabajadores que utilizó para laejecución del contrato /en este periodo, respectó la legislación laboralvigente."/>
    <s v="De las obligaciones especiales generales.Dio estricto cumplimiento a todas las condiciones establecidas en elAnexo Técnico.Cumplió con las disposiciones legales vigentes relacionadas con laseguridad del personal que labora en obras y del público que directa oindirectamente pueda afectarse por la ejecución de las actividadespropias del contratoGarantizó que el personal que viene desarrollando el contrato, hayapresentado buena conducta y buen trato con los servidores públicos,usuarios y ciudadanos.Contó con sistema de comunicación para cada integrante del personalmínimo exigido por la entidad, suministrando equipos y elementosnecesarios que garanticen la coordinación del personal con el supervisordel contrato en el desarrollo de las actividades del objeto delcontrato.Atendió en debida forma las solicitudes que efectuó el supervisor delcontrato.Respondió al supervisor del contrato, las observaciones técnicas,administrativas, financiera, jurídicas y ambientales, en cuanto a lacalidad de los servicios y bienes suministrados por el contratistaejecutor.De la interventoría técnica.Verificó y aseguró que las condiciones técnicas del servicio contratadocumplieran con los requisitos técnicos establecidos por la SecretaríaDistrital de Haciend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haya utilizado personal ofertadopara el desarrollo oportuno y adecuado de los trabajos realizados en elcontrato principal, según lo solicitado por la Entidad en los documentosdel proceso contractual.Aprobó los trabajos realizados por el contratista ejecutor.Apoyó a la Subdirección Administrativa y Financiera a través de laaplicación del conocimiento y experticia técnica, en la toma de decisiones durante la ejecución del contrato principal en este periodo de tiempo.Documentó y validó el cumplimiento de toda la normatividad en temas deseguridad y salud en el trabajo para la ejecución del contratoprincipal.Llevó el control presupuestal de los servicios y cantidades de losbienes suministrados enel contrato principal.Se dejó constancia y evidencia de comunicaciones realizadas por elcontratista ejecutor de manera clara, precisa y oportuna.Vigiló, controló, verificó y aseguró el cumplimiento del objetocontractual y las obligaciones a cargo del contratista ejecutor.Exigió y coordinó con el contratista ejecutor, las medidas implementadaspara las soluciones a los problemas técnicos en la ejecución delcontrato principal.Realizó el seguimiento e implementación del cronograma de actividadespresentado por el contratista principal.De la interventoría administrativa y operativa.Sirvió de interlocutor entre la Secretaría Distrital de Hacienda y elcontratista ejecutor.Suscribió y realizó las actuaciones de los documentos de:Acta de recibo parcial del mes de abril del contrato principal.Revisó, solicitó ajustes y aprobó, la planeación de labores, cronogramasde actividades y selección de materiales presentados por el contratistaejecutor.Revisó, aprobó y realizó seguimiento al plan de gestión de riesgos.Atendió y resolvió por escrito oportuna y pertinentemente lassolicitudes de del contratista principal y la SDH en desarrollo del objeto del contrato de interventoría.Entregó de manera oportuna los informes semanales y mensual deInterventoría.Manejó la información con el cuidado y confidencialidad requerida por laentidad.Mantuvo debidamente organizado y actualizado el archivo digitalAtendió las reclamaciones y solicitudes elevadas por el contratistaejecutor.Dejó constancia y evidencia de las comunicaciones realizadas alcontratista ejecutor enviadas por correo electrónico, de manera clara,precisa y oportuna, pero no se ha recibido el informe mensual, por loque no se puede tener certeza de todas las comunicaciones realizadas alcontratista principal.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la aprobación del acta de obra del contrat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Jurídica.Realizó el seguimiento del contrato principal en la plataforma SECOP,verificó que el contratista anexó y cargó los documentos requeridos ymantuvo actualizado los documentos durante el periodo de seguimiento yejecución del contrato.Garantizó el oportuno y adecuado trámite de solicitudes y peticionesrealizadas por el contratista ejecutor y la SDH en relación con eldesarrollo del contrato principal.Realizó el seguimiento del contrato principal en la plataforma SECOP, yverificó que elcontratista haya anexado y cargados los documentos requeridos yactualizados losdocumentos durante el periodo de marzo de 2023, de acuerdo a lacomunicación suministrada por el interventor.De la interventoría ambiental y HSEQ:Verificó que el contratista ejecutor haya cumplido con los lineamientosambientales descritos en el anexo técnico y normatividad ambientalactual.Verificó y validó que el contratista ejecutor haya garantizado laadecuada disposición de todos los residuos generados por la ejecución delas actividades, conforme con las disposiciones ambiental vigentes, enespecial las establecidas en el anexo técnico del contrato princip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
    <d v="2022-10-05T00:00:00"/>
    <d v="2022-11-15T00:00:00"/>
    <n v="210"/>
    <d v="2023-06-15T00:00:00"/>
    <n v="197034726"/>
    <n v="197"/>
    <n v="92.92"/>
    <n v="0"/>
    <n v="197034726"/>
    <n v="0"/>
    <n v="0"/>
    <n v="197034726"/>
    <s v="7  Mes(es)"/>
  </r>
  <r>
    <x v="0"/>
    <n v="220777"/>
    <x v="0"/>
    <s v="https://community.secop.gov.co/Public/Tendering/OpportunityDetail/Index?noticeUID=CO1.NTC.3193398&amp;isFromPublicArea=True&amp;isModal=true&amp;asPopupView=true"/>
    <x v="9"/>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05-08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La interventoría realiza seguimiento a los requerimientos demantenimientos preventivos y correctivos realizados por medio de correo,whatsapp, mesa de servicio, por parte de funcionari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acompañamiento continuo y verificación de las actividadesejecutadas por el contratista de mantenimiento integrado.Realiza revisión de ejecución financiera de los recursos dispuestos parael contrato y análisis de estudios de mercado para las actividades noprevistas.Elaboración de informes incluido el informe técnico de interventoría,oficios y revisión de documentación e informes presentados por elcontratista."/>
    <d v="2022-10-20T00:00:00"/>
    <d v="2022-11-04T00:00:00"/>
    <n v="441"/>
    <d v="2024-01-25T00:00:00"/>
    <n v="303602582"/>
    <n v="208"/>
    <n v="46.53"/>
    <n v="0"/>
    <n v="303602582"/>
    <n v="0"/>
    <n v="0"/>
    <n v="303602582"/>
    <s v="14  Mes(es)  21  Día(s)"/>
  </r>
  <r>
    <x v="1"/>
    <n v="23038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8551282"/>
    <s v="MAYERLY ASTRID RODRIGUEZ PERALTA"/>
    <s v="JEFE DE OFICINA - OF. GESTION DEL SERVICIO"/>
    <s v="N/A"/>
    <d v="2023-05-08T00:00:00"/>
    <s v="Durante el mes de abril de 2023, el contratista cumplió con lasobligaciones generales estipuladas en los estudios previos"/>
    <s v="Durante el mes de abril de 2023, el contratista cumplió con lasobligaciones especiales estipuladas en los estudios previos."/>
    <d v="2023-03-28T00:00:00"/>
    <d v="2023-03-29T00:00:00"/>
    <n v="300"/>
    <d v="2024-01-29T00:00:00"/>
    <n v="40320000"/>
    <n v="63"/>
    <n v="20.59"/>
    <n v="4032000"/>
    <n v="36288000"/>
    <n v="0"/>
    <n v="0"/>
    <n v="40320000"/>
    <s v="10  Mes(es)"/>
  </r>
  <r>
    <x v="1"/>
    <n v="23029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4554210"/>
    <s v="ANA MARIA GARZON LOZANO"/>
    <s v="JEFE DE OFICINA - OF. GESTION DEL SERVICIO"/>
    <s v="N/A"/>
    <d v="2023-05-08T00:00:00"/>
    <s v="Durante el mes de abril de 2023, el contratista cumplió con lasobligaciones generales estipuladas en los estudios previos"/>
    <s v="Durante el mes de abril de 2023, el contratista cumplió con lasobligaciones especiales estipuladas en los estudios previos."/>
    <d v="2023-03-08T00:00:00"/>
    <d v="2023-03-13T00:00:00"/>
    <n v="300"/>
    <d v="2024-01-13T00:00:00"/>
    <n v="40320000"/>
    <n v="79"/>
    <n v="25.82"/>
    <n v="4032000"/>
    <n v="36288000"/>
    <n v="0"/>
    <n v="0"/>
    <n v="40320000"/>
    <s v="10  Mes(es)"/>
  </r>
  <r>
    <x v="1"/>
    <n v="23030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11424"/>
    <s v="ANDREA CAROLINA PERTUZ HERNANDEZ"/>
    <s v="JEFE DE OFICINA - OF. GESTION DEL SERVICIO"/>
    <s v="N/A"/>
    <d v="2023-05-31T00:00:00"/>
    <s v="Durante el mes de abril de 2023, el contratista cumplió con lasobligaciones generales estipuladas en los estudios previos."/>
    <s v="Durante el mes de abril de 2023, el contratista cumplió con lasobligaciones especiales estipuladas en los estudios previos."/>
    <d v="2023-03-08T00:00:00"/>
    <d v="2023-03-13T00:00:00"/>
    <n v="300"/>
    <d v="2024-01-13T00:00:00"/>
    <n v="40320000"/>
    <n v="79"/>
    <n v="25.82"/>
    <n v="4032000"/>
    <n v="36288000"/>
    <n v="0"/>
    <n v="0"/>
    <n v="40320000"/>
    <s v="10  Mes(es)"/>
  </r>
  <r>
    <x v="1"/>
    <n v="230303"/>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426794"/>
    <s v="ANDREA JULIANA GALEANO LOPEZ"/>
    <s v="JEFE DE OFICINA - OF. GESTION DEL SERVICIO"/>
    <s v="N/A"/>
    <d v="2023-05-08T00:00:00"/>
    <s v="Durante el mes de abril de 2023, el contratista cumplió con lasobligaciones generales estipuladas en los estudios previos."/>
    <s v="Durante el mes de abril de 2023, el contratista cumplió con lasobligaciones especiales estipuladas en los estudios previos."/>
    <d v="2023-03-08T00:00:00"/>
    <d v="2023-03-13T00:00:00"/>
    <n v="300"/>
    <d v="2024-01-13T00:00:00"/>
    <n v="40320000"/>
    <n v="79"/>
    <n v="25.82"/>
    <n v="4032000"/>
    <n v="36288000"/>
    <n v="0"/>
    <n v="0"/>
    <n v="40320000"/>
    <s v="10  Mes(es)"/>
  </r>
  <r>
    <x v="1"/>
    <n v="230358"/>
    <x v="0"/>
    <s v="https://community.secop.gov.co/Public/Tendering/OpportunityDetail/Index?noticeUID=CO1.NTC.4204616&amp;isFromPublicArea=True&amp;isModal=true&amp;asPopupView=true"/>
    <x v="0"/>
    <s v="Prestación Servicios Profesionales"/>
    <s v="SUBD. FINANZAS DISTRITALES"/>
    <s v="0111-01"/>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05-08T00:00:00"/>
    <s v="El contratista acató y dio cumplimiento a las obligaciones generalesestablecidas en el contrato."/>
    <s v="El contratista cumplió a satisfacción las obligaciones especialesestablecidas en el contrato, apoyando la gestión de la Subdirección deFinanzas Distritales en las respuestas Derechos de petición einformación en general que requerirán organismos de control, áreasinternas o ciudadanía en general, así como en la actualización de lascifras al respecto de las vigencias futuras y el seguimiento a laejecución de cupo de crédito del Acuerdo 840."/>
    <d v="2023-03-23T00:00:00"/>
    <d v="2023-03-27T00:00:00"/>
    <n v="240"/>
    <d v="2023-11-27T00:00:00"/>
    <n v="52104000"/>
    <n v="65"/>
    <n v="26.53"/>
    <n v="7381400"/>
    <n v="44722600"/>
    <n v="0"/>
    <n v="0"/>
    <n v="52104000"/>
    <s v="8  Mes(es)"/>
  </r>
  <r>
    <x v="1"/>
    <n v="230349"/>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46452"/>
    <s v="ANDRES FELIPE RESTREPO BOTERO"/>
    <s v="JEFE DE OFICINA - OF. GESTION DEL SERVICIO"/>
    <s v="N/A"/>
    <d v="2023-05-08T00:00:00"/>
    <s v="Durante el mes de abril de 2023, el contratista cumplió con lasobligaciones generales estipuladas en los estudios previos"/>
    <s v="Durante el mes de abril de 2023, el contratista cumplió con lasobligaciones especiales estipuladas en los estudios previos."/>
    <d v="2023-03-17T00:00:00"/>
    <d v="2023-03-21T00:00:00"/>
    <n v="300"/>
    <d v="2024-01-21T00:00:00"/>
    <n v="40320000"/>
    <n v="71"/>
    <n v="23.2"/>
    <n v="4032000"/>
    <n v="36288000"/>
    <n v="0"/>
    <n v="0"/>
    <n v="40320000"/>
    <s v="10  Mes(es)"/>
  </r>
  <r>
    <x v="1"/>
    <n v="23028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N/A"/>
    <d v="2023-05-31T00:00:00"/>
    <s v="Durante el mes de marzo de 2023, el contratista cumplió con lasobligaciones generales estipuladas en los estudios previos"/>
    <s v="Durante el mes de marzo de 2023, el contratista cumplió con lasobligaciones especiales estipuladas en los estudios previos."/>
    <d v="2023-03-07T00:00:00"/>
    <d v="2023-03-13T00:00:00"/>
    <n v="300"/>
    <d v="2024-01-13T00:00:00"/>
    <n v="40320000"/>
    <n v="79"/>
    <n v="25.82"/>
    <n v="2419200"/>
    <n v="37900800"/>
    <n v="0"/>
    <n v="0"/>
    <n v="40320000"/>
    <s v="10  Mes(es)"/>
  </r>
  <r>
    <x v="1"/>
    <n v="230191"/>
    <x v="0"/>
    <s v="https://community.secop.gov.co/Public/Tendering/OpportunityDetail/Index?noticeUID=CO1.NTC.3876314&amp;isFromPublicArea=True&amp;isModal=true&amp;asPopupView=true"/>
    <x v="0"/>
    <s v="Prestación Servicios Profesionales"/>
    <s v="OF. ANALISIS Y CONTROL RIESGO"/>
    <s v="0111-01"/>
    <s v="Prestar servicios profesionales en gestión de riesgos de  Lavado deActivos y Financiación del Terrorismo."/>
    <n v="79910084"/>
    <s v="CARLOS ANDRES LANCHEROS ACEVEDO"/>
    <s v="PROFESIONAL UNIVERSITARIO - OF. ANALISIS Y CONTROL RIESGO"/>
    <s v="N/A"/>
    <d v="2023-05-08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01/04/2023 al 30/04/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01/04/2023 al 30/04/2023."/>
    <d v="2023-01-31T00:00:00"/>
    <d v="2023-02-08T00:00:00"/>
    <n v="240"/>
    <d v="2023-10-08T00:00:00"/>
    <n v="65696000"/>
    <n v="112"/>
    <n v="46.28"/>
    <n v="22446133"/>
    <n v="43249867"/>
    <n v="0"/>
    <n v="0"/>
    <n v="65696000"/>
    <s v="8  Mes(es)"/>
  </r>
  <r>
    <x v="0"/>
    <n v="220408"/>
    <x v="0"/>
    <s v="https://community.secop.gov.co/Public/Tendering/OpportunityDetail/Index?noticeUID=CO1.NTC.2987061&amp;isFromPublicArea=True&amp;isModal=true&amp;asPopupView=true"/>
    <x v="5"/>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05-08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0 de abril de 2023, se recibió el servicio de gestión decorrespondencia y mensajería expresa masiva para la Secretaría Distritalde Hacienda, el contratista cumplió a satisfacción las obligacionesespecíficas del contrato."/>
    <d v="2022-06-23T00:00:00"/>
    <d v="2022-06-25T00:00:00"/>
    <n v="546"/>
    <d v="2023-12-31T00:00:00"/>
    <n v="2676607144"/>
    <n v="340"/>
    <n v="61.37"/>
    <n v="1431181561"/>
    <n v="1245425583"/>
    <n v="0"/>
    <n v="0"/>
    <n v="2676607144"/>
    <s v="18  Mes(es)  6  Día(s)"/>
  </r>
  <r>
    <x v="1"/>
    <n v="230325"/>
    <x v="0"/>
    <s v="https://community.secop.gov.co/Public/Tendering/OpportunityDetail/Index?noticeUID=CO1.NTC.3994837&amp;isFromPublicArea=True&amp;isModal=true&amp;asPopupView=true"/>
    <x v="1"/>
    <s v="Prestación de Servicios"/>
    <s v="OF. OPERACION SISTEMA GESTION DOCUMENTAL"/>
    <s v="0111-01"/>
    <s v="Proveer el servicio de soporte y mantenimiento del software Eyes &lt;(&gt;&amp;&lt;)&gt;Hands for FORMS de propiedad de la Secretaría Distrital de Hacienda"/>
    <n v="900583318"/>
    <s v="E CAPTURE SAS"/>
    <s v="PROFESIONAL ESPECIALIZADO - OF. OPERACION SISTEMA GESTION DOCUMENTAL"/>
    <s v="N/A"/>
    <d v="2023-05-08T00:00:00"/>
    <s v="El contratista cumplió con las obligaciones generales establecidas en elAnexo técnico del contrato."/>
    <s v="Del 01 al 30 de abril de 2023 se realizó mantenimiento y backup a lasdiferentes bases de datos de Eyes and Hands Forms que se encuentran enproducción en la SDH.Durante el mes de abril se realizó la visita mensual técnica N° 1 con elfin 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Por último, se realizó visita técnica para la integración de los nuevosescáneres Kodak S3120 Max con el sistema de escaneo Eyes and Hands."/>
    <d v="2023-03-14T00:00:00"/>
    <d v="2023-03-23T00:00:00"/>
    <n v="360"/>
    <d v="2024-03-23T00:00:00"/>
    <n v="57400000"/>
    <n v="69"/>
    <n v="18.850000000000001"/>
    <n v="5899444"/>
    <n v="51500556"/>
    <n v="0"/>
    <n v="0"/>
    <n v="57400000"/>
    <s v="12  Mes(es)"/>
  </r>
  <r>
    <x v="0"/>
    <n v="220713"/>
    <x v="0"/>
    <s v="https://community.secop.gov.co/Public/Tendering/OpportunityDetail/Index?noticeUID=CO1.NTC.3232933&amp;isFromPublicArea=True&amp;isModal=true&amp;asPopupView=true"/>
    <x v="10"/>
    <s v="Obra"/>
    <s v="SUBD. ADMINISTRATIVA Y FINANCIERA"/>
    <s v="0111-01"/>
    <s v="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
    <n v="900749719"/>
    <s v="GRUPO TITANIUM S.A.S."/>
    <s v="PROFESIONAL ESPECIALIZADO - SUBD. ADMINISTRATIVA Y FINANCIERA"/>
    <s v="N/A"/>
    <d v="2023-05-08T00:00:00"/>
    <s v="El contratista dio cumplimiento a las obligaciones generales delcontrato:1. Acató la Constitución, la ley y demás normas legales procedimentalesestablecidas por el Gobierno Nacional y Distrital.2. Entregó las obras objeto del presente contrato con lasespecificaciones técnicasexigidas en el anexo técnico, so pena de hacerse acreedor a las multasestipuladas en el contrato y entregar el certificado de conformidad delos mismos, cuando serequiera, acorde con lo dispuesto en el Decreto Único Reglamentario 1074de 2015.3. El contratista mantuvo fijos los precios unitarios de la propuesta.4. Dio estricto cumplimiento a las condiciones establecidas en el Anexo– Especificaciones técnicas, mediante el cual se determinan losrequerimientos del bien o servicio objeto del presente contrato, comodel personal mínimo requerido para la debida ejecución del contrato.4. Acató las instrucciones que para el desarrollo del contrato leimparta la Secretaría Distrital de Hacienda de Bogotá, D.C. por conductodel interventor.5. No accedió a peticiones o amenazas de quienes actúen por fuera de laley con el fin de obligarlos a hacer u omitir algún acto o hecho.6. Cumplió con las condiciones técnicas, jurídicas, económicas,financieras y comerciales presentadas en la propuesta.7. Guardó total reserva de la información que por razón del servicio ydesarrollo de sus actividades obtenga.8. Presentó cuando fue requerido los comprobantes de afiliación y pagode los aportes a los sistemas de salud y pensión del personal destinadoa la prestación del servicio junto con el comprobante de pago delsubsidio familiar y la afiliación a la A.R.L.9. Acreditó que se encuentra al día en el pago de aportes parafiscalesrelativos al sistema de seguridad social integral, así como los propiosdel SENA, ICBF y Cajas de Compensación familiar y allegó certificacionesexpedidas por el revisor fiscal o representante legal, según el caso, deacuerdo con lo ordenado en el artículo 50 de la ley 789 del 27 dediciembre de 2002 y demás normas concordantes.10. El contratista dio cumplimiento de la Directiva No. 003 de 2012expedida por la Secretaría General de la Alcaldía Mayor de Bogotá, D.C.,el contratista se obliga a:a) Velar por el respeto de los derechos constitucionales y laborales delos trabajadores que utilice para la ejecución del contrato, para locual, eliminará formas de contratación lesivas para los derechoslaborales de los trabajadores.b) Velar por el respeto de la legislación laboral vigente e incentivarla mejor oferta laboral y prestacional que garantice el acceso a mejoresoportunidades de trabajo. El incumplimiento de las obligacionescontractual es incluido en el presente numeral ocasionará el inicio deprocesos sancionatorios, conforme con la normatividad vigente, esto es,la imposición de multas o la declaratoria de incumplimiento haciendoefectiva la cláusula penal pecuniaria, si es del caso.11. Dio cumplimiento a lo dispuesto en la CircularNo.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12.El contratista cumplió con las políticas y lineamientos señalados enel Plan Institucional de Gestión Ambiental (PIGA) implementado por laSecretaría Distrital de Hacienda.13. Dio cumplimiento a lo dispuesto en el artículo 5º del DecretoDistrital 332 de2020, en el sentido de:Prevenir el abuso y el acoso sexual, así como promover su denuncia, y delas demás violencias basadas en género en el marco de la ejecución delcontrato.hacer un uso no sexista del lenguaje escrito, visual y audiovisual, deconformidad con lo establecido en el Acuerdo Distrital 381 de2009.14. El contratista se comprometió a preservar, fortalecer y garantizarla transparencia y la prevención de corrupción en su gestióncontractual, en el marco de los principios y normas constitucionales yen especial, en lo dispuesto en el capítulo VII de la Ley 1474 de 2011“Disposiciones para prevenir y combatir la corrupción en la contrataciónpública”, y artículo 14 del Decreto Distrital 189 de2020.15. Presentó a la interventoría del contrato la documentación en dondesu planta de personal mantiene el número de trabajadores condiscapacidad que dio lugar a la obtención del puntaje de que trata elnumeral 3.6.4 del presente pliego de condiciones, de conformidad con lodispuesto en el artículo 2.2.1.2.4.2.7. del Decreto 392 de 2018.16. Vinculó para la ejecución del contrato mujeres en un porcentaje del9.3% priorizando para ello factores que acentúan su vulnerabilidad comola condición de víctima del conflicto armado, las discapacidades, sermujer jefa de hogar, entre otras de acuerdo al Decreto Distrital 332 de2020, mediante documentación juramentada firmado por el representantelegal.17. Incorporó el 100% del personal colombiano en donde el contratistadebe 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
    <s v="El contratista cumplió con los tiempos estipulados dentro del cronogramay el contrato.Presentó informes de avances semanales y mensuales con registrofotográfico completo del antes, durante y después.Garantizó la calidad y estabilidad de los trabajos.Suministró todos los insumos y equipos requeridos para las respectivaspruebasTrasladó y almacenó los materiales y equipos que se requieren para eldesarrollo del proyecto por su cuenta y riesgo.Proporcionó la totalidad de los insumos, elementos y materialesnecesarios para la ejecución del contrato.Mantuvo el aseo de las instalaciones, recogiendo escombros y materialesque no se usen.Mantuvo bajo su custodia las herramientas y elementos utilizados que sevienen utilizando para realizar las actividades en el desarrollo delproyecto.Entregó al personal dotación de acuerdo a la ley y a las actividadesdesarrolladas y según exigencias de la normatividad vigente.Respondió por la seguridad de todos los bienes, insumos, equipos, entreotros que se encuentren en el área durante este periodo de ejecución delcontrato.Entregó a la interventoría los documentos técnicos, administrativos yfinancieros que esta solicitó de acuerdo con el alcance del anexotécnico durante este periodo.Concertó con personal de mantenimiento de la entidad y con lainterventoría del proyecto, los permisos, fechas y horarios para el desarrollo de las actividades en las áreas restringidas o de ascensores.Contó con los equipos necesarios para ejecutar las actividades dentrodel alcance del proyecto. Durante este periodo realizó las pruebas decalidad de los elementos de concreto, de estructura metálicas, desoldadura de acuerdo con lo estipulado en el numeral 1.3 normatividadexpresada en el anexo técnico.Utilizó el software MS Project para el seguimiento y control de laejecución del proyecto y lo presentó a la interventoría.Garantizó y certificó con la interventoría la calidad de los materialesy el cumplimiento de las normas técnicas que aplicó para la ejecución deactividades del proyecto."/>
    <d v="2022-10-06T00:00:00"/>
    <d v="2022-11-15T00:00:00"/>
    <n v="180"/>
    <d v="2023-05-31T00:00:00"/>
    <n v="896243709"/>
    <n v="197"/>
    <n v="100"/>
    <n v="0"/>
    <n v="896243709"/>
    <n v="0"/>
    <n v="0"/>
    <n v="896243709"/>
    <s v="   6  Mes(es)  16  Día(s)"/>
  </r>
  <r>
    <x v="1"/>
    <n v="230217"/>
    <x v="0"/>
    <s v="https://community.secop.gov.co/Public/Tendering/OpportunityDetail/Index?noticeUID=CO1.NTC.3733168&amp;isFromPublicArea=True&amp;isModal=true&amp;asPopupView=true"/>
    <x v="9"/>
    <s v="Corretaje"/>
    <s v="SUBD. ADMINISTRATIVA Y FINANCIERA"/>
    <n v="0"/>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05-08T00:00:00"/>
    <s v="EL CONTRATISTA CUMPLIÓ CON LAS OBLIGACIONES GENERALES DEL CONTRATO"/>
    <s v="EL CONTRATISTA CUMPLIÓ CON LAS OBLIGACIONES ESPECIFICA DEL CONTRATO"/>
    <d v="2023-02-02T00:00:00"/>
    <d v="2023-02-10T00:00:00"/>
    <n v="540"/>
    <d v="2024-08-10T00:00:00"/>
    <n v="0"/>
    <n v="110"/>
    <n v="20.11"/>
    <n v="0"/>
    <n v="0"/>
    <n v="0"/>
    <n v="0"/>
    <n v="0"/>
    <s v="18  Mes(es)"/>
  </r>
  <r>
    <x v="0"/>
    <n v="220808"/>
    <x v="0"/>
    <s v="https://community.secop.gov.co/Public/Tendering/OpportunityDetail/Index?noticeUID=CO1.NTC.3404490&amp;isFromPublicArea=True&amp;isModal=true&amp;asPopupView=true"/>
    <x v="1"/>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05-08T00:00:00"/>
    <s v="EL CONTRATISTA CUMPLIÓ CON LAS OBLIGACIONES GENERALES DEL CONTRATO"/>
    <s v="EL CONTRATISTA CUMPLIÓ CON LAS OBLIGACIONES ESPECIALES DEL CONTRATO"/>
    <d v="2022-10-31T00:00:00"/>
    <d v="2022-11-10T00:00:00"/>
    <n v="360"/>
    <d v="2023-11-09T00:00:00"/>
    <n v="48045746"/>
    <n v="202"/>
    <n v="55.49"/>
    <n v="48045746"/>
    <n v="0"/>
    <n v="0"/>
    <n v="0"/>
    <n v="48045746"/>
    <s v="12  Mes(es)"/>
  </r>
  <r>
    <x v="0"/>
    <n v="220610"/>
    <x v="0"/>
    <s v="https://community.secop.gov.co/Public/Tendering/OpportunityDetail/Index?noticeUID=CO1.NTC.3129115&amp;isFromPublicArea=True&amp;isModal=true&amp;asPopupView=true"/>
    <x v="8"/>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3-05-08T00:00:00"/>
    <s v="EL CONTRATISTA CUMPLIÓ CON LAS OBLIGACIONES GENERALES DEL CONTRATO"/>
    <s v="EL CONTRATISTA CUMPLIÓ CON LAS OBLIGACIONES ESPECIFICAS DEL CONTRATO"/>
    <d v="2022-09-21T00:00:00"/>
    <d v="2022-09-21T00:00:00"/>
    <n v="547"/>
    <d v="2024-03-21T00:00:00"/>
    <n v="2166835217"/>
    <n v="252"/>
    <n v="46.07"/>
    <n v="2166835217"/>
    <n v="0"/>
    <n v="0"/>
    <n v="0"/>
    <n v="2166835217"/>
    <s v="547  Día(s)"/>
  </r>
  <r>
    <x v="0"/>
    <n v="220414"/>
    <x v="0"/>
    <s v="https://community.secop.gov.co/Public/Tendering/OpportunityDetail/Index?noticeUID=CO1.NTC.2972907&amp;isFromPublicArea=True&amp;isModal=true&amp;asPopupView=true"/>
    <x v="9"/>
    <s v="Corretaje"/>
    <s v="SUBD. ADMINISTRATIVA Y FINANCIERA"/>
    <n v="0"/>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5-08T00:00:00"/>
    <s v="EL CONTRATISTA CUMPLIÓ CON LAS OBLIGACIONES GENERALES DEL CONTRATO"/>
    <s v="EL CONTRATISTA CUMPLIÓ CON LAS OBLIGACIONES ESPECIFICAS DEL CONTRATO"/>
    <d v="2022-07-01T00:00:00"/>
    <d v="2022-07-07T00:00:00"/>
    <n v="420"/>
    <d v="2023-09-07T00:00:00"/>
    <n v="0"/>
    <n v="328"/>
    <n v="76.81"/>
    <n v="0"/>
    <n v="0"/>
    <n v="0"/>
    <n v="0"/>
    <n v="0"/>
    <s v="14  Mes(es)"/>
  </r>
  <r>
    <x v="0"/>
    <n v="220399"/>
    <x v="0"/>
    <s v="https://community.secop.gov.co/Public/Tendering/OpportunityDetail/Index?noticeUID=CO1.NTC.2933046&amp;isFromPublicArea=True&amp;isModal=true&amp;asPopupView=true"/>
    <x v="8"/>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05-08T00:00:00"/>
    <s v="EL CONTRATISTA CUMPLIÓ CON LAS OBLIGACIONES GENERALES DEL CONTRATO"/>
    <s v="EL CONTRATISTA CUMPLIÓ CON LAS OBLIGACIONES ESPECIFICAS DEL CONTRATO"/>
    <d v="2022-06-10T00:00:00"/>
    <d v="2022-06-15T00:00:00"/>
    <n v="525"/>
    <d v="2023-11-30T00:00:00"/>
    <n v="4537388359"/>
    <n v="350"/>
    <n v="65.67"/>
    <n v="2168891656"/>
    <n v="2368496703"/>
    <n v="0"/>
    <n v="0"/>
    <n v="4537388359"/>
    <s v="17  Mes(es)  15  Día(s)"/>
  </r>
  <r>
    <x v="2"/>
    <n v="210505"/>
    <x v="0"/>
    <s v="https://community.secop.gov.co/Public/Tendering/OpportunityDetail/Index?noticeUID=CO1.NTC.2253790&amp;isFromPublicArea=True&amp;isModal=true&amp;asPopupView=true"/>
    <x v="8"/>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3-05-08T00:00:00"/>
    <s v="EL CONTRATISTA CUMPLIÓ CON LAS OBLIGACIONES GENERALES DEL CONTRATO"/>
    <s v="EL CONTRATISTA CUMPLIÓ CON LAS OBLIGACIONES ESPECIFICAS DEL CONTRATO"/>
    <d v="2021-10-27T00:00:00"/>
    <d v="2021-11-01T00:00:00"/>
    <n v="773"/>
    <d v="2023-07-13T00:00:00"/>
    <n v="2791002698"/>
    <n v="576"/>
    <n v="93.05"/>
    <n v="3477025476"/>
    <n v="30000000"/>
    <n v="1"/>
    <n v="716022778"/>
    <n v="3507025476"/>
    <s v="773  Día(s)"/>
  </r>
  <r>
    <x v="1"/>
    <n v="230143"/>
    <x v="0"/>
    <s v="https://community.secop.gov.co/Public/Tendering/OpportunityDetail/Index?noticeUID=CO1.NTC.3825892&amp;isFromPublicArea=True&amp;isModal=true&amp;asPopupView=true"/>
    <x v="0"/>
    <s v="Prestación Servicios Profesionales"/>
    <s v="DESPACHO SECRETARIO DISTRITAL DE HDA."/>
    <s v="0111-01"/>
    <s v="Prestar servicios profesionales apoyando las actividades relacionadascon la gestión y monitoreo del pago de transferencias monetarias de laEstrategia Integral Ingreso Mínimo Garantizado (IMG)."/>
    <n v="1019090995"/>
    <s v="CRISTIAN CAMILO ROJAS CARDENAS"/>
    <s v="ASESOR - DESPACHO SECRETARIO DISTRITAL DE HDA."/>
    <s v="N/A"/>
    <d v="2023-05-09T00:00:00"/>
    <s v="Durante el periodo comprendido entre el 1 de abril y el 30 de abril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EL contratista presentó y preparó los insumos requeridos por losoperadores financieros y la Dirección Distrital de Tesorería, así mismoapoyó la verificación, recepción, y transmisión de informaciónrelacionada con transferencias monetarias. Participó activamente detodas las reuniones a las que fue convocado."/>
    <d v="2023-01-24T00:00:00"/>
    <d v="2023-01-25T00:00:00"/>
    <n v="240"/>
    <d v="2023-09-25T00:00:00"/>
    <n v="26056000"/>
    <n v="126"/>
    <n v="51.85"/>
    <n v="10313833"/>
    <n v="15742167"/>
    <n v="0"/>
    <n v="0"/>
    <n v="26056000"/>
    <s v="8  Mes(es)"/>
  </r>
  <r>
    <x v="1"/>
    <n v="230290"/>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4244411"/>
    <s v="YEFFER CENEN MATEUS LEON"/>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n v="300"/>
    <d v="2024-01-13T00:00:00"/>
    <n v="40320000"/>
    <n v="79"/>
    <n v="25.82"/>
    <n v="6451200"/>
    <n v="33868800"/>
    <n v="0"/>
    <n v="0"/>
    <n v="40320000"/>
    <s v="10  Mes(es)"/>
  </r>
  <r>
    <x v="1"/>
    <n v="23029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364789"/>
    <s v="ZUNDARY  ROJAS SOTELO"/>
    <s v="JEFE DE OFICINA - OF. GESTION DEL SERVICIO"/>
    <s v="N/A"/>
    <d v="2023-05-30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n v="300"/>
    <d v="2024-01-13T00:00:00"/>
    <n v="40320000"/>
    <n v="79"/>
    <n v="25.82"/>
    <n v="6451200"/>
    <n v="33868800"/>
    <n v="0"/>
    <n v="0"/>
    <n v="40320000"/>
    <s v="10  Mes(es)"/>
  </r>
  <r>
    <x v="1"/>
    <n v="230315"/>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12122"/>
    <s v="SERGIO ANDRES VASQUEZ QUIROGA"/>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3T00:00:00"/>
    <n v="300"/>
    <d v="2024-01-13T00:00:00"/>
    <n v="40320000"/>
    <n v="79"/>
    <n v="25.82"/>
    <n v="2419200"/>
    <n v="37900800"/>
    <n v="0"/>
    <n v="0"/>
    <n v="40320000"/>
    <s v="10  Mes(es)"/>
  </r>
  <r>
    <x v="1"/>
    <n v="230308"/>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72745055"/>
    <s v="OSCAR  GONZALEZ HERRERA"/>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09T00:00:00"/>
    <d v="2023-03-13T00:00:00"/>
    <n v="300"/>
    <d v="2024-01-13T00:00:00"/>
    <n v="40320000"/>
    <n v="79"/>
    <n v="25.82"/>
    <n v="2419200"/>
    <n v="37900800"/>
    <n v="0"/>
    <n v="0"/>
    <n v="40320000"/>
    <s v="10  Mes(es)"/>
  </r>
  <r>
    <x v="1"/>
    <n v="230313"/>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25587"/>
    <s v="OSCAR ENRIQUE MESA CELIS"/>
    <s v="JEFE DE OFICINA - OF. GESTION DEL SERVICIO"/>
    <s v="N/A"/>
    <d v="2023-05-29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3T00:00:00"/>
    <n v="300"/>
    <d v="2024-01-13T00:00:00"/>
    <n v="40320000"/>
    <n v="79"/>
    <n v="25.82"/>
    <n v="2419200"/>
    <n v="37900800"/>
    <n v="0"/>
    <n v="0"/>
    <n v="40320000"/>
    <s v="10  Mes(es)"/>
  </r>
  <r>
    <x v="1"/>
    <n v="230305"/>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2810533"/>
    <s v="ODETTE CAROLINA CAJALE QUINTERO"/>
    <s v="JEFE DE OFICINA - OF. GESTION DEL SERVICIO"/>
    <s v="N/A"/>
    <d v="2023-05-29T00:00:00"/>
    <s v="Durante el mes de marzo de 2023, el contratista cumplió con lasobligaciones generales estipuladas en los estudios previos."/>
    <s v="Durante el mes de marzo de 2023, el contratista cumplió con lasobligaciones especiales estipuladas en los estudios previos"/>
    <d v="2023-03-08T00:00:00"/>
    <d v="2023-03-13T00:00:00"/>
    <n v="300"/>
    <d v="2024-01-13T00:00:00"/>
    <n v="40320000"/>
    <n v="79"/>
    <n v="25.82"/>
    <n v="2419200"/>
    <n v="37900800"/>
    <n v="0"/>
    <n v="0"/>
    <n v="40320000"/>
    <s v="10  Mes(es)"/>
  </r>
  <r>
    <x v="1"/>
    <n v="23029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3809255"/>
    <s v="DANIELA DE LOS ANGELES SUAREZ BELTRAN"/>
    <s v="JEFE DE OFICINA - OF. GESTION DEL SERVICIO"/>
    <s v="N/A"/>
    <d v="2023-05-29T00:00:00"/>
    <s v="Durante el mes de marzo de 2023, el contratista cumplió con lasobligaciones generales estipuladas en los estudios previos."/>
    <s v="Durante el mes de marzo de 2023, el contratista cumplió con lasobligaciones especiales estipuladas en los estudios previos."/>
    <d v="2023-03-07T00:00:00"/>
    <d v="2023-03-13T00:00:00"/>
    <n v="300"/>
    <d v="2024-01-13T00:00:00"/>
    <n v="40320000"/>
    <n v="79"/>
    <n v="25.82"/>
    <n v="2419200"/>
    <n v="37900800"/>
    <n v="0"/>
    <n v="0"/>
    <n v="40320000"/>
    <s v="10  Mes(es)"/>
  </r>
  <r>
    <x v="1"/>
    <n v="230293"/>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16599"/>
    <s v="JENY PATRICIA CHOLO CAMARGO"/>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07T00:00:00"/>
    <d v="2023-03-13T00:00:00"/>
    <n v="300"/>
    <d v="2024-01-13T00:00:00"/>
    <n v="40320000"/>
    <n v="79"/>
    <n v="25.82"/>
    <n v="2419200"/>
    <n v="37900800"/>
    <n v="0"/>
    <n v="0"/>
    <n v="40320000"/>
    <s v="10  Mes(es)"/>
  </r>
  <r>
    <x v="1"/>
    <n v="23031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029437"/>
    <s v="JEYMY KATHERINE MUÑOZ MUÑOZ"/>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4T00:00:00"/>
    <n v="300"/>
    <d v="2024-01-14T00:00:00"/>
    <n v="40320000"/>
    <n v="78"/>
    <n v="25.49"/>
    <n v="2284800"/>
    <n v="38035200"/>
    <n v="0"/>
    <n v="0"/>
    <n v="40320000"/>
    <s v="10  Mes(es)"/>
  </r>
  <r>
    <x v="1"/>
    <n v="23034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7866395"/>
    <s v="KATIA SOFIA SENA BERROCAL"/>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16T00:00:00"/>
    <d v="2023-03-16T00:00:00"/>
    <n v="300"/>
    <d v="2024-01-16T00:00:00"/>
    <n v="40320000"/>
    <n v="76"/>
    <n v="24.84"/>
    <n v="2016000"/>
    <n v="38304000"/>
    <n v="0"/>
    <n v="0"/>
    <n v="40320000"/>
    <s v="10  Mes(es)"/>
  </r>
  <r>
    <x v="1"/>
    <n v="230066"/>
    <x v="0"/>
    <s v="https://community.secop.gov.co/Public/Tendering/OpportunityDetail/Index?noticeUID=CO1.NTC.3775572&amp;isFromPublicArea=True&amp;isModal=true&amp;asPopupView=true"/>
    <x v="0"/>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05-09T00:00:00"/>
    <s v="El contratista dio cumplimiento a las obligaciones generales pactadas enlos estudios previos del presente contrato."/>
    <s v="Servicio recibido: De acuerdo con las obligaciones establecidas en elContrato 230066, para la Secretaría Distrital de Hacienda, durante elperiodo comprendido entre el 01/04/2023 al 30/04/2023.Obligación 1:1. Apoyo en la solicitud de parte de crédito público en relación con lacalificadora BRC de S&lt;(&gt;&amp;&lt;)&gt;P Global, trabajando los puntos 2.4 (b, c,d), cobertura salud, educación, mortalidad infantil, agua potable ysaneamiento básico.Obligación 2:1. Apoyo en el análisis de información de inflación básica mediante labase 2018 proporcionada por el DANE del IPC para obtener la variación deBogotá.Obligación 3:1. Apoyo en la elaboración de un documento de seguimiento para un modelode proyección ARIMA y un modelo SARIMA para la proyección del IPCBogotá.Obligación 4:1.  Apoyo en la elaboración del boletín Encuesta manufacturera conenfoque territorial febrero 2023Obligación 5:1. Foro desafíos de la vivienda en Bogotá 4 abr 8:30 - 11:002. Entrenamiento Herramientas ESRI 4 abr 16:00 - 18:003. Gasto de los hogares en Bogotá -Presentación de resultados 25 abr14:30 - 16:004. Mercado inmobiliario en Bogotá -Presentación de resultados 27 abr15:00 - 16:00Obligación 6:1. Pronostico inflación marzo 2023 4 abr 9:00 - 9:302. Capacidad de Pago 19 abr 10:00 - 10:303. Análisis indicadores coyuntura BOG 25 abr 10:30 - 11:30Obligación 7:1. Apoyo en la actualización de información de las proyecciones PIB2023-2024"/>
    <d v="2023-01-17T00:00:00"/>
    <d v="2023-01-23T00:00:00"/>
    <n v="210"/>
    <d v="2023-08-22T00:00:00"/>
    <n v="24969000"/>
    <n v="128"/>
    <n v="60.66"/>
    <n v="11652200"/>
    <n v="13316800"/>
    <n v="0"/>
    <n v="0"/>
    <n v="24969000"/>
    <s v="7  Mes(es)"/>
  </r>
  <r>
    <x v="1"/>
    <n v="230018"/>
    <x v="0"/>
    <s v="https://community.secop.gov.co/Public/Tendering/OpportunityDetail/Index?noticeUID=CO1.NTC.3743792&amp;isFromPublicArea=True&amp;isModal=true&amp;asPopupView=true"/>
    <x v="0"/>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05-09T00:00:00"/>
    <s v="El contratista dio cumplimiento a las obligaciones generales pactadas enlos estudios previos del presente contrato."/>
    <s v="Servicio recibido: De acuerdo con las obligaciones establecidas en elContrato 230018, para la Secretaría Distrital de Hacienda, durante elperiodo comprendido entre el 01/04/2023 al 30/04/2023.Obligación 1:1. Diseño de piezas para redes sociales- IPC – Inflación Numero de piezas: 4- Gasto de los hogares. Español e Inglés Numero de piezas: 4- Vivienda nueva. Numero de piezas: 2Obligación 2:1. Diseño de plantillas en ArcGIS Hub para la Guía fiscal del Distrito.2. Diseño de gráficas en Power Bi para la Guía fiscal del Distrito.3. Apoyo al diseño de las secciones Quienes somos y Publicaciones de lapágina web del Observatorio Fiscal del Distrito.Obligación 3: No presenta avances para este periodoObligación 4:1.  Govtech LATAM Talks: Importancia del diseño centrado en las personasen la innovación pública.Obligación 5:No presenta avances para este periodoObligación 6:No presenta avances para este periodo"/>
    <d v="2023-01-13T00:00:00"/>
    <d v="2023-01-23T00:00:00"/>
    <n v="240"/>
    <d v="2023-09-22T00:00:00"/>
    <n v="32256000"/>
    <n v="128"/>
    <n v="52.89"/>
    <n v="13171200"/>
    <n v="19084800"/>
    <n v="0"/>
    <n v="0"/>
    <n v="32256000"/>
    <s v="8  Mes(es)"/>
  </r>
  <r>
    <x v="1"/>
    <n v="230088"/>
    <x v="0"/>
    <s v="https://community.secop.gov.co/Public/Tendering/OpportunityDetail/Index?noticeUID=CO1.NTC.3791870&amp;isFromPublicArea=True&amp;isModal=true&amp;asPopupView=true"/>
    <x v="0"/>
    <s v="Prestación Servicios Profesionales"/>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05-09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una reunión con la Dirección de Presupuesto (21de abril) para definir los pasos a seguir con la herramienta Épico. Eneste sentido, se estableció el siguiente cronograma de trabajo: • Nuevocálculo de Épico para todas las entidades del distrito para las que secalculó en 2022 • Cálculo de Épico a las entidades a las cuales se lesreformularon los productos del PMR. • Diseño de Presentación de Épicopara el PMR. Adicionalmente, se asistió a las reuniones Taller decalidad de gasto (13 y 27 de abril). En estas se analizaron losdiferentes ejercicios que se realizan en la Secretaría de Hacienda conmiras a garantizar la calidad de gasto. De esta forma, se discutieronlas fortalezas y debilidades de la herramienta de Productos Metas yResultados (PMR) que implementa actualmente la Secretaría de Hacienda.Actividad 2: Como parte de las oportunidades de mejora que existen entorno a la integración regional, para fortalecer el análisis fiscal dela ciudad, como parte de la región, el contratista asistió a la reuniónrealizada con Asocapitales (19 de abril) sobre los temas fundamentalesque tiene el Distrito de cara a la misión de descentralización quelidera el Departamento Nacional de Planeación . En este sentido, sepresentaron las principales propuestas del Distrito de cara a la misióny la importancia que tiene que los instrumentos fiscales seanarmonizados de acuerdo con las necesidades de la ciudad.Actividad 3: Como parte de la metodología y las fuentes de informaciónasociadas a la proyección y sostenibilidad fiscal de mediano plazo de laDirección de Estadísticas y Estudios Fiscales, el contratista ajustó lapropuesta que resume la metodología para estimar el gasto recurrentepresupuestal. Adicionalmente, se reunió el 21 de abril con laSubdirección de Análisis presupuestal y con la Dirección de Presupuestoy acordó los siguientes pasos a seguir para la estimación de : •Realizar un análisis de la definición de las inflexibilidades de gasto,que sea operacionalizable para remitir solicitud a entidades que permitarecoger la información • Discutir la definición de recurrencia de gastoy de inflexibilidades • Involucrar los datos de gasto recurrente en lasestimaciones de Inversión que realiza la Subdirección de Análisispresupuestal • Hacer un documento que defina las implicaciones de laestimación.Actividad 4: En el periodo no se realizaron otras actividadesrelacionadas con el objeto del contrato.Actividad 5: Como parte de la elaboración y revisión de informes ydocumentos, que permitan atender los requerimientos formulados, elcontratista hizo una revisión del concepto de recurrencia de gasto. Eneste sentido, realizó una revisión de literatura del término y realizóuna definición operacionalizable que permita solicitar información a lasentidades de la administración distrital, con miras a involucrarla enanálisis de gasto de la Secretaría y en los análisis de inversión que serealice.Actividad 6: En este periodo no se realizaron acciones relacionadas conesta actividad.Actividad 7: Se participó en las siguientes reuniones: • 11 de abrilreunión del equipo de la Subdirección de análisis fiscal para revisarlas tareas a realizar en el corto y mediano plazo. • 13 de abrilparticipación en el taller de la Secretaría de Hacienda para revisar lasFortalezas y debilidades de los PMR • 19 de abril reunión deasocapitales misión de descentralización para revisar las necesidades deBogotá cara a la misión de descentralización • 21 de abril reunión conDirección de Presupuesto plan de trabajo para definición de pasos aseguir con la implementación de Épico • 21 de abril reunión conDirección de Presupuesto para definir plan de trabajo y alcance deanálisis de gasto recurrente para el distrito. • 27 de abrilparticipación en el taller de la Secretaría de Hacienda para revisar lasFortalezas y debilidades de los PMR.Actividad 8: En el periodo no se realizaron otras actividadesrelacionadas con el objeto del contrato."/>
    <d v="2023-01-30T00:00:00"/>
    <d v="2023-02-03T00:00:00"/>
    <n v="210"/>
    <d v="2023-09-02T00:00:00"/>
    <n v="56350000"/>
    <n v="117"/>
    <n v="55.45"/>
    <n v="23613333"/>
    <n v="32736667"/>
    <n v="0"/>
    <n v="0"/>
    <n v="56350000"/>
    <s v="7  Mes(es)"/>
  </r>
  <r>
    <x v="1"/>
    <n v="230053"/>
    <x v="0"/>
    <s v="https://community.secop.gov.co/Public/Tendering/OpportunityDetail/Index?noticeUID=CO1.NTC.3765399&amp;isFromPublicArea=True&amp;isModal=true&amp;asPopupView=true"/>
    <x v="0"/>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5-09T00:00:00"/>
    <s v="El contratista dio cumplimiento a las obligaciones pactadas y estudiosprevios del presente contrato."/>
    <s v="Actividad 1: • Revisión de las bases de datos sobre consumo decigarrillos y cervezas. • Revisión del seguimiento de ingresos del Distrito y construcción del cuadro con hipótesis sobre su comportamiento. • Revisión de los ajustes adicionales a los documentossobre electromovilidad y cigarrillos electrónicos.Actividad 2: Presentación con propuestas sobre el impuesto a vehículosautomotores.Actividad 3: Socialización de las propuestas para una posible reformatributaria territorial con la Dirección de Impuestos.Actividad 4: • Revisión de comentarios sobre algunas secciones deldocumento del modelo de equilibrio general. • Ajustes adicionales aldocumento del modelo.Actividad 5: No aplica.Actividad 6: No aplica."/>
    <d v="2023-01-16T00:00:00"/>
    <d v="2023-01-25T00:00:00"/>
    <n v="240"/>
    <d v="2023-09-24T00:00:00"/>
    <n v="34736000"/>
    <n v="126"/>
    <n v="52.07"/>
    <n v="13894400"/>
    <n v="20841600"/>
    <n v="0"/>
    <n v="0"/>
    <n v="34736000"/>
    <s v="8  Mes(es)"/>
  </r>
  <r>
    <x v="1"/>
    <n v="230016"/>
    <x v="0"/>
    <s v="https://community.secop.gov.co/Public/Tendering/OpportunityDetail/Index?noticeUID=CO1.NTC.3743472&amp;isFromPublicArea=True&amp;isModal=true&amp;asPopupView=true"/>
    <x v="0"/>
    <s v="Prestación Servicios Profesionales"/>
    <s v="SUBD. ANALISIS SECTORIAL"/>
    <s v="0111-01"/>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SUBDIRECTOR TECNICO - SUBD. ANALISIS SECTORIAL"/>
    <s v="N/A"/>
    <d v="2023-05-09T00:00:00"/>
    <s v="El contratista dio cumplimiento a las obligaciones generales pactadas enlos estudios previos del presente contrato"/>
    <s v="Servicio recibido: De acuerdo con las obligaciones establecidas en elContrato 230016, para la Secretaría Distrital de Hacienda, durante elperiodo comprendido entre el 01/04/2023 al 30/04/2023.Obligación 1:•  Realizó ajustes a micrositio web del observatorio Fiscal en cuanto acontenido, se ajusta textos en cuanto a tamaño y fuente de acuerdo conlas indicaciones de Hacienda Bogotá.Obligación 2:• Actualización constante de la página del observatorio fiscal deldistrito.Actualizó el menú principal en cuanto a forma, diseño y traducción deacuerdo con las indicaciones de Hacienda Bogotá.• Actualización constante de boletines de la página del observatoriofiscal boletines actualizados:fiscal boletines actualizados:# Confianza_Consumidor_Marzo_2023_Fedesarrollo# Comercio_Febrero_2023_DANE# Industria_Febrero_2023_DANE# Inflacion_Marzo_2023_DANE# PIB_Bogota_IV_Trim_2022_DANE# Confianza_Empresarial_Febrero_2023_Fedesarrollo# Gasto_Hogares_Febrero_2023_Raddar# Ventas_Vivienda_Nueva_Febrero_2023_GI# Laboral_ Febrero_2023_DANEObligación 3:• Reportes subidos en carpeta correspondiente al mes de ABRIL,  reporterealizado el día 15 de abril y el día 30 de abril.Obligación 4:• El día 13 de abril se realizaron pruebas en el servidor revisado en laIP 10.191.XXX.XXX pruebas finalizadas con éxito y se informa a través decorreo electrónico.Obligación 5: Este mes no se presentó avances a esta obligación.Obligación 6:Respecto al sistema de información: Este mes no se presentó avances aesta obligación.Obligación 7:•Realizó el envío del documento de especificaciones técnicas•Realizó correcciones del documento de especificaciones técnicasObligación 8:# El día 3 de abril de 3:00pm a 5:00pm asistió a reunión TécnicaMigración AWS Observatorio# El día 5 de abril de 2:00pm a 5:00pm asistió a reunión técnicaMigración AWS# El día 10 de abril de 2:30pm a 5:00pm asistió a reunión técnicaMigración AWS# El día 11 de abril de 8:30am a 5:00pm asistió a reunión técnicaMigración AWS# El día 12 de abril de 9:00am a 5:00pm asistió a reunión técnicaMigración AWS# El día 13 de abril de 2:30pm a 5:00pm asistió a reunión técnicaMigración AWS# El día 14 de abril de 2:30pm a 5:00pm asistió a reunión técnicaMigración AWS# El día 17 de abril de 2:30pm a 5:00pm asistió a reunión técnicaMigración AWS# El día 18 de abril de 2:30pm a 5:00pm asistió a reunión técnicaMigración AWS# El día 19 de abril de 9:30am a 10:30pm asistió a reunión de comité decambios No. 13-2023.# El día 19 de abril de 2:30pm a 5:00pm asistió a reunión técnicaMigración AWS# El día 20 de abril de 2:30pm a 5:00pm asistió a reunión técnicaMigración AWS# El día 21 de abril de 2:30pm a 5:00pm asistió a reunión técnicaMigración AWSObligación 9:•  asistió a reunión el día 8 de abril de 5:00pm a 6:00pm con ChristianAlejandro Cortés Victoria y Jenny Alexandra Moreno Cortes. para revisiónde diseño de la página web del Observatorio Fiscal.Obligación 10:• Envió documento de Guía de las finanzas de Bogotá versión en inglés,el día 11 de abril de 2023."/>
    <d v="2023-01-13T00:00:00"/>
    <d v="2023-01-19T00:00:00"/>
    <n v="240"/>
    <d v="2023-09-18T00:00:00"/>
    <n v="48384000"/>
    <n v="132"/>
    <n v="54.55"/>
    <n v="20563200"/>
    <n v="27820800"/>
    <n v="0"/>
    <n v="0"/>
    <n v="48384000"/>
    <s v="8  Mes(es)"/>
  </r>
  <r>
    <x v="1"/>
    <n v="230134"/>
    <x v="0"/>
    <s v="https://community.secop.gov.co/Public/Tendering/OpportunityDetail/Index?noticeUID=CO1.NTC.3822309&amp;isFromPublicArea=True&amp;isModal=true&amp;asPopupView=true"/>
    <x v="0"/>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5-09T00:00:00"/>
    <s v="El contratista dio cumplimiento a las obligaciones pactadas y estudiosprevios del presente contrato."/>
    <s v="Actividad 1: Se han realizado reuniones para revisar las propuestas deldistrito frente a los impuestos digitales y el impuesto de vehículos.*Se ha avanzado en el documento del contrato relacionado con el análisisde los ingresos distritales.Actividad 2: Se continuó con la revisión de literatura sobre laaplicación de impuestos a economías digitales y de impuestos verdes.Actividad 3: Hubo participación en reuniones para determinar lainformación fiscal relevante para el análisis de la Región Metropolitana, así como en para el diseño del visor.Actividad 4: Hubo participación en reuniones para revisar lasobservaciones del distrito frente a los temas de la Misión de Descentralización y se prepararon las propuestas para presentar a la secretaría técnica de la Misión.Actividad 5: Se dio apoyo en la elaboración del del capítulo 9 sobre laimplementación del POT de Bogotá.Actividad 6: Se está haciendo seguimiento a los debates relativos al PLPlan de Desarrollo 2022-2026 y análisis de afectaciones para eldistrito.Actividad 7: *Participación en reunión de equipo de la Subdirección deAnálisis Fiscal para revisar el cronograma de elaboración del MFMP-2023.*Participación en reunión con la DAF-MHCP para definir acciones ypropuestas sobre la reforma tributaria territorial.*Participación en el evento virtual organizado por la SubdirecciónSectorial-Gasto de los Hogares.*Participación en reuniones internas con el equipo de la Subdirección deAnálisis Fiscal.*Seguimiento a debates del PL PND 2022-2026.*Participación en reunión con Asocapitales sobre temas de interés de laSecretaría.Actividad 8: Participación en la capacitación sobre SECOP paracolaboradores de la Secretaría de Hacienda."/>
    <d v="2023-01-23T00:00:00"/>
    <d v="2023-01-27T00:00:00"/>
    <n v="210"/>
    <d v="2023-08-26T00:00:00"/>
    <n v="53515000"/>
    <n v="124"/>
    <n v="58.77"/>
    <n v="23954333"/>
    <n v="29560667"/>
    <n v="0"/>
    <n v="0"/>
    <n v="53515000"/>
    <s v="7  Mes(es)"/>
  </r>
  <r>
    <x v="1"/>
    <n v="230162"/>
    <x v="0"/>
    <s v="https://community.secop.gov.co/Public/Tendering/OpportunityDetail/Index?noticeUID=CO1.NTC.3856852&amp;isFromPublicArea=True&amp;isModal=true&amp;asPopupView=true"/>
    <x v="0"/>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SUBDIRECTOR TECNICO - SUBD. ANALISIS SECTORIAL"/>
    <s v="N/A"/>
    <d v="2023-05-09T00:00:00"/>
    <s v="El contratista dio cumplimiento a las obligaciones generales pactadas enlos estudios previos del presente contrato"/>
    <s v="Servicio recibido: De acuerdo con las obligaciones establecidas en elContrato 230162, para la Secretaría Distrital de Hacienda, durante elperiodo comprendido entre el 1/04/2023 al 30/04/2023.Obligación 1:1. Presentación de avances en el diseño de la página web actual del OFD,para determinar posibles cambios, adiciones o eliminaciones de elementospropios de la página web. Enviado el 3 de abril de 2023 a PedroHernández.2. Realización de ajustes al diseño de la página web actual del OFD,para determinar posibles cambios, adiciones o eliminaciones de elementospropios de la página web.Obligación 2:1. Diseño de la estructura del “Inicio/Home/Overview” de la Guía de lasfinanzas de Bogotá. Hecho en ArcGis y presentado el 19 de abril de 2023.Obligación 3:No presenta avance para este periodo.Obligación 4:1. Diseño y envío de pieza para publicación en redes sociales deSecretaría de Hacienda.Tema: EOE – Comercio (03 de abril de 2023).2. Diseño y envío de pieza para publicación en redes sociales deSecretaría de Hacienda.Tema: GEIH – Mercado laboral (14 de abril de 2023).3. Diseño y envío de pieza para publicación en redes sociales deSecretaría de Hacienda.Tema: EOC – Confianza Consumidor (19 de abril de 2023).4. Diseño y envío de pieza para publicación en redes sociales deSecretaría de Hacienda.Tema: EOE – Comercio (28 de abril de 2023).5. Diseño y envío de pieza para publicación en redes sociales deSecretaría de Hacienda.Tema: EOE – Industria (28 de abril de 2023).Obligación 5:No aplica para este periodo.Obligación 6:1. Asistencia virtual a reunión con personal de ESRI para conocer lasherramientas que se usarían para la elaboración de la “Guía de lasfinanzas de Bogotá”, llevada a cabo el 4 de abril de 20232. Asistencia virtual a reunión con Viviana Rosero para dialogar sobreavances en el desarrollo de la página web del OFD, realizada el 18 deabril de 2023.3. Asistencia presencial a reunión para revisar el avance en eldesarrollo de la estructura de la “Guía de las finanzas de Bogotá”; el19 de abril de 2023.4. Asistencia virtual a reunión con Silvana Palmariny para dialogarsobre avances en el desarrollo de la página web del OFD y recibirretroalimentación y observaciones sobre la misma; realizada el 20 deabril de 2023.5. Asistencia virtual a reunión con Pedro Hernández para dialogar sobreavances en el desarrollo de la página web del OFD; realizada el 20 deabril de 2023.6. Asistencia virtual a reunión con Silvana Palmariny para dialogarsobre avances en el desarrollo de la página web del OFD y recibirretroalimentación y observaciones sobre la misma; realizada el 24 deabril de 2023.7. Asistencia virtual a reunión con Silvana Palmariny y Viviana Roseropara dialogar sobre avances en el desarrollo de la página web del OFD yrecibir retroalimentación y observaciones sobre la misma; realizada el25 de abril de 2023.8. Asistencia virtual a reunión con Silvana Palmariny Y Viviana Roseropara dialogar sobre avances en el desarrollo de la página web del OFD yrecibir retroalimentación y observaciones sobre la misma; realizada el26 de abril de 2023.9. Asistencia virtual a reunión con Silvana Palmariny y Viviana Roseropara dialogar sobre avances en el desarrollo de la página web del OFD yrecibir retroalimentación y observaciones sobre la misma; realizada el26 de abril de 2023.10. Asistencia virtual a reunión con Pedro Hernández para dialogar sobreavances en el desarrollo de la página web del OFD; realizada el 28 deabril de 2023.Obligación 7:No aplica para este periodo."/>
    <d v="2023-01-30T00:00:00"/>
    <d v="2023-02-06T00:00:00"/>
    <n v="210"/>
    <d v="2023-09-05T00:00:00"/>
    <n v="28224000"/>
    <n v="114"/>
    <n v="54.03"/>
    <n v="11424000"/>
    <n v="16800000"/>
    <n v="0"/>
    <n v="0"/>
    <n v="28224000"/>
    <s v="7  Mes(es)"/>
  </r>
  <r>
    <x v="1"/>
    <n v="23032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306793"/>
    <s v="JUAN SEBASTIAN GARZON BUITRAGO"/>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13T00:00:00"/>
    <d v="2023-03-13T00:00:00"/>
    <n v="300"/>
    <d v="2024-01-13T00:00:00"/>
    <n v="40320000"/>
    <n v="79"/>
    <n v="25.82"/>
    <n v="2419200"/>
    <n v="37900800"/>
    <n v="0"/>
    <n v="0"/>
    <n v="40320000"/>
    <s v="10  Mes(es)"/>
  </r>
  <r>
    <x v="0"/>
    <n v="220917"/>
    <x v="0"/>
    <s v="https://community.secop.gov.co/Public/Tendering/OpportunityDetail/Index?noticeUID=CO1.NTC.3687553&amp;isFromPublicArea=True&amp;isModal=true&amp;asPopupView=true"/>
    <x v="5"/>
    <s v="Convenio Interadministrativo"/>
    <s v="OF. OPERACION SISTEMA GESTION DOCUMENTAL"/>
    <s v="0111-01"/>
    <s v="Aunar esfuerzos para la asistencia técnica y apoyo a la gestióndocumental de la Secretaría Distrital de Hacienda"/>
    <n v="899999230"/>
    <s v="UNIVERSIDAD DISTRITAL FRANCISCO JOSE DE CALDAS"/>
    <s v="JEFE DE OFICINA - OF. TECNICA SISTEMA GESTION DOCUMENTAL"/>
    <s v="N/A"/>
    <d v="2023-05-10T00:00:00"/>
    <s v="El contratista cumplió con las obligaciones generales establecidas enlas especificaciones técnicas del convenio interadministrativo."/>
    <s v="Del 1 al 30 de abril de 2023, el contratista cumplió con lasobligaciones especiales.Se adelantaron las labores y operaciones técnicas asociadas a losprocedimientos de gestión documental incluidos en las especificacionestécnicas del convenio.El contratista entregó los informes de desarrollo de actividadessolicitados."/>
    <d v="2022-12-29T00:00:00"/>
    <d v="2023-01-23T00:00:00"/>
    <n v="180"/>
    <d v="2023-07-23T00:00:00"/>
    <n v="267206500"/>
    <n v="128"/>
    <n v="70.72"/>
    <n v="156155478"/>
    <n v="111051022"/>
    <n v="0"/>
    <n v="0"/>
    <n v="267206500"/>
    <s v="6  Mes(es)"/>
  </r>
  <r>
    <x v="1"/>
    <n v="230309"/>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80815185"/>
    <s v="HENRY  GARZON AVILA"/>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09T00:00:00"/>
    <d v="2023-03-13T00:00:00"/>
    <n v="300"/>
    <d v="2024-01-13T00:00:00"/>
    <n v="40320000"/>
    <n v="79"/>
    <n v="25.82"/>
    <n v="2419200"/>
    <n v="37900800"/>
    <n v="0"/>
    <n v="0"/>
    <n v="40320000"/>
    <s v="10  Mes(es)"/>
  </r>
  <r>
    <x v="1"/>
    <n v="23030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51180"/>
    <s v="LADY PAOLA GARAY MENDIETA"/>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08T00:00:00"/>
    <d v="2023-03-13T00:00:00"/>
    <n v="300"/>
    <d v="2024-01-13T00:00:00"/>
    <n v="40320000"/>
    <n v="79"/>
    <n v="25.82"/>
    <n v="2419200"/>
    <n v="37900800"/>
    <n v="0"/>
    <n v="0"/>
    <n v="40320000"/>
    <s v="10  Mes(es)"/>
  </r>
  <r>
    <x v="1"/>
    <n v="23030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366061"/>
    <s v="GELBY PAOLA BARRETO LEON"/>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07T00:00:00"/>
    <d v="2023-03-13T00:00:00"/>
    <n v="300"/>
    <d v="2024-01-13T00:00:00"/>
    <n v="40320000"/>
    <n v="79"/>
    <n v="25.82"/>
    <n v="2419200"/>
    <n v="37900800"/>
    <n v="0"/>
    <n v="0"/>
    <n v="40320000"/>
    <s v="10  Mes(es)"/>
  </r>
  <r>
    <x v="1"/>
    <n v="230345"/>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12045"/>
    <s v="JOSE JOAQUIN DOMINGUEZ CASTAÑEDA"/>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16T00:00:00"/>
    <d v="2023-03-21T00:00:00"/>
    <n v="300"/>
    <d v="2024-01-21T00:00:00"/>
    <n v="40320000"/>
    <n v="71"/>
    <n v="23.2"/>
    <n v="1344000"/>
    <n v="38976000"/>
    <n v="0"/>
    <n v="0"/>
    <n v="40320000"/>
    <s v="10  Mes(es)"/>
  </r>
  <r>
    <x v="1"/>
    <n v="230295"/>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878066"/>
    <s v="CAMILO ANDRES ARIAS REY"/>
    <s v="JEFE DE OFICINA - OF. GESTION DEL SERVICIO"/>
    <s v="N/A"/>
    <d v="2023-05-29T00:00:00"/>
    <s v="Durante el mes de marzo de 2023, el contratista cumplió con lasobligaciones generales estipuladas en los estudios previos."/>
    <s v="Durante el mes de marzo de 2023, el contratista cumplió con lasobligaciones especiales estipuladas en los estudios previos"/>
    <d v="2023-03-07T00:00:00"/>
    <d v="2023-03-13T00:00:00"/>
    <n v="300"/>
    <d v="2024-01-13T00:00:00"/>
    <n v="40320000"/>
    <n v="79"/>
    <n v="25.82"/>
    <n v="2419200"/>
    <n v="37900800"/>
    <n v="0"/>
    <n v="0"/>
    <n v="40320000"/>
    <s v="10  Mes(es)"/>
  </r>
  <r>
    <x v="0"/>
    <n v="220453"/>
    <x v="0"/>
    <s v="https://community.secop.gov.co/Public/Tendering/OpportunityDetail/Index?noticeUID=CO1.NTC.3033343&amp;isFromPublicArea=True&amp;isModal=true&amp;asPopupView=true"/>
    <x v="1"/>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3-05-09T00:00:00"/>
    <s v="El contratista cumplió con su obligaciones generales durante el periodoreportado en el presente informe."/>
    <s v="El contratista cumplió con su obligaciones especiales durante el periodoreportado en el presente informe."/>
    <d v="2022-08-04T00:00:00"/>
    <d v="2022-09-01T00:00:00"/>
    <n v="240"/>
    <d v="2023-05-01T00:00:00"/>
    <n v="6304500"/>
    <n v="272"/>
    <n v="100"/>
    <n v="6304500"/>
    <n v="0"/>
    <n v="0"/>
    <n v="0"/>
    <n v="6304500"/>
    <s v="8  Mes(es)"/>
  </r>
  <r>
    <x v="0"/>
    <n v="220440"/>
    <x v="0"/>
    <s v="https://community.secop.gov.co/Public/Tendering/OpportunityDetail/Index?noticeUID=CO1.NTC.2998607&amp;isFromPublicArea=True&amp;isModal=true&amp;asPopupView=true"/>
    <x v="1"/>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05-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28T00:00:00"/>
    <d v="2022-08-05T00:00:00"/>
    <n v="360"/>
    <d v="2023-08-05T00:00:00"/>
    <n v="4166400"/>
    <n v="299"/>
    <n v="81.92"/>
    <n v="4166400"/>
    <n v="0"/>
    <n v="0"/>
    <n v="0"/>
    <n v="4166400"/>
    <s v="1  Año(s)"/>
  </r>
  <r>
    <x v="0"/>
    <n v="220396"/>
    <x v="0"/>
    <s v="https://community.secop.gov.co/Public/Tendering/OpportunityDetail/Index?noticeUID=CO1.NTC.2935430&amp;isFromPublicArea=True&amp;isModal=true&amp;asPopupView=true"/>
    <x v="1"/>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05-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6-08T00:00:00"/>
    <d v="2022-06-16T00:00:00"/>
    <n v="330"/>
    <d v="2023-08-16T00:00:00"/>
    <n v="63051000"/>
    <n v="349"/>
    <n v="81.92"/>
    <n v="31086473"/>
    <n v="31964527"/>
    <n v="0"/>
    <n v="0"/>
    <n v="63051000"/>
    <s v="  14  Mes(es)"/>
  </r>
  <r>
    <x v="0"/>
    <n v="220369"/>
    <x v="0"/>
    <s v="https://community.secop.gov.co/Public/Tendering/OpportunityDetail/Index?noticeUID=CO1.NTC.2863309&amp;isFromPublicArea=True&amp;isModal=true&amp;asPopupView=true"/>
    <x v="1"/>
    <s v="Suministro"/>
    <s v="SUBD. ADMINISTRATIVA Y FINANCIERA"/>
    <s v="0111-01"/>
    <s v="SUMINISTRO DE COMBUSTIBLE PARA LA SECRETARIA DISTRITAL DE HACIENDA"/>
    <n v="900459737"/>
    <s v="GRUPO EDS AUTOGAS S.A.S"/>
    <s v="TECNICO OPERATIVO - SUBD. ADMINISTRATIVA Y FINANCIERA"/>
    <s v="N/A"/>
    <d v="2023-05-09T00:00:00"/>
    <s v="n/A"/>
    <s v="n/A"/>
    <d v="2022-03-25T00:00:00"/>
    <d v="2022-04-01T00:00:00"/>
    <n v="300"/>
    <d v="2023-01-31T00:00:00"/>
    <n v="49676632"/>
    <n v="425"/>
    <n v="100"/>
    <n v="67018201"/>
    <n v="983910"/>
    <n v="1"/>
    <n v="18325479"/>
    <n v="68002111"/>
    <s v="10  Mes(es)"/>
  </r>
  <r>
    <x v="2"/>
    <n v="210500"/>
    <x v="0"/>
    <s v="https://community.secop.gov.co/Public/Tendering/OpportunityDetail/Index?noticeUID=CO1.NTC.2292587&amp;isFromPublicArea=True&amp;isModal=true&amp;asPopupView=true"/>
    <x v="1"/>
    <s v="Prestación de Servicios"/>
    <s v="SUBD. ADMINISTRATIVA Y FINANCIERA"/>
    <s v="0111-01"/>
    <s v="Prestar servicios de aseo,  limpieza y mantenimientos menores para losvehículos de la Secretaria Distrital de Hacienda"/>
    <n v="800250589"/>
    <s v="CENTRO CAR 19 LIMITADA"/>
    <s v="TECNICO OPERATIVO - SUBD. ADMINISTRATIVA Y FINANCIERA"/>
    <s v="N/A"/>
    <d v="2023-05-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1-10-26T00:00:00"/>
    <d v="2021-11-09T00:00:00"/>
    <n v="210"/>
    <d v="2023-05-09T00:00:00"/>
    <n v="19500000"/>
    <n v="568"/>
    <n v="100"/>
    <n v="27185315"/>
    <n v="1814685"/>
    <n v="1"/>
    <n v="9500000"/>
    <n v="29000000"/>
    <s v="  18  Mes(es)"/>
  </r>
  <r>
    <x v="1"/>
    <n v="230150"/>
    <x v="0"/>
    <s v="https://community.secop.gov.co/Public/Tendering/OpportunityDetail/Index?noticeUID=CO1.NTC.3754854&amp;isFromPublicArea=True&amp;isModal=true&amp;asPopupView=true"/>
    <x v="1"/>
    <s v="Suministro"/>
    <s v="SUBD. ADMINISTRATIVA Y FINANCIERA"/>
    <s v="0111-01"/>
    <s v="SUMINISTRO DE COMBUSTIBLE PARA LA SECRETARIA DISTRITAL DE HACIENDA"/>
    <n v="900459737"/>
    <s v="GRUPO EDS AUTOGAS S.A.S"/>
    <s v="TECNICO OPERATIVO - SUBD. ADMINISTRATIVA Y FINANCIERA"/>
    <s v="N/A"/>
    <d v="2023-05-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3-01-25T00:00:00"/>
    <d v="2023-02-07T00:00:00"/>
    <n v="300"/>
    <d v="2023-12-07T00:00:00"/>
    <n v="58000000"/>
    <n v="113"/>
    <n v="37.29"/>
    <n v="10702693"/>
    <n v="47297307"/>
    <n v="0"/>
    <n v="0"/>
    <n v="58000000"/>
    <s v="10  Mes(es)"/>
  </r>
  <r>
    <x v="0"/>
    <n v="220430"/>
    <x v="0"/>
    <s v="https://community.secop.gov.co/Public/Tendering/OpportunityDetail/Index?noticeUID=CO1.NTC.2979909&amp;isFromPublicArea=True&amp;isModal=true&amp;asPopupView=true"/>
    <x v="4"/>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05-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15T00:00:00"/>
    <d v="2022-07-25T00:00:00"/>
    <n v="465"/>
    <d v="2023-11-09T00:00:00"/>
    <n v="2969744562"/>
    <n v="310"/>
    <n v="65.680000000000007"/>
    <n v="1391538022"/>
    <n v="1578206540"/>
    <n v="0"/>
    <n v="0"/>
    <n v="2969744562"/>
    <s v="15  Mes(es)  15  Día(s)"/>
  </r>
  <r>
    <x v="1"/>
    <n v="230410"/>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7717974"/>
    <s v="DIEGO FERNANDO ESCOBAR NUÑEZ"/>
    <s v="ASESOR - DESPACHO SECRETARIO DISTRITAL DE HDA."/>
    <s v="N/A"/>
    <d v="2023-05-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82 para lasuscripción de su contrato No. 230410 y cargada en la plataforma SECOPII5. La contratista presentó su póliza No 380 47 994000134082 para lasuscripción de su contrato No. 23041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2 al 30 de abril de 2023, el contratistaparticipó en las capacitaciones indicadas con el fin de conocer lascualidades y generalidades de los procesos que van a llevar a cabo parael despacho del secretario y prestó el apoyo requerido por su supervisoren el marco del objeto del presente contrato."/>
    <d v="2023-03-31T00:00:00"/>
    <d v="2023-04-12T00:00:00"/>
    <n v="270"/>
    <d v="2024-01-12T00:00:00"/>
    <n v="29313000"/>
    <n v="49"/>
    <n v="17.82"/>
    <n v="1954200"/>
    <n v="27358800"/>
    <n v="0"/>
    <n v="0"/>
    <n v="29313000"/>
    <s v="9  Mes(es)"/>
  </r>
  <r>
    <x v="0"/>
    <n v="220392"/>
    <x v="0"/>
    <s v="https://community.secop.gov.co/Public/Tendering/OpportunityDetail/Index?noticeUID=CO1.NTC.2930547&amp;isFromPublicArea=True&amp;isModal=true&amp;asPopupView=true"/>
    <x v="1"/>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3-05-09T00:00:00"/>
    <s v="Durante el periodo comprendido del 01 al 30 de abril, el contratistacumplió con las condiciones y obligaciones del contrato y de lasespecificaciones técnicas."/>
    <s v="durante el periodo del informe el contratista realizo mantenimientopreventivo a la caja fuerte según cronograma acordado sin novedad."/>
    <d v="2022-06-06T00:00:00"/>
    <d v="2022-06-21T00:00:00"/>
    <n v="315"/>
    <d v="2023-05-06T00:00:00"/>
    <n v="7322000"/>
    <n v="344"/>
    <n v="100"/>
    <n v="5694312"/>
    <n v="1627688"/>
    <n v="0"/>
    <n v="0"/>
    <n v="7322000"/>
    <s v="10  Mes(es)  15  Día(s)"/>
  </r>
  <r>
    <x v="1"/>
    <n v="230129"/>
    <x v="0"/>
    <s v="https://community.secop.gov.co/Public/Tendering/OpportunityDetail/Index?noticeUID=CO1.NTC.3818123&amp;isFromPublicArea=True&amp;isModal=true&amp;asPopupView=true"/>
    <x v="0"/>
    <s v="Prestación Servicios Profesionales"/>
    <s v="OF. ANALISIS Y CONTROL RIESGO"/>
    <s v="0111-01"/>
    <s v="Prestar servicios profesionales en  gestión de continuidad de negocio."/>
    <n v="52966918"/>
    <s v="SANDRA MILENA VELASQUEZ VERA"/>
    <s v="ASESOR - DESPACHO SECRETARIO DISTRITAL DE HDA."/>
    <s v="N/A"/>
    <d v="2023-05-10T00:00:00"/>
    <s v="Se verifica que el contratista ha cumplido satisfactoriamente lasobligaciones generales estipuladas en el contrato 230129 prestandoservicios profesionales en gestión de continuidad en el periodocomprendido entre el 01 de abril y el 30 de abril de 2023."/>
    <s v="Se verifica que el contratista ha cumplido satisfactoriamente lasobligaciones especiales estipuladas en el contrato 230129 prestandoservicios profesionales en gestión de continuidad en el periodocomprendido entre el 01 de abril y el 30 de abril de 2023."/>
    <d v="2023-01-24T00:00:00"/>
    <d v="2023-02-09T00:00:00"/>
    <n v="240"/>
    <d v="2023-10-09T00:00:00"/>
    <n v="65696000"/>
    <n v="111"/>
    <n v="45.87"/>
    <n v="21898667"/>
    <n v="43797333"/>
    <n v="0"/>
    <n v="0"/>
    <n v="65696000"/>
    <s v="8  Mes(es)"/>
  </r>
  <r>
    <x v="1"/>
    <n v="230126"/>
    <x v="0"/>
    <s v="https://community.secop.gov.co/Public/Tendering/OpportunityDetail/Index?noticeUID=CO1.NTC.3812280&amp;isFromPublicArea=True&amp;isModal=true&amp;asPopupView=true"/>
    <x v="0"/>
    <s v="Prestación Servicios Profesionales"/>
    <s v="DESPACHO SECRETARIO DISTRITAL DE HDA."/>
    <s v="0111-01"/>
    <s v="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
    <n v="52622154"/>
    <s v="ELENA ISABEL CRISTINA ARROYO ANDRADE"/>
    <s v="ASESOR - DESPACHO SECRETARIO DISTRITAL DE HDA."/>
    <s v="N/A"/>
    <d v="2023-05-10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047-994000130712 para lasuscripción de su contrato No. 230126 y cargada en la plataforma SECOPII5. El contratista presentó su póliza No 380-047-994000130712 para lasuscripción de su contrato No. 23012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s v="El contratista cumplió con las obligaciones especiales estipuladas enel contrato, en particular:1. Presentó al supervisor de contrato el cronograma de actividades adesarrollar en cumplimiento del objeto y obligaciones contractuales,este fue radicado en la entidad con radicado 2023ER055864O1.2. Acompañó a las distintas dependencias de la SHD en la sistematizacióny recopilación de la información para la comunicación de las estrategiasrealizadas por la SHD en los primeros años de la administración en loconcerniente a Crédito Público Distrital, y Reactivación Económica.3. Contribuyó a la definición e implementación de la transferencia deconocimiento, experiencias, y aprendizajes relacionados con laestrategia de Mitigación de la Pandemia y la Reactivación Económicamediante la coordinación de respuestas a externos sobre la TropaEconómica, y los programas de reactivación.4. Participó de las reuniones de socialización y retroalimentación sobrelas principales lecciones derivadas de los principales programas yestrategias implementadas durante la pandemia con los insumos de laDirección de Estadísticas Fiscales y el Despacho.5. Apoyó la elaboración y revisión de los textos borrador que permitiráncomunicar las lecciones aprendidas del Sector Hacienda en lo corrido deesta administración.6. Elaboró el informe mensual de actividades de este mes."/>
    <d v="2023-01-24T00:00:00"/>
    <d v="2023-01-25T00:00:00"/>
    <n v="240"/>
    <d v="2023-09-25T00:00:00"/>
    <n v="73784000"/>
    <n v="126"/>
    <n v="51.85"/>
    <n v="29821033"/>
    <n v="43962967"/>
    <n v="0"/>
    <n v="0"/>
    <n v="73784000"/>
    <s v="8  Mes(es)"/>
  </r>
  <r>
    <x v="1"/>
    <n v="230218"/>
    <x v="0"/>
    <s v="https://community.secop.gov.co/Public/Tendering/OpportunityDetail/Index?noticeUID=CO1.NTC.3933006&amp;isFromPublicArea=True&amp;isModal=true&amp;asPopupView=true"/>
    <x v="0"/>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5-11T00:00:00"/>
    <s v="El contratista cumplió con las obligaciones generales de acuerdo con loestipulado en los estudios previos, para el periodo comprendido entre el01-04-2023 y el 30-04-2023"/>
    <s v="Durante el periodo de ejecución el contratista dio cumplimiento a lasobligaciones especiales determinadas en los estudios previos; elresultado de las mismas se describe en los productos entregados."/>
    <d v="2023-02-06T00:00:00"/>
    <d v="2023-02-13T00:00:00"/>
    <n v="330"/>
    <d v="2023-12-31T00:00:00"/>
    <n v="72490000"/>
    <n v="107"/>
    <n v="33.33"/>
    <n v="17134000"/>
    <n v="55356000"/>
    <n v="0"/>
    <n v="0"/>
    <n v="72490000"/>
    <s v="11  Mes(es)"/>
  </r>
  <r>
    <x v="1"/>
    <n v="230161"/>
    <x v="0"/>
    <s v="https://community.secop.gov.co/Public/Tendering/OpportunityDetail/Index?noticeUID=CO1.NTC.3855407&amp;isFromPublicArea=True&amp;isModal=true&amp;asPopupView=true"/>
    <x v="0"/>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05-11T00:00:00"/>
    <s v="El contratista cumplió con las obligaciones generales de acuerdo con loestipulado en los estudios previos, para el periodo comprendido entre el01-04-2023 y el 30-04-2023"/>
    <s v="Durante el periodo de ejecución el contratista dio cumplimiento a lasobligaciones especiales determinadas en los estudios previos; elresultado de las mismas se describe en los productos entregados."/>
    <d v="2023-01-27T00:00:00"/>
    <d v="2023-02-07T00:00:00"/>
    <n v="345"/>
    <d v="2023-12-31T00:00:00"/>
    <n v="53498000"/>
    <n v="113"/>
    <n v="34.56"/>
    <n v="13025600"/>
    <n v="40472400"/>
    <n v="0"/>
    <n v="0"/>
    <n v="53498000"/>
    <s v="11  Mes(es)  15  Día(s)"/>
  </r>
  <r>
    <x v="1"/>
    <n v="230165"/>
    <x v="0"/>
    <s v="https://community.secop.gov.co/Public/Tendering/OpportunityDetail/Index?noticeUID=CO1.NTC.3862302&amp;isFromPublicArea=True&amp;isModal=true&amp;asPopupView=true"/>
    <x v="0"/>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5-11T00:00:00"/>
    <s v="El contratista cumplió con las obligaciones generales de acuerdo con loestipulado en los estudios previos, para el periodo comprendido entre el01-04-2023 y el 30-04-2023"/>
    <s v="Durante el periodo de ejecución el contratista dio cumplimiento a lasobligaciones especiales determinadas en los estudios previos; elresultado de las mismas se describe en los productos entregados."/>
    <d v="2023-01-27T00:00:00"/>
    <d v="2023-02-07T00:00:00"/>
    <n v="360"/>
    <d v="2023-12-31T00:00:00"/>
    <n v="47148000"/>
    <n v="113"/>
    <n v="34.56"/>
    <n v="11001200"/>
    <n v="36146800"/>
    <n v="0"/>
    <n v="0"/>
    <n v="47148000"/>
    <s v="12  Mes(es)"/>
  </r>
  <r>
    <x v="1"/>
    <n v="230125"/>
    <x v="0"/>
    <s v="https://community.secop.gov.co/Public/Tendering/OpportunityDetail/Index?noticeUID=CO1.NTC.3811001&amp;isFromPublicArea=True&amp;isModal=true&amp;asPopupView=true"/>
    <x v="0"/>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5-11T00:00:00"/>
    <s v="El contratista cumplió con las obligaciones generales de acuerdo con loestipulado en los estudios previos, para el periodo comprendido entre el01-04-2023 y el 30-04-2023"/>
    <s v="Durante el periodo de ejecución el contratista dio cumplimiento a lasobligaciones especiales determinadas en los estudios previos; elresultado de las mismas se describe en los productos entregados."/>
    <d v="2023-01-23T00:00:00"/>
    <d v="2023-01-27T00:00:00"/>
    <n v="360"/>
    <d v="2023-12-31T00:00:00"/>
    <n v="55824000"/>
    <n v="124"/>
    <n v="36.69"/>
    <n v="14576267"/>
    <n v="41247733"/>
    <n v="0"/>
    <n v="0"/>
    <n v="55824000"/>
    <s v="12  Mes(es)"/>
  </r>
  <r>
    <x v="1"/>
    <n v="230199"/>
    <x v="0"/>
    <s v="https://community.secop.gov.co/Public/Tendering/OpportunityDetail/Index?noticeUID=CO1.NTC.3880986&amp;isFromPublicArea=True&amp;isModal=true&amp;asPopupView=true"/>
    <x v="0"/>
    <s v="Prestación Servicios Profesionales"/>
    <s v="OF. ASESORA DE PLANEACION"/>
    <s v="0111-01"/>
    <s v="Prestar los servicios profesionales para apoyar la optimización del mapade procesos de la SDH y la definición de estrategias para suimplementación y apropiación."/>
    <n v="79793841"/>
    <s v="ARMANDO  ARDILA DELGADO"/>
    <s v="JEFE DE OFICINA ASESORA - OF. ASESORA DE PLANEACION"/>
    <s v="N/A"/>
    <d v="2023-05-11T00:00:00"/>
    <s v="Se ha dado cumplimiento a las obligaciones generales respectivas."/>
    <s v="A la fecha, han sido aprobados por comité directivo todos losmacroprocesos diseñados, quedando solamente pendiente la aprobación deGestión Administrativa. En la actualidad se trabaja en la publicación enel Sistema de Gestión de la Calidad de los macroprocesos de gestión degasto y gestión contable.Se definió un plan de implementación de los macroprocesos, que fuediscutido con el equipo de asesores de la OAP que trabajan en suimplementación.Actualmente se cuenta con un plan detallado por dependencia que defineclaramente lo que cada área debe hacer en aras de materializar latransformación.A la fecha se ha adelantado el acompañamiento técnico cercano a losasesores de la OAP, con el fin de ayudarlos a definir el esquema deoperación óptimo que dará alcance a la implementación de losmacroprocesos aprobados por el comité directivo. En este momento nosencontramos en el proceso de cierre de los diferentes flujos y formatospara la publicación en el SGC de los procesos actualizados."/>
    <d v="2023-01-31T00:00:00"/>
    <d v="2023-02-06T00:00:00"/>
    <n v="210"/>
    <d v="2023-09-06T00:00:00"/>
    <n v="100149000"/>
    <n v="114"/>
    <n v="53.77"/>
    <n v="40536500"/>
    <n v="59612500"/>
    <n v="0"/>
    <n v="0"/>
    <n v="100149000"/>
    <s v="7  Mes(es)"/>
  </r>
  <r>
    <x v="1"/>
    <n v="230122"/>
    <x v="0"/>
    <s v="https://community.secop.gov.co/Public/Tendering/ContractNoticeManagement/Index?currentLanguage=es-CO&amp;Page=login&amp;Country=CO&amp;SkinName=CCE"/>
    <x v="0"/>
    <s v="Prestación Servicios Profesionales"/>
    <s v="OF. ASESORA DE PLANEACION"/>
    <s v="0111-01"/>
    <s v="Prestar los servicios profesionales para apoyar el fortalecimiento delas políticas de Planeación Institucional, Seguimiento y Evaluación yControl Interno en la SDH."/>
    <n v="1013598289"/>
    <s v="MARITZA ALEJANDRA AGUIRRE FUENTES"/>
    <s v="JEFE DE OFICINA ASESORA - OF. ASESORA DE PLANEACION"/>
    <s v="N/A"/>
    <d v="2023-05-11T00:00:00"/>
    <s v="Se ha dado cumplimiento a las obligaciones generales respectivas."/>
    <s v="R:/ Se remitió a la DIB retroalimentación sobre el informe de gestióncorrespondiente al primer I trimestre de 2023. Se han revisado lasactualizaciones documentales cargadas en MIGEMA, realizandoacompañamiento en la construcción de instructivos y actualización deprocedimientos.R:/ Dentro de los mecanismos para la transparencia y acceso a lainformación se construyó un Forms, el cual visibiliza las diferentesposibilidades de racionalizar los trámites, el cual se remitió a lasáreas responsable de los mismos para determinar las acciones a realizarpara el 2024.R:/ Se realizó monitoreo de segunda línea y reporte de avances sobre loscompromisos asociados a trámites dentro del PAAC.R:/ Se acompaño a la Dirección de impuestos y Dirección de cobro en lacreación del instructivo de notificaciones y una actualización optimadel procedimiento.Se está trabajando la actualización de la caracterización del CPR105 conla DIB, teniendo en cuenta la implementación de macroproceso de gestiónde ingresos y las necesidades de las diferentes áreas de la Dirección.R:/ Dentro de la implementación del macroproceso de Relacionamientoestratégico se remitió propuesta a la Dirección de impuestos, sobre lacual se realizará socialización la primera semana de mayo. Ahora bien,el trabajo realizado para implementar el macroproceso de gestión deingresos ha consistido en actualizar la caracterización del CPR105 conla DIB.R/ Se entregan soportes de cada una de las actividades realizadas entreel 1 y 30 de abril de 2023, de acuerdo con la solicitud del supervisordel contrato."/>
    <d v="2023-01-20T00:00:00"/>
    <d v="2023-01-27T00:00:00"/>
    <n v="315"/>
    <d v="2023-12-11T00:00:00"/>
    <n v="81973500"/>
    <n v="124"/>
    <n v="38.99"/>
    <n v="24461933"/>
    <n v="57511567"/>
    <n v="0"/>
    <n v="0"/>
    <n v="81973500"/>
    <s v="10  Mes(es)  15  Día(s)"/>
  </r>
  <r>
    <x v="1"/>
    <n v="230182"/>
    <x v="0"/>
    <s v="https://community.secop.gov.co/Public/Tendering/OpportunityDetail/Index?noticeUID=CO1.NTC.3876473&amp;isFromPublicArea=True&amp;isModal=true&amp;asPopupView=true"/>
    <x v="0"/>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N/A"/>
    <d v="2023-05-11T00:00:00"/>
    <s v="Se ha dado cumplimiento a las obligaciones generales respectivas."/>
    <s v="Se asistió y participo en la mesa de trabajo para la revisión de lasolicitud de modificación del Plan de Acción Institucional 2023 de laDirección de Gestión Corporativa el día 05 de abril de 2023.Se participo en la auditoria realizada por la Secretaría Distrital deAmbiente al CPR-117 Gestión Ambiental, los días 12 y 13 de abril de2023.Se asistió y participo en la mesa de trabajo para revisión del plan deacción de la Subdirección de Talento Humano el 11 de abril de 2023.Se asistió y participo en la mesa de trabajo para revisión del plan deacción de la Subdirección Administrativa y Financiera el 12 de abril de2023.Se asistió y participo en la mesa de trabajo sobre la encuesta desatisfacción en la OAP el 18 de abril de 2023.Se asistió y participo en la Socialización de la Socialización Guía parala construcción de indicadores el 27 de abril de 2023.Se asistió y participo en la mesa de trabajo para revisión cargueindicadores plan de acción el 14 de abril de 2023.Se asistió y participo en la mesa de trabajo para el ajuste del Plan deAcción Institucional de la Dirección de Gestión Corporativa el 19 deabril de 2023.Se asistió a la mesa de trabajo para la revisión de la acción AC-0043,de la Subdirección de Talento Humano el 10 de abril de 2023.Se asistió al comité de gestión del cambio el 14 de abril de 2023.Acta 119 comité gestión del cambio 14/04/2023"/>
    <d v="2023-02-02T00:00:00"/>
    <d v="2023-02-06T00:00:00"/>
    <n v="300"/>
    <d v="2023-12-06T00:00:00"/>
    <n v="84530000"/>
    <n v="114"/>
    <n v="37.619999999999997"/>
    <n v="23950167"/>
    <n v="60579833"/>
    <n v="0"/>
    <n v="0"/>
    <n v="84530000"/>
    <s v="10  Mes(es)"/>
  </r>
  <r>
    <x v="1"/>
    <n v="230129"/>
    <x v="0"/>
    <s v="https://community.secop.gov.co/Public/Tendering/OpportunityDetail/Index?noticeUID=CO1.NTC.3818123&amp;isFromPublicArea=True&amp;isModal=true&amp;asPopupView=true"/>
    <x v="0"/>
    <s v="Prestación Servicios Profesionales"/>
    <s v="OF. ANALISIS Y CONTROL RIESGO"/>
    <s v="0111-01"/>
    <s v="Prestar servicios profesionales en  gestión de continuidad de negocio."/>
    <n v="52966918"/>
    <s v="SANDRA MILENA VELASQUEZ VERA"/>
    <s v="ASESOR - DESPACHO SECRETARIO DISTRITAL DE HDA."/>
    <s v="N/A"/>
    <d v="2023-05-11T00:00:00"/>
    <s v="Se verifica que el contratista ha cumplido satisfactoriamente lasobligaciones generales estipuladas en el contrato 230129 prestandoservicios profesionales en gestión de continuidad en el periodocomprendido entre el 01 de marzo y el 31 de marzo de 2023."/>
    <s v="Se verifica que el contratista ha cumplido satisfactoriamente lasobligaciones especiales estipuladas en el contrato 230129 prestandoservicios profesionales en gestión de continuidad en el periodocomprendido entre el 01 de marzo y el 31 de marzo de 2023."/>
    <d v="2023-01-24T00:00:00"/>
    <d v="2023-02-09T00:00:00"/>
    <n v="240"/>
    <d v="2023-10-09T00:00:00"/>
    <n v="65696000"/>
    <n v="111"/>
    <n v="45.87"/>
    <n v="13686667"/>
    <n v="52009333"/>
    <n v="0"/>
    <n v="0"/>
    <n v="65696000"/>
    <s v="8  Mes(es)"/>
  </r>
  <r>
    <x v="0"/>
    <n v="220844"/>
    <x v="0"/>
    <s v="https://community.secop.gov.co/Public/Tendering/OpportunityDetail/Index?noticeUID=CO1.NTC.3513813&amp;isFromPublicArea=True&amp;isModal=true&amp;asPopupView=true"/>
    <x v="0"/>
    <s v="Prestación Servicios Profesionales"/>
    <s v="DESPACHO DIR. INFORMATICA Y TECNOLOGIA"/>
    <s v="0111-01"/>
    <s v="Prestar servicios profesionales PARA APOYAR LA FORMULACION, articulacióny seguimiento de los procesos de requerimientos, diseño y evaluación dela experiencia de usuarios (usabilidad y accesibilidad web),transparencia y estrategia de Gobierno Digital de proyectos de TIC yproductos digitales en el marco de los planes y proyectos de laSecretaría Distrital de Hacienda"/>
    <n v="1024495089"/>
    <s v="JOHANN ALEXANDER GARZON ARENAS"/>
    <s v="SUBDIRECTOR TECNICO - SUBD. INFRAESTRUCTURA TIC"/>
    <s v="N/A"/>
    <d v="2023-05-11T00:00:00"/>
    <s v="El contratista cumplió a cabalidad con las obligaciones generales delcontrato."/>
    <s v="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abril de 2023 y el 9 de abril de2023:1. Coordinar con el supervisor del contrato las acciones necesarias paramejorar la experiencia de usuario en los productos digitales le seansolicitados.1.1. Esta actividad se ejecutó en los primeros 3 periodos del contrato.2. Ajustar los procesos de requerimientos, diseño y evaluación de laexperiencia de usuario (usabilidad y accesibilidad web), la estrategiade Gobierno Digital de proyectos de TIC y los productos digitales,dentro del marco de los planes y proyectos de la Secretaría de Hacienda.2.1. Esta actividad se ejecutó en los primeros 4 periodos del contrato.3. Trabajar en conjunto con los diferentes equipos de la SDH en laplaneación, diseño e implementación de acciones y controles requeridospara garantizar el punto anterior.3.1. Esta actividad se ejecutó en los primeros 4 periodos del contrato.4. Desarrollar, formular, ejecutar, elaborar y socializar unametodología de seguimiento y evaluación de experiencia de usuario, accesibilidad y usabilidad para los proyectos digitales de la SDH, basado en los procesos existentes en la SDH.4.1. Documento de metodología de priorización de hallazgos deexperiencia de usuario.5. Gestionar, planear y ejecutar los procesos de transferencia deconocimiento a los funcionarios de la SDH en temas de accesibilidad web,usabilidad, experiencia de usuario y normativa de gobierno digital.5.1. Esta actividad se ejecutó en los primeros 4 periodos del contrato.6. Apoyar a la alta dirección en la conformación, regulación, generaciónde objetivos y establecimiento de grupos de trabajo, mesas de trabajo ycomités que busquen garantizar el cumplimiento de la normatividad ybuenas prácticas de usabilidad y accesibilidad para los productosdigitales relacionados a la oficina virtual.6.1. Esta actividad se ejecutó en los primeros 4 periodos del contrato.7. Realizar el diagnóstico e informe de mejoras para la oficina virtualpara el cumplimiento de los requerimientos de usabilidad y accesibilidady socializarlo con las partes interesadas.7.1. Esta actividad se ejecutó en los primeros 4 periodos del contrato.8. Participar en las reuniones, eventos institucionales, talleres,comités de carácter oficial, espacios e instancias de participación,cuando sea convocado o delegado por el supervisor del contrato.8.1. Esta actividad se ejecutó en los primeros 4 periodos del contrato.9. Trabajar mancomunadamente en la articulación al interior de laentidad en el cumplimiento de las políticas a cargo de la subsecretaríageneral.9.1. Esta actividad se ejecutó en los primeros 4 periodos del contrato.10. Elaborar y entregar los informes mensuales de las actividadesdesarrolladas en la ejecución del contrato, así como el informe final deactividades para el cierre del contrato.10.1. Se realiza el informe de actividades del mes de abril de 2023.10.2. Se realiza el informe de actividades final de ejecución decontrato.11. Hacer entrega oficial de los elementos devolutivos que le fueronasignados (computador, teléfono, silla, tarjeta magnética y demásbienes), A la subdirección de Servicios de TIC de la DIT y a laSubdirección Administrativa y Financiera de la Dirección de GestiónCorporativa, una vez finalice la ejecución del contrato y solicitar loscorrespondientes paz y salvo.11.1. Se realiza la entrega de los bienes digitales entregados y segestiona la correspondiente paz y salvo.12. Las demás que le asigne el supervisor del contrato y que serelaciones con el objeto de este, que se deriven de la ley o de la naturaleza del contrato.12.1. Esta actividad se ejecutó en los primeros 4 periodos del contrato."/>
    <d v="2022-12-02T00:00:00"/>
    <d v="2022-12-09T00:00:00"/>
    <n v="120"/>
    <d v="2023-04-09T00:00:00"/>
    <n v="36244000"/>
    <n v="173"/>
    <n v="100"/>
    <n v="0"/>
    <n v="36244000"/>
    <n v="0"/>
    <n v="0"/>
    <n v="36244000"/>
    <s v="4  Mes(es)"/>
  </r>
  <r>
    <x v="0"/>
    <n v="220868"/>
    <x v="0"/>
    <s v="https://community.secop.gov.co/Public/Tendering/OpportunityDetail/Index?noticeUID=CO1.NTC.3543897&amp;isFromPublicArea=True&amp;isModal=true&amp;asPopupView=true"/>
    <x v="1"/>
    <s v="Prestación de Servicios"/>
    <s v="SUBD. INFRAESTRUCTURA TIC"/>
    <s v="0111-01"/>
    <s v="Prestar los servicios de monitoreo del sistema BMS, mantenimientocorrectivo, licenciamiento de software Axiom V y soporte técnico especializado con reubicación de equipos para el sistema de control de acceso instalados en las sedes de la Secretaría Distrital deHacienda (SDH)."/>
    <n v="901073817"/>
    <s v="HONOR TECNOLOGIA S A S"/>
    <s v="PROFESIONAL UNIVERSITARIO - SUBD. INFRAESTRUCTURA TIC"/>
    <s v="N/A"/>
    <d v="2023-05-11T00:00:00"/>
    <s v="El Contratista cumplió con todas las obligaciones generales pre-contractuales"/>
    <s v="El Contratista cumplió con todas las obligaciones especiales pre-contractuales"/>
    <d v="2022-12-14T00:00:00"/>
    <d v="2022-12-28T00:00:00"/>
    <n v="150"/>
    <d v="2023-08-28T00:00:00"/>
    <n v="71977220"/>
    <n v="154"/>
    <n v="63.37"/>
    <n v="54176419"/>
    <n v="17800801"/>
    <n v="1"/>
    <n v="32330910"/>
    <n v="104308130"/>
    <s v="   8  Mes(es)"/>
  </r>
  <r>
    <x v="1"/>
    <n v="230013"/>
    <x v="0"/>
    <s v="https://community.secop.gov.co/Public/Tendering/OpportunityDetail/Index?noticeUID=CO1.NTC.3740114&amp;isFromPublicArea=True&amp;isModal=true&amp;asPopupView=true"/>
    <x v="0"/>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05-11T00:00:00"/>
    <s v="El contratista dio cumplimiento a las obligaciones generales pactadas enlos estudios previos del presente contrato."/>
    <s v="Servicio recibido: De acuerdo con las obligaciones establecidas en elContrato 230013, para la Secretaría Distrital de Hacienda, durante elperiodo comprendido entre el 01/04/2023 al 30/04/2023.Obligación 1:Dio apoyo al proyecto de la guía de las finanzas de Bogotá (versión enespañol).Obligación 2:1. Traducción de página “Quiénes Somos” del Observatorio Fiscal delDistrito.2. Traducción de página y subpáginas sobre indicadores fiscales delObservatorio Fiscal del Distrito.3. Traducción de página y subpáginas sobre indicadores económicos delObservatorio Fiscal del Distrito.Obligación 3:1. Realizó ajustes sugeridos sobre la página Quiénes Somos delObservatorio Fiscal del Distrito.2. Realizó ajustes sugeridos s sobre página y subpáginas de indicadoresfiscales del Observatorio Fiscal del Distrito.3. Realizó ajustes sugeridos sobre página y subpáginas de indicadoreseconómicos del Observatorio Fiscal del Distrito.Obligación 4:1. Propuesta textual bilingüe para redes sobre el mercado laboral enBogotá (resultados trimestrales, diciembre 2022–febrero 2023).2. Propuesta textual bilingüe para redes sobre el índice de precios alconsumidor en Bogotá (resultados mensuales, marzo del 2023).3. Propuesta textual bilingüe para redes sobre vivienda nueva en Bogotá(resultados mensuales, marzo del 2023).4. Elaboró propuesta textual bilingüe para redes sobre el índice deconfianza del consumidor (resultados mensuales, marzo del 2023).5. Elaboró propuesta textual bilingüe para redes sobre gasto de hogaresen Bogotá (resultados anuales, 2022).6. Elaboró propuesta textual bilingüe para redes sobre el índice deconfianza comercial (resultados mensuales, marzo del 2023).7. Elaboró propuesta textual bilingüe para redes sobre el índice deconfianza industrial (resultados mensuales, marzo del 2023).8. Realizó ajustes sobre la traducción del boletín sobre el PIB enBogotá (2022-II).9. Realizó ajustes sobre la traducción del boletín sobre el mercadolaboral en Bogotá (octubre del 2022).Obligación 5: No presenta avance para el mes de abril.Obligación 6: No presenta avance para el mes de abril.Obligación 7:1. Elaboró propuesta textual para redes sobre el mercado laboral enBogotá (resultados trimestrales, diciembre 2022–febrero 2023, basada enla Gran Encuesta Integrada de Hogares del DANE).2. Elaboró propuesta textual para redes sobre el índice de precios alconsumidor en Bogotá (resultados mensuales, marzo del 2023, basado endatos del DANE).3. Elaboró propuesta textual para redes sobre vivienda nueva en Bogotá(resultados mensuales, marzo del 2023, basado en datos de La GaleríaInmobiliaria).4. Elaboró propuesta textual para redes sobre el índice de confianza delconsumidor (resultados mensuales, marzo del 2023, basada en la Encuestade Opinión del Consumidor de Fedesarrollo).5. Elaboró propuesta textual para redes sobre gasto de hogares en Bogotá(resultados anuales, 2022, basado en datos de Raddar CKG).6. Elaboró propuesta textual para redes sobre el índice de confianzacomercial (resultados mensuales, marzo del 2023, basada en la Encuestade Opinión de Empresarial deFedesarrollo).7. Elaboró propuesta textual para redes sobre el índice de confianzaindustrial (resultados mensuales, marzo del 2023, basada en la Encuestade Opinión de Empresarial deFedesarrollo).Obligación 8:No presenta avance para el mes de abril.Obligación 9:No presenta avance para el mes de abril.Obligación 10:1. Asistió presencialmente a la revisión del proyecto de la guía de lasfinanzas de Bogotá.2. Asistió virtualmente a la revisión del el MOOC sobre impuestosdistritales y cultura tributaria en Bogotá.Obligación 11:No presenta avance para el mes de abril."/>
    <d v="2023-01-12T00:00:00"/>
    <d v="2023-01-23T00:00:00"/>
    <n v="240"/>
    <d v="2023-09-22T00:00:00"/>
    <n v="36392000"/>
    <n v="128"/>
    <n v="52.89"/>
    <n v="14860067"/>
    <n v="21531933"/>
    <n v="0"/>
    <n v="0"/>
    <n v="36392000"/>
    <s v="8  Mes(es)"/>
  </r>
  <r>
    <x v="2"/>
    <n v="210536"/>
    <x v="0"/>
    <s v="https://community.secop.gov.co/Public/Tendering/OpportunityDetail/Index?noticeUID=CO1.NTC.2348780&amp;isFromPublicArea=True&amp;isModal=true&amp;asPopupView=true"/>
    <x v="1"/>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5-11T00:00:00"/>
    <s v="Durante el periodo comprendido entre el 1 y el 30 de abril de 2023, elcontratista cumplió con las condiciones y obligaciones del contrato asícomo del Anexo 1. Especificaciones Técnicas"/>
    <s v="Durante el periodo comprendido entre el 1 y el 30 de abril de 2023, elcontratista cumplió con las condiciones y obligaciones del contrato asícomo del Anexo 1. Especificaciones Técnicas"/>
    <d v="2021-11-26T00:00:00"/>
    <d v="2021-12-27T00:00:00"/>
    <n v="180"/>
    <d v="2023-04-30T00:00:00"/>
    <n v="87263000"/>
    <n v="520"/>
    <n v="100"/>
    <n v="126604927"/>
    <n v="8658073"/>
    <n v="2"/>
    <n v="48000000"/>
    <n v="135263000"/>
    <s v="  16  Mes(es)   6  Día(s)"/>
  </r>
  <r>
    <x v="1"/>
    <n v="230400"/>
    <x v="0"/>
    <s v="https://community.secop.gov.co/Public/Tendering/OpportunityDetail/Index?noticeUID=CO1.NTC.4150281&amp;isFromPublicArea=True&amp;isModal=true&amp;asPopupView=true"/>
    <x v="1"/>
    <s v="Prestación de Servicios"/>
    <s v="SUBD. ADMINISTRATIVA Y FINANCIERA"/>
    <s v="0111-01"/>
    <s v="Prestar los servicios de mantenimiento preventivo y correctivo a laPlataforma para discapacitados ubicada en el piso 15 del CAD."/>
    <n v="901148748"/>
    <s v="LYN INGENIERIA SAS"/>
    <s v="PROFESIONAL UNIVERSITARIO - SUBD. ADMINISTRATIVA Y FINANCIERA"/>
    <s v="N/A"/>
    <d v="2023-05-11T00:00:00"/>
    <s v="Durante el periodo comprendido entre el 28 y el 30 de abril de 2023, elcontratista cumplió con las condiciones y obligaciones del contrato asícomo del Anexo 1. Especificaciones Técnicas"/>
    <s v="Durante el periodo comprendido entre el 28 y el 30 de abril de 2023, elcontratista cumplió con las condiciones y obligaciones del contrato asícomo del Anexo 1. Especificaciones Técnicas"/>
    <d v="2023-03-31T00:00:00"/>
    <d v="2023-04-28T00:00:00"/>
    <n v="270"/>
    <d v="2024-01-28T00:00:00"/>
    <n v="8300000"/>
    <n v="33"/>
    <n v="12"/>
    <n v="0"/>
    <n v="8300000"/>
    <n v="0"/>
    <n v="0"/>
    <n v="8300000"/>
    <s v="9  Mes(es)"/>
  </r>
  <r>
    <x v="1"/>
    <n v="230398"/>
    <x v="0"/>
    <s v="https://community.secop.gov.co/Public/Tendering/OpportunityDetail/Index?noticeUID=CO1.NTC.4241538&amp;isFromPublicArea=True&amp;isModal=true&amp;asPopupView=true"/>
    <x v="5"/>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05-11T00:00:00"/>
    <s v="Durante el periodo comprendido entre el 27 y el 30 de abril de 2023, elcontratista cumplió con las condiciones y obligaciones del contrato asícomo del Anexo 1. Especificaciones Técnicas"/>
    <s v="Durante el periodo comprendido entre el 27 y el 30 de abril de 2023, elcontratista cumplió con las condiciones y obligaciones del contrato asícomo del Anexo 1. Especificaciones Técnicas"/>
    <d v="2023-03-31T00:00:00"/>
    <d v="2023-04-27T00:00:00"/>
    <n v="270"/>
    <d v="2024-01-27T00:00:00"/>
    <n v="62500000"/>
    <n v="34"/>
    <n v="12.36"/>
    <n v="0"/>
    <n v="62500000"/>
    <n v="0"/>
    <n v="0"/>
    <n v="62500000"/>
    <s v="9  Mes(es)"/>
  </r>
  <r>
    <x v="1"/>
    <n v="230361"/>
    <x v="0"/>
    <s v="https://community.secop.gov.co/Public/Tendering/OpportunityDetail/Index?noticeUID=CO1.NTC.4216929&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52500234"/>
    <s v="AIDEE  VALLEJO CUESTA"/>
    <s v="SUBDIRECTOR TECNICO - SUBD. DESARROLLO SOCIAL"/>
    <s v="N/A"/>
    <d v="2023-05-15T00:00:00"/>
    <s v="El contratista acató y dio cumplimiento a las obligaciones generalesestablecidas en el contrato."/>
    <s v="La contratista cumplió a satisfacción las obligaciones especialesestablecidas en el contrato, apoyando la gestión de la Subdirección deDesarrollo Social, generando documento con la información de presupuestoasignado y solicitado por la entidad UAESP, al igual que generó eldocumento correspondiente a la adición presupuestal que se encuentra entrámite para la misma. Durante este periodo dio trámite a 14 radicadosde la Secretaría del Hábitat de Mínimo Vital, realizó el trámite a lasolicitud de modificación de 5 radicados de las entidades del sectorHábitat y registró en el aplicativo Bogdata la información pertinente deeste trámite. Los radicados con información presupuestal de lasentidades fueron verificados por la contratista frente a la informaciónque registra el 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delSector Hábitat (SDHT, CVP Y UAESP)."/>
    <d v="2023-03-24T00:00:00"/>
    <d v="2023-03-28T00:00:00"/>
    <n v="240"/>
    <d v="2023-11-28T00:00:00"/>
    <n v="52104000"/>
    <n v="64"/>
    <n v="26.12"/>
    <n v="7164300"/>
    <n v="44939700"/>
    <n v="0"/>
    <n v="0"/>
    <n v="52104000"/>
    <s v="8  Mes(es)"/>
  </r>
  <r>
    <x v="1"/>
    <n v="230362"/>
    <x v="0"/>
    <s v="https://community.secop.gov.co/Public/Tendering/OpportunityDetail/Index?noticeUID=CO1.NTC.4216929&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N/A"/>
    <d v="2023-05-15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 a2 radicados de la Secretaría Distrital de Ambiente de modificaciones delgasto de funcionamiento, 2 radicado de la Orquesta Filarmónica y 1radicado de la Secretaria Distrital de la Mujer registró en elaplicativo Bogdata la información pertinente de este trámite. Losradicados con información presupuestal de las entidades fueronverificados por el contratista frente a la información que registra elaplicativo Bogdata, proyecto el oficio de devolución por concepto deestampilla Universidad Nacional y Universidad Pedagógica y realizo unmodelo de tablero de mando para el 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SDmujer, OFM y Universidad Distrital)."/>
    <d v="2023-03-24T00:00:00"/>
    <d v="2023-03-28T00:00:00"/>
    <n v="240"/>
    <d v="2023-11-28T00:00:00"/>
    <n v="52104000"/>
    <n v="64"/>
    <n v="26.12"/>
    <n v="7164300"/>
    <n v="44939700"/>
    <n v="0"/>
    <n v="0"/>
    <n v="52104000"/>
    <s v="8  Mes(es)"/>
  </r>
  <r>
    <x v="1"/>
    <n v="230241"/>
    <x v="0"/>
    <s v="https://community.secop.gov.co/Public/Tendering/OpportunityDetail/Index?noticeUID=CO1.NTC.3988945&amp;isFromPublicArea=True&amp;isModal=true&amp;asPopupView=true"/>
    <x v="0"/>
    <s v="Prestación Servicios Profesionales"/>
    <s v="SUBD. COBRO NO TRIBUTARIO"/>
    <s v="0111-01"/>
    <s v="Prestar servicios profesionales para la administración del sistema decobro coactivo, generar informes, cruzar información de los diferentesmódulos para su consolidación, análisis de bases de datos."/>
    <n v="79708223"/>
    <s v="JONNY  PEÑA PEREZ"/>
    <s v="SUBDIRECTOR TECNICO - SUBD. COBRO NO TRIBUTARIO"/>
    <s v="N/A"/>
    <d v="2023-05-15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13.768.933) Trece Millones Setecientos Sesenta Y Ocho MilNovecientos Treinta Y Tres Pesos que equivalen al 24% de ejecución,quedando un saldo por ejecutar por valor de ($42.051.067) Cuarenta Y DosMillones Cincuenta Y Un Mil Sesenta Y Siete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13.768.933) Trece Millones Setecientos Sesenta Y Ocho MilNovecientos Treinta Y Tres Pesos que equivalen al 24% de ejecución,quedando un saldo por ejecutar por valor de ($42.051.067) Cuarenta Y DosMillones Cincuenta Y Un Mil Sesenta Y Siete Pesos"/>
    <d v="2023-02-14T00:00:00"/>
    <d v="2023-02-17T00:00:00"/>
    <n v="300"/>
    <d v="2023-12-17T00:00:00"/>
    <n v="55820000"/>
    <n v="103"/>
    <n v="33.99"/>
    <n v="13768933"/>
    <n v="42051067"/>
    <n v="0"/>
    <n v="0"/>
    <n v="55820000"/>
    <s v="10  Mes(es)"/>
  </r>
  <r>
    <x v="1"/>
    <n v="230087"/>
    <x v="0"/>
    <s v="https://community.secop.gov.co/Public/Tendering/OpportunityDetail/Index?noticeUID=CO1.NTC.3790607&amp;isFromPublicArea=True&amp;isModal=true&amp;asPopupView=true"/>
    <x v="0"/>
    <s v="Prestación Servicios Profesionales"/>
    <s v="OF. GESTION DE COBRO"/>
    <s v="0111-01"/>
    <s v="Prestar servicios profesionales en los temas de competencia de laOficina de Gestión de Cobro de la Subdirección de Cobro No Tributario."/>
    <n v="40392471"/>
    <s v="OLGA MARIA BASALLO"/>
    <s v="JEFE DE OFICINA - OF. EDUCACION TRIBUTARIA"/>
    <s v="N/A"/>
    <d v="2023-05-15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16.746.000) Dieciséis Millones Setecientos Cuarenta Y SeisMil Pesos que equivalen al 30% de ejecución, quedando un saldo porejecutar por valor de ($39.074.000) Treinta Y Nueve Millones Setenta YCuatro Mil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16.746.000) Dieciséis Millones Setecientos Cuarenta Y SeisMil Pesos que equivalen al 30% de ejecución, quedando un saldo porejecutar por valor de ($39.074.000) Treinta Y Nueve Millones Setenta YCuatro Mil Pesos"/>
    <d v="2023-01-19T00:00:00"/>
    <d v="2023-02-01T00:00:00"/>
    <n v="300"/>
    <d v="2023-12-01T00:00:00"/>
    <n v="55820000"/>
    <n v="119"/>
    <n v="39.270000000000003"/>
    <n v="16746000"/>
    <n v="39074000"/>
    <n v="0"/>
    <n v="0"/>
    <n v="55820000"/>
    <s v="10  Mes(es)"/>
  </r>
  <r>
    <x v="1"/>
    <n v="23017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824270"/>
    <s v="NATALIA LIZETH ORTIZ DUARTE"/>
    <s v="JEFE DE OFICINA - OF. GESTION DEL SERVICIO"/>
    <s v="N/A"/>
    <d v="2023-05-15T00:00:00"/>
    <s v="Durante el mes de marzo de 2023, el contratista cumplió con lasobligaciones generales estipuladas en los estudios previos."/>
    <s v="Durante el mes de marzo de 2023, el contratista cumplió con lasobligaciones especiales estipuladas en los estudios previos."/>
    <d v="2023-01-30T00:00:00"/>
    <d v="2023-02-01T00:00:00"/>
    <n v="330"/>
    <d v="2023-12-31T00:00:00"/>
    <n v="22803000"/>
    <n v="119"/>
    <n v="35.74"/>
    <n v="4076900"/>
    <n v="18726100"/>
    <n v="0"/>
    <n v="0"/>
    <n v="22803000"/>
    <s v="11  Mes(es)"/>
  </r>
  <r>
    <x v="1"/>
    <n v="230258"/>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011724"/>
    <s v="ANA IRMA SABOGAL JACOME"/>
    <s v="JEFE DE OFICINA - OF. CONTROL MASIVO"/>
    <s v="N/A"/>
    <d v="2023-05-18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2-21T00:00:00"/>
    <d v="2023-03-01T00:00:00"/>
    <n v="240"/>
    <d v="2023-11-01T00:00:00"/>
    <n v="32256000"/>
    <n v="91"/>
    <n v="37.14"/>
    <n v="8064000"/>
    <n v="24192000"/>
    <n v="0"/>
    <n v="0"/>
    <n v="32256000"/>
    <s v="8  Mes(es)"/>
  </r>
  <r>
    <x v="1"/>
    <n v="230074"/>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JEFE DE OFICINA - OF. CONTROL MASIVO"/>
    <s v="N/A"/>
    <d v="2023-05-18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119"/>
    <n v="49.17"/>
    <n v="12096000"/>
    <n v="20160000"/>
    <n v="0"/>
    <n v="0"/>
    <n v="32256000"/>
    <s v="8  Mes(es)"/>
  </r>
  <r>
    <x v="1"/>
    <n v="230072"/>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52381232"/>
    <s v="ARLEY  RINCON MELO"/>
    <s v="JEFE DE OFICINA - OF. CONTROL MASIVO"/>
    <s v="N/A"/>
    <d v="2023-05-18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 contratista."/>
    <d v="2023-01-18T00:00:00"/>
    <d v="2023-02-01T00:00:00"/>
    <n v="240"/>
    <d v="2023-10-01T00:00:00"/>
    <n v="32256000"/>
    <n v="119"/>
    <n v="49.17"/>
    <n v="8064000"/>
    <n v="24192000"/>
    <n v="0"/>
    <n v="0"/>
    <n v="32256000"/>
    <s v="8  Mes(es)"/>
  </r>
  <r>
    <x v="1"/>
    <n v="23017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824270"/>
    <s v="NATALIA LIZETH ORTIZ DUARTE"/>
    <s v="JEFE DE OFICINA - OF. GESTION DEL SERVICIO"/>
    <s v="N/A"/>
    <d v="2023-05-29T00:00:00"/>
    <s v="Durante el mes de abril de 2023, el contratista cumplió con lasobligaciones generales estipuladas en los estudios previos."/>
    <s v="Durante el mes de abril de 2023, el contratista cumplió con lasobligaciones especiales estipuladas en los estudios previos."/>
    <d v="2023-01-30T00:00:00"/>
    <d v="2023-02-01T00:00:00"/>
    <n v="330"/>
    <d v="2023-12-31T00:00:00"/>
    <n v="22803000"/>
    <n v="119"/>
    <n v="35.74"/>
    <n v="6149900"/>
    <n v="16653100"/>
    <n v="0"/>
    <n v="0"/>
    <n v="22803000"/>
    <s v="11  Mes(es)"/>
  </r>
  <r>
    <x v="1"/>
    <n v="230071"/>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JEFE DE OFICINA - OF. CONTROL MASIVO"/>
    <s v="N/A"/>
    <d v="2023-05-18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119"/>
    <n v="49.17"/>
    <n v="12096000"/>
    <n v="20160000"/>
    <n v="0"/>
    <n v="0"/>
    <n v="32256000"/>
    <s v="8  Mes(es)"/>
  </r>
  <r>
    <x v="1"/>
    <n v="230215"/>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05-16T00:00:00"/>
    <s v="Durante el período se dio cumplimiento a las obligaciones generalesestipuladas en el contrato"/>
    <s v="Durante el período se dio cumplimiento a las obligaciones especialesestipuladas en el contrato"/>
    <d v="2023-02-03T00:00:00"/>
    <d v="2023-02-06T00:00:00"/>
    <n v="180"/>
    <d v="2023-08-06T00:00:00"/>
    <n v="32766000"/>
    <n v="114"/>
    <n v="62.98"/>
    <n v="15472833"/>
    <n v="17293167"/>
    <n v="0"/>
    <n v="0"/>
    <n v="32766000"/>
    <s v="6  Mes(es)"/>
  </r>
  <r>
    <x v="1"/>
    <n v="230223"/>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N/A"/>
    <d v="2023-05-16T00:00:00"/>
    <s v="Durante el período se dio cumplimiento a las obligaciones generalesestipuladas en el contrato"/>
    <s v="Durante el período se dio cumplimiento a las obligaciones especialesestipuladas en el contrato"/>
    <d v="2023-02-07T00:00:00"/>
    <d v="2023-02-13T00:00:00"/>
    <n v="180"/>
    <d v="2023-08-13T00:00:00"/>
    <n v="32766000"/>
    <n v="107"/>
    <n v="59.12"/>
    <n v="14198600"/>
    <n v="18567400"/>
    <n v="0"/>
    <n v="0"/>
    <n v="32766000"/>
    <s v="6  Mes(es)"/>
  </r>
  <r>
    <x v="1"/>
    <n v="230075"/>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13642128"/>
    <s v="KAREN ANDREA CALDERON SANABRIA"/>
    <s v="JEFE DE OFICINA - OF. CONTROL MASIVO"/>
    <s v="N/A"/>
    <d v="2023-05-18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119"/>
    <n v="49.17"/>
    <n v="8064000"/>
    <n v="24192000"/>
    <n v="0"/>
    <n v="0"/>
    <n v="32256000"/>
    <s v="8  Mes(es)"/>
  </r>
  <r>
    <x v="1"/>
    <n v="230267"/>
    <x v="0"/>
    <s v="https://community.secop.gov.co/Public/Tendering/OpportunityDetail/Index?noticeUID=CO1.NTC.4056009&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29109437"/>
    <s v="CAROLINA  PAZ MANZANO"/>
    <s v="ASESOR - DESPACHO SECRETARIO DISTRITAL DE HDA."/>
    <s v="N/A"/>
    <d v="2023-05-16T00:00:00"/>
    <s v="Durante el período se dio cumplimiento a las obligaciones generalesestipuladas en el contrato"/>
    <s v="Durante el período se dio cumplimiento a las obligaciones especialesestipuladas en el contrato"/>
    <d v="2023-02-22T00:00:00"/>
    <d v="2023-03-01T00:00:00"/>
    <n v="180"/>
    <d v="2023-09-01T00:00:00"/>
    <n v="32766000"/>
    <n v="91"/>
    <n v="49.46"/>
    <n v="10922000"/>
    <n v="21844000"/>
    <n v="0"/>
    <n v="0"/>
    <n v="32766000"/>
    <s v="6  Mes(es)"/>
  </r>
  <r>
    <x v="1"/>
    <n v="230275"/>
    <x v="0"/>
    <s v="https://community.secop.gov.co/Public/Tendering/OpportunityDetail/Index?noticeUID=CO1.NTC.4056009&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N/A"/>
    <d v="2023-05-16T00:00:00"/>
    <s v="Durante el período se dio cumplimiento a las obligaciones generalesestipuladas en el contrato"/>
    <s v="Durante el período se dio cumplimiento a las obligaciones especialesestipuladas en el contrato"/>
    <d v="2023-02-28T00:00:00"/>
    <d v="2023-03-01T00:00:00"/>
    <n v="180"/>
    <d v="2023-09-01T00:00:00"/>
    <n v="32766000"/>
    <n v="91"/>
    <n v="49.46"/>
    <n v="10922000"/>
    <n v="21844000"/>
    <n v="0"/>
    <n v="0"/>
    <n v="32766000"/>
    <s v="6  Mes(es)"/>
  </r>
  <r>
    <x v="1"/>
    <n v="230228"/>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N/A"/>
    <d v="2023-05-16T00:00:00"/>
    <s v="Durante el período se dio cumplimiento a las obligaciones generalesestipuladas en el contrato"/>
    <s v="Durante el período se dio cumplimiento a las obligaciones especialesestipuladas en el contrato"/>
    <d v="2023-02-08T00:00:00"/>
    <d v="2023-02-09T00:00:00"/>
    <n v="180"/>
    <d v="2023-08-09T00:00:00"/>
    <n v="32766000"/>
    <n v="111"/>
    <n v="61.33"/>
    <n v="14926733"/>
    <n v="17839267"/>
    <n v="0"/>
    <n v="0"/>
    <n v="32766000"/>
    <s v="6  Mes(es)"/>
  </r>
  <r>
    <x v="1"/>
    <n v="230004"/>
    <x v="0"/>
    <s v="https://community.secop.gov.co/Public/Tendering/OpportunityDetail/Index?noticeUID=CO1.NTC.3736313&amp;isFromPublicArea=True&amp;isModal=true&amp;asPopupView=true"/>
    <x v="0"/>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5-16T00:00:00"/>
    <s v="Durante el período se dio cumplimiento a las obligaciones generalesestipuladas en el contrato"/>
    <s v="Durante el período se dio cumplimiento a las obligaciones especialesestipuladas en el contrato"/>
    <d v="2023-01-11T00:00:00"/>
    <d v="2023-01-16T00:00:00"/>
    <n v="330"/>
    <d v="2023-12-16T00:00:00"/>
    <n v="60071000"/>
    <n v="135"/>
    <n v="40.42"/>
    <n v="19113500"/>
    <n v="40957500"/>
    <n v="0"/>
    <n v="0"/>
    <n v="60071000"/>
    <s v="11  Mes(es)"/>
  </r>
  <r>
    <x v="1"/>
    <n v="230180"/>
    <x v="0"/>
    <s v="https://community.secop.gov.co/Public/Tendering/OpportunityDetail/Index?noticeUID=CO1.NTC.3874777&amp;isFromPublicArea=True&amp;isModal=true&amp;asPopupView=true"/>
    <x v="0"/>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N/A"/>
    <d v="2023-05-16T00:00:00"/>
    <s v="Durante el período se dio cumplimiento a las obligaciones generalesestipuladas en el contrato"/>
    <s v="Durante el período se dio cumplimiento a las obligaciones especialesestipuladas en el contrato"/>
    <d v="2023-01-30T00:00:00"/>
    <d v="2023-02-02T00:00:00"/>
    <n v="330"/>
    <d v="2024-01-02T00:00:00"/>
    <n v="86768000"/>
    <n v="118"/>
    <n v="35.33"/>
    <n v="23401067"/>
    <n v="63366933"/>
    <n v="0"/>
    <n v="0"/>
    <n v="86768000"/>
    <s v="11  Mes(es)"/>
  </r>
  <r>
    <x v="1"/>
    <n v="230227"/>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N/A"/>
    <d v="2023-05-16T00:00:00"/>
    <s v="Durante el período se dio cumplimiento a las obligaciones generalesestipuladas en el contrato"/>
    <s v="Durante el período se dio cumplimiento a las obligaciones especialesestipuladas en el contrato"/>
    <d v="2023-02-07T00:00:00"/>
    <d v="2023-02-09T00:00:00"/>
    <n v="180"/>
    <d v="2023-08-09T00:00:00"/>
    <n v="32766000"/>
    <n v="111"/>
    <n v="61.33"/>
    <n v="9465733"/>
    <n v="23300267"/>
    <n v="0"/>
    <n v="0"/>
    <n v="32766000"/>
    <s v="6  Mes(es)"/>
  </r>
  <r>
    <x v="0"/>
    <n v="220376"/>
    <x v="1"/>
    <s v="https://colombiacompra.gov.co/tienda-virtual-del-estado-colombiano/ordenes-compra/88777"/>
    <x v="3"/>
    <s v="Prestación de Servicios"/>
    <s v="SUBD. EDUCACION TRIBUTARIA Y SERVICIO"/>
    <s v="0111-01"/>
    <s v="Proveer el servicio de conectividad a internet, para realizar visitas aunidades productivas en las diferentes localidades de la ciudad yrecopilar información que alimentará la base maestra y el tablero decontrol de formalización empresarial en Bogotá."/>
    <n v="899999115"/>
    <s v="EMPRESA DE TELECOMUNICACIONES DE BOGOTÁ S.A. E.S.P. - ETB S.A. ESP"/>
    <s v="SUBDIRECTOR TECNICO - SUBD. EDUCACION TRIBUTARIA Y SERVICIO"/>
    <s v="N/A"/>
    <d v="2023-05-18T00:00:00"/>
    <s v="Durante el mes de abril de 2023, el contratista cumplió con lasobligaciones generales estipuladas en los estudios previos."/>
    <s v="Durante el mes de abril de 2023, el contratista cumplió con lasobligaciones especiales estipuladas en los estudios previos."/>
    <d v="2022-04-26T00:00:00"/>
    <d v="2022-05-09T00:00:00"/>
    <n v="330"/>
    <d v="2023-04-09T00:00:00"/>
    <n v="21822267"/>
    <n v="387"/>
    <n v="100"/>
    <n v="21822265"/>
    <n v="2"/>
    <n v="0"/>
    <n v="0"/>
    <n v="21822267"/>
    <s v="11  Mes(es)"/>
  </r>
  <r>
    <x v="1"/>
    <n v="230006"/>
    <x v="0"/>
    <s v="https://community.secop.gov.co/Public/Tendering/OpportunityDetail/Index?noticeUID=CO1.NTC.3736408&amp;isFromPublicArea=True&amp;isModal=true&amp;asPopupView=true"/>
    <x v="0"/>
    <s v="Prestación Servicios Profesionales"/>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1T00:00:00"/>
    <d v="2023-01-18T00:00:00"/>
    <n v="240"/>
    <d v="2023-09-18T00:00:00"/>
    <n v="52104000"/>
    <n v="133"/>
    <n v="54.73"/>
    <n v="22361300"/>
    <n v="29742700"/>
    <n v="0"/>
    <n v="0"/>
    <n v="52104000"/>
    <s v="8  Mes(es)"/>
  </r>
  <r>
    <x v="1"/>
    <n v="230203"/>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PROFESIONAL ESPECIALIZADO - SUBD. EDUCACION TRIBUTARIA Y SERVICIO"/>
    <s v="N/A"/>
    <d v="2023-05-18T00:00:00"/>
    <s v="Durante el período del 10 al 30 de abril de 2023, el contratista cumpliócon las obligaciones generales estipuladas en los estudios previos."/>
    <s v="Durante el período del 10 al 30 de abril de 2023, el contratista cumpliócon las obligaciones especiales estipuladas en los estudios previos."/>
    <d v="2023-01-31T00:00:00"/>
    <d v="2023-02-01T00:00:00"/>
    <n v="330"/>
    <d v="2023-12-31T00:00:00"/>
    <n v="40942000"/>
    <n v="119"/>
    <n v="35.74"/>
    <n v="7195866"/>
    <n v="33746134"/>
    <n v="0"/>
    <n v="0"/>
    <n v="40942000"/>
    <s v="11  Mes(es)"/>
  </r>
  <r>
    <x v="1"/>
    <n v="230017"/>
    <x v="0"/>
    <s v="https://community.secop.gov.co/Public/Tendering/OpportunityDetail/Index?noticeUID=CO1.NTC.3746720&amp;isFromPublicArea=True&amp;isModal=true&amp;asPopupView=true"/>
    <x v="0"/>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80035939"/>
    <s v="ANDRES DAVID BAUTISTA ROBLES"/>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3T00:00:00"/>
    <d v="2023-01-18T00:00:00"/>
    <n v="240"/>
    <d v="2023-09-18T00:00:00"/>
    <n v="50240000"/>
    <n v="133"/>
    <n v="54.73"/>
    <n v="21561333"/>
    <n v="28678667"/>
    <n v="0"/>
    <n v="0"/>
    <n v="50240000"/>
    <s v="8  Mes(es)"/>
  </r>
  <r>
    <x v="1"/>
    <n v="230101"/>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1022969661"/>
    <s v="JEISSON ALEXANDER SASTOQUE BARACALDO"/>
    <s v="PROFESIONAL ESPECIALIZADO - SUBD. EDUCACION TRIBUTARIA Y SERVICIO"/>
    <s v="N/A"/>
    <d v="2023-05-18T00:00:00"/>
    <s v="Durante el mes de abril de 2023, el contratista cumplió con lasobligaciones generales estipuladas en los estudios previos."/>
    <s v="Durante el mes de abril de 2023, el contratista cumplió con lasobligaciones especiales estipuladas en los estudios previos."/>
    <d v="2023-01-19T00:00:00"/>
    <d v="2023-01-25T00:00:00"/>
    <n v="330"/>
    <d v="2023-05-31T00:00:00"/>
    <n v="40942000"/>
    <n v="126"/>
    <n v="100"/>
    <n v="11910400"/>
    <n v="29031600"/>
    <n v="0"/>
    <n v="0"/>
    <n v="40942000"/>
    <s v="11  Mes(es)"/>
  </r>
  <r>
    <x v="1"/>
    <n v="230070"/>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PROFESIONAL ESPECIALIZADO - SUBD. EDUCACION TRIBUTARIA Y SERVICIO"/>
    <s v="N/A"/>
    <d v="2023-05-18T00:00:00"/>
    <s v="Durante el mes de abril de 2023, el contratista cumplió con lasobligaciones generales estipuladas en los estudios previos."/>
    <s v="Durante el mes de abril de 2023, el contratista cumplió con lasobligaciones especiales estipuladas en los estudios previos."/>
    <d v="2023-01-18T00:00:00"/>
    <d v="2023-01-25T00:00:00"/>
    <n v="330"/>
    <d v="2023-12-25T00:00:00"/>
    <n v="40942000"/>
    <n v="126"/>
    <n v="37.72"/>
    <n v="11910400"/>
    <n v="29031600"/>
    <n v="0"/>
    <n v="0"/>
    <n v="40942000"/>
    <s v="11  Mes(es)"/>
  </r>
  <r>
    <x v="1"/>
    <n v="230021"/>
    <x v="0"/>
    <s v="https://community.secop.gov.co/Public/Tendering/OpportunityDetail/Index?noticeUID=CO1.NTC.3743993&amp;isFromPublicArea=True&amp;isModal=true&amp;asPopupView=true"/>
    <x v="0"/>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2T00:00:00"/>
    <d v="2023-01-19T00:00:00"/>
    <n v="270"/>
    <d v="2023-10-19T00:00:00"/>
    <n v="40005000"/>
    <n v="132"/>
    <n v="48.35"/>
    <n v="15113000"/>
    <n v="24892000"/>
    <n v="0"/>
    <n v="0"/>
    <n v="40005000"/>
    <s v="9  Mes(es)"/>
  </r>
  <r>
    <x v="1"/>
    <n v="230076"/>
    <x v="0"/>
    <s v="https://community.secop.gov.co/Public/Tendering/OpportunityDetail/Index?noticeUID=CO1.NTC.3777747&amp;isFromPublicArea=True&amp;isModal=true&amp;asPopupView=true"/>
    <x v="0"/>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PROFESIONAL ESPECIALIZADO - SUBD. EDUCACION TRIBUTARIA Y SERVICIO"/>
    <s v="N/A"/>
    <d v="2023-05-18T00:00:00"/>
    <s v="Durante el mes de abril de 2023, el contratista cumplió con lasobligaciones generales estipuladas en los estudios previos."/>
    <s v="Durante el mes de abril de 2023, el contratista cumplió con lasobligaciones especiales estipuladas en los estudios previos."/>
    <d v="2023-01-17T00:00:00"/>
    <d v="2023-01-24T00:00:00"/>
    <n v="330"/>
    <d v="2023-12-24T00:00:00"/>
    <n v="74195000"/>
    <n v="127"/>
    <n v="38.020000000000003"/>
    <n v="21808833"/>
    <n v="52386167"/>
    <n v="0"/>
    <n v="0"/>
    <n v="74195000"/>
    <s v="11  Mes(es)"/>
  </r>
  <r>
    <x v="1"/>
    <n v="230050"/>
    <x v="0"/>
    <s v="https://community.secop.gov.co/Public/Tendering/OpportunityDetail/Index?noticeUID=CO1.NTC.3759801&amp;isFromPublicArea=True&amp;isModal=true&amp;asPopupView=true"/>
    <x v="0"/>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6T00:00:00"/>
    <d v="2023-01-19T00:00:00"/>
    <n v="270"/>
    <d v="2023-10-19T00:00:00"/>
    <n v="29313000"/>
    <n v="132"/>
    <n v="48.35"/>
    <n v="11073800"/>
    <n v="18239200"/>
    <n v="0"/>
    <n v="0"/>
    <n v="29313000"/>
    <s v="9  Mes(es)"/>
  </r>
  <r>
    <x v="2"/>
    <n v="210537"/>
    <x v="0"/>
    <s v="https://community.secop.gov.co/Public/Tendering/OpportunityDetail/Index?noticeUID=CO1.NTC.2288332&amp;isFromPublicArea=True&amp;isModal=true&amp;asPopupView=true"/>
    <x v="8"/>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PROFESIONAL ESPECIALIZADO - SUBD. EDUCACION TRIBUTARIA Y SERVICIO"/>
    <s v="N/A"/>
    <d v="2023-05-18T00:00:00"/>
    <s v="Durante el mes de abril de 2023, el contratista cumplió con lasobligaciones generales estipuladas en los estudios previos."/>
    <s v="Durante el mes de abril de 2023, el contratista cumplió con lasobligaciones especiales estipuladas en los estudios previos."/>
    <d v="2021-11-29T00:00:00"/>
    <d v="2021-12-02T00:00:00"/>
    <n v="930"/>
    <d v="2023-12-31T00:00:00"/>
    <n v="910787789"/>
    <n v="545"/>
    <n v="71.81"/>
    <n v="755750000"/>
    <n v="155037789"/>
    <n v="0"/>
    <n v="0"/>
    <n v="910787789"/>
    <s v="31  Mes(es)"/>
  </r>
  <r>
    <x v="1"/>
    <n v="230026"/>
    <x v="0"/>
    <s v="https://community.secop.gov.co/Public/Tendering/OpportunityDetail/Index?noticeUID=CO1.NTC.3753799&amp;isFromPublicArea=True&amp;isModal=true&amp;asPopupView=true"/>
    <x v="0"/>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52699229"/>
    <s v="CRISTINA EUGENIA SILVA GOMEZ"/>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3T00:00:00"/>
    <d v="2023-01-20T00:00:00"/>
    <n v="270"/>
    <d v="2023-10-20T00:00:00"/>
    <n v="29313000"/>
    <n v="131"/>
    <n v="47.99"/>
    <n v="10965233"/>
    <n v="18347767"/>
    <n v="0"/>
    <n v="0"/>
    <n v="29313000"/>
    <s v="9  Mes(es)"/>
  </r>
  <r>
    <x v="1"/>
    <n v="230296"/>
    <x v="0"/>
    <s v="https://community.secop.gov.co/Public/Tendering/OpportunityDetail/Index?noticeUID=CO1.NTC.4125213&amp;isFromPublicArea=True&amp;isModal=true&amp;asPopupView=true"/>
    <x v="0"/>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n v="1010162896"/>
    <s v="JESUS MAURICIO SANCHEZ SANCHEZ"/>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3-06T00:00:00"/>
    <d v="2023-03-09T00:00:00"/>
    <n v="210"/>
    <d v="2023-10-09T00:00:00"/>
    <n v="45591000"/>
    <n v="83"/>
    <n v="38.79"/>
    <n v="11289200"/>
    <n v="34301800"/>
    <n v="0"/>
    <n v="0"/>
    <n v="45591000"/>
    <s v="7  Mes(es)"/>
  </r>
  <r>
    <x v="1"/>
    <n v="230289"/>
    <x v="0"/>
    <s v="https://community.secop.gov.co/Public/Tendering/OpportunityDetail/Index?noticeUID=CO1.NTC.4119981&amp;isFromPublicArea=True&amp;isModal=true&amp;asPopupView=true"/>
    <x v="0"/>
    <s v="Prestación Servicios Profesionales"/>
    <s v="OF. ASESORA DE COMUNICACIONES"/>
    <s v="0111-01"/>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n v="51988195"/>
    <s v="DIANA PATRICIA BELEÑO QUINTERO"/>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3-06T00:00:00"/>
    <d v="2023-03-09T00:00:00"/>
    <n v="210"/>
    <d v="2023-10-09T00:00:00"/>
    <n v="36813000"/>
    <n v="83"/>
    <n v="38.79"/>
    <n v="9115600"/>
    <n v="27697400"/>
    <n v="0"/>
    <n v="0"/>
    <n v="36813000"/>
    <s v="7  Mes(es)"/>
  </r>
  <r>
    <x v="1"/>
    <n v="230010"/>
    <x v="0"/>
    <s v="https://community.secop.gov.co/Public/Tendering/OpportunityDetail/Index?noticeUID=CO1.NTC.3737374&amp;isFromPublicArea=True&amp;isModal=true&amp;asPopupView=true"/>
    <x v="0"/>
    <s v="Prestación Servicios Profesionales"/>
    <s v="OF. ASESORA DE COMUNICACIONES"/>
    <s v="0111-01"/>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n v="52480985"/>
    <s v="SILVANA LORENA PALMARINY PEÑARANDA"/>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1T00:00:00"/>
    <d v="2023-01-18T00:00:00"/>
    <n v="240"/>
    <d v="2023-09-18T00:00:00"/>
    <n v="42072000"/>
    <n v="133"/>
    <n v="54.73"/>
    <n v="18055900"/>
    <n v="24016100"/>
    <n v="0"/>
    <n v="0"/>
    <n v="42072000"/>
    <s v="8  Mes(es)"/>
  </r>
  <r>
    <x v="1"/>
    <n v="230014"/>
    <x v="0"/>
    <s v="https://community.secop.gov.co/Public/Tendering/OpportunityDetail/Index?noticeUID=CO1.NTC.3742666&amp;isFromPublicArea=True&amp;isModal=true&amp;asPopupView=true"/>
    <x v="0"/>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80736037"/>
    <s v="JOSE HERNALDO DONOSO ROMERO"/>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2T00:00:00"/>
    <d v="2023-01-18T00:00:00"/>
    <n v="240"/>
    <d v="2023-09-18T00:00:00"/>
    <n v="46520000"/>
    <n v="133"/>
    <n v="54.73"/>
    <n v="19964833"/>
    <n v="26555167"/>
    <n v="0"/>
    <n v="0"/>
    <n v="46520000"/>
    <s v="8  Mes(es)"/>
  </r>
  <r>
    <x v="1"/>
    <n v="230008"/>
    <x v="0"/>
    <s v="https://community.secop.gov.co/Public/Tendering/OpportunityDetail/Index?noticeUID=CO1.NTC.3742543&amp;isFromPublicArea=True&amp;isModal=true&amp;asPopupView=true"/>
    <x v="0"/>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n v="51982300"/>
    <s v="MARTHA HELENA CABRERA PUENTES"/>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1-12T00:00:00"/>
    <d v="2023-01-20T00:00:00"/>
    <n v="240"/>
    <d v="2023-09-20T00:00:00"/>
    <n v="52104000"/>
    <n v="131"/>
    <n v="53.91"/>
    <n v="21927100"/>
    <n v="30176900"/>
    <n v="0"/>
    <n v="0"/>
    <n v="52104000"/>
    <s v="8  Mes(es)"/>
  </r>
  <r>
    <x v="1"/>
    <n v="230405"/>
    <x v="0"/>
    <s v="https://community.secop.gov.co/Public/Tendering/OpportunityDetail/Index?noticeUID=CO1.NTC.4171143&amp;isFromPublicArea=True&amp;isModal=true&amp;asPopupView=true"/>
    <x v="1"/>
    <s v="Prestación de Servicios"/>
    <s v="OF. ASESORA DE COMUNICACIONES"/>
    <s v="0111-01"/>
    <s v="Prestar los servicios de monitoreo, análisis y suministro de lainformación sobre publicaciones periodísticas de interés para la Secretaría Distrital de Hacienda."/>
    <n v="900788842"/>
    <s v="MYMCOL S A S"/>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3-03-31T00:00:00"/>
    <d v="2023-04-12T00:00:00"/>
    <n v="300"/>
    <d v="2024-02-12T00:00:00"/>
    <n v="25000000"/>
    <n v="49"/>
    <n v="16.010000000000002"/>
    <n v="2500000"/>
    <n v="22500000"/>
    <n v="0"/>
    <n v="0"/>
    <n v="25000000"/>
    <s v="10  Mes(es)"/>
  </r>
  <r>
    <x v="0"/>
    <n v="220815"/>
    <x v="0"/>
    <s v="https://community.secop.gov.co/Public/Tendering/OpportunityDetail/Index?noticeUID=CO1.NTC.3503478&amp;isFromPublicArea=True&amp;isModal=true&amp;asPopupView=true"/>
    <x v="5"/>
    <s v="Prestación de Servicios"/>
    <s v="OF. ASESORA DE COMUNICACIONES"/>
    <s v="0111-01"/>
    <s v="Suscripción al diario El Espectador para la Secretaría Distrital deHacienda."/>
    <n v="860007590"/>
    <s v="COMUNICAN S A"/>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11-18T00:00:00"/>
    <d v="2022-11-22T00:00:00"/>
    <n v="360"/>
    <d v="2023-11-22T00:00:00"/>
    <n v="1305000"/>
    <n v="190"/>
    <n v="52.05"/>
    <n v="1305000"/>
    <n v="0"/>
    <n v="0"/>
    <n v="0"/>
    <n v="1305000"/>
    <s v="12  Mes(es)"/>
  </r>
  <r>
    <x v="1"/>
    <n v="230007"/>
    <x v="0"/>
    <s v="https://community.secop.gov.co/Public/Tendering/OpportunityDetail/Index?noticeUID=CO1.NTC.3734025&amp;isFromPublicArea=True&amp;isModal=true&amp;asPopupView=true"/>
    <x v="0"/>
    <s v="Prestación Servicios Profesionales"/>
    <s v="OF. ASESORA DE COMUNICACIONES"/>
    <s v="0111-01"/>
    <s v="Prestar los servicios profesionales para apoyar en las actividades decomunicacion de la Oficina Asesora de Comunicaciones relacionadas con elpuesta en marcha de la implementacion BogData de la Nueva OficinaVirtual."/>
    <n v="1022374752"/>
    <s v="EDGAR AUGUSTO RAMIREZ SANCHEZ"/>
    <s v="JEFE DE OFICINA ASESORA - OF. ASESORA DE COMUNICACIONES"/>
    <s v="N/A"/>
    <d v="2023-05-18T00:00:00"/>
    <s v="Prestó los servicios profesionales para apoyar en las actividades decomunicación de la Oficina Asesora de Comunicaciones relacionadas con lapuesta en marcha de la implementación BogData de la Nueva OficinaVirtual., durante el mes de abril de 2023. 2. Análisis Técnico yFinanciero: Certifico que los servicios cumplen técnicamente y que losvalores cobrados se encuentran acorde con lo establecido en el contratoy en la propuesta del contratista"/>
    <s v="Prestó los servicios profesionales para apoyar en las actividades decomunicación de la Oficina Asesora de Comunicaciones relacionadas con lapuesta en marcha de la implementación BogData de la Nueva OficinaVirtual., durante el mes de abril de 2023. 2. Análisis Técnico yFinanciero: Certifico que los servicios cumplen técnicamente y que losvalores cobrados se encuentran acorde con lo establecido en el contratoy en la propuesta del contratista"/>
    <d v="2023-01-11T00:00:00"/>
    <d v="2023-01-19T00:00:00"/>
    <n v="240"/>
    <d v="2023-09-19T00:00:00"/>
    <n v="26056000"/>
    <n v="132"/>
    <n v="54.32"/>
    <n v="8902466"/>
    <n v="17153534"/>
    <n v="0"/>
    <n v="0"/>
    <n v="26056000"/>
    <s v="8  Mes(es)"/>
  </r>
  <r>
    <x v="1"/>
    <n v="230202"/>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PROFESIONAL ESPECIALIZADO - OF. GESTION DEL SERVICIO"/>
    <s v="N/A"/>
    <d v="2023-05-18T00:00:00"/>
    <s v="Durante el mes de abril de 2023, el contratista cumplió con lasobligaciones generales estipuladas en los estudios previos."/>
    <s v="Durante el mes de abril de 2023, el contratista cumplió con lasobligaciones especiales estipuladas en los estudios previos."/>
    <d v="2023-01-31T00:00:00"/>
    <d v="2023-02-02T00:00:00"/>
    <n v="330"/>
    <d v="2023-12-31T00:00:00"/>
    <n v="40942000"/>
    <n v="118"/>
    <n v="35.54"/>
    <n v="11041933"/>
    <n v="29900067"/>
    <n v="0"/>
    <n v="0"/>
    <n v="40942000"/>
    <s v="11  Mes(es)"/>
  </r>
  <r>
    <x v="0"/>
    <n v="220818"/>
    <x v="0"/>
    <s v="https://community.secop.gov.co/Public/Tendering/OpportunityDetail/Index?noticeUID=CO1.NTC.3538411&amp;isFromPublicArea=True&amp;isModal=true&amp;asPopupView=true"/>
    <x v="5"/>
    <s v="Suscripción"/>
    <s v="OF. ASESORA DE COMUNICACIONES"/>
    <s v="0111-01"/>
    <s v="Suscripción al diario La República para la Secretaría Distrital deHacienda"/>
    <n v="901017183"/>
    <s v="EDITORIAL LA REPUBLICA SAS"/>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11-18T00:00:00"/>
    <d v="2022-12-09T00:00:00"/>
    <n v="360"/>
    <d v="2023-12-09T00:00:00"/>
    <n v="1037700"/>
    <n v="173"/>
    <n v="47.4"/>
    <n v="1037700"/>
    <n v="0"/>
    <n v="0"/>
    <n v="0"/>
    <n v="1037700"/>
    <s v="12  Mes(es)"/>
  </r>
  <r>
    <x v="1"/>
    <n v="230032"/>
    <x v="0"/>
    <s v="https://community.secop.gov.co/Public/Tendering/OpportunityDetail/Index?noticeUID=CO1.NTC.3755959&amp;isFromPublicArea=True&amp;isModal=true&amp;asPopupView=true"/>
    <x v="0"/>
    <s v="Prestación Servicios Profesionales"/>
    <s v="OF. ASESORA DE COMUNICACIONES"/>
    <s v="0111-01"/>
    <s v="Prestar los servicios para apoyar a la Oficina Asesora de Comunicacionesen el diseño de piezas comunicativas para las diferentes estrategias decomunicación de la Secretaría Distrital de Hacienda."/>
    <n v="79947142"/>
    <s v="PAULO CESAR SANTACRUZ HERNANDEZ"/>
    <s v="JEFE DE OFICINA ASESORA - OF. ASESORA DE COMUNICACIONES"/>
    <s v="N/A"/>
    <d v="2023-05-18T00:00:00"/>
    <s v="prestó los servicios para apoyar a la Oficina Asesora de Comunicacionesen el diseño de piezas comunicativas para las diferentes estrategias decomunicación de la Secretaría Distrital de Hacienda., durante el mes deabril de 2023. 2. Análisis Técnico y Financiero: Certifico que losservicios cumplen técnicamente y que los valores cobrados se encuentranacorde con lo establecido en el contrato y en la propuesta delcontratista"/>
    <s v="prestó los servicios para apoyar a la Oficina Asesora de Comunicacionesen el diseño de piezas comunicativas para las diferentes estrategias decomunicación de la Secretaría Distrital de Hacienda., durante el mes deabril de 2023. 2. Análisis Técnico y Financiero: Certifico que losservicios cumplen técnicamente y que los valores cobrados se encuentranacorde con lo establecido en el contrato y en la propuesta delcontratista"/>
    <d v="2023-01-13T00:00:00"/>
    <d v="2023-01-20T00:00:00"/>
    <n v="240"/>
    <d v="2023-09-20T00:00:00"/>
    <n v="37216000"/>
    <n v="131"/>
    <n v="53.91"/>
    <n v="20313733"/>
    <n v="16902267"/>
    <n v="0"/>
    <n v="0"/>
    <n v="37216000"/>
    <s v="8  Mes(es)"/>
  </r>
  <r>
    <x v="0"/>
    <n v="220603"/>
    <x v="0"/>
    <s v="https://community.secop.gov.co/Public/Tendering/OpportunityDetail/Index?noticeUID=CO1.NTC.3291290&amp;isFromPublicArea=True&amp;isModal=true&amp;asPopupView=true"/>
    <x v="5"/>
    <s v="Prestación de Servicios"/>
    <s v="OF. ASESORA DE COMUNICACIONES"/>
    <s v="0111-01"/>
    <s v="Suscripción a los diarios El Tiempo y Portafolio para la SecretaríaDistrital de Hacienda"/>
    <n v="860001022"/>
    <s v="CASA EDITORIAL EL TIEMPO S A"/>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10-11T00:00:00"/>
    <d v="2022-10-18T00:00:00"/>
    <n v="360"/>
    <d v="2023-10-18T00:00:00"/>
    <n v="1676700"/>
    <n v="225"/>
    <n v="61.64"/>
    <n v="1676700"/>
    <n v="0"/>
    <n v="0"/>
    <n v="0"/>
    <n v="1676700"/>
    <s v="12  Mes(es)"/>
  </r>
  <r>
    <x v="0"/>
    <n v="220419"/>
    <x v="0"/>
    <s v="https://community.secop.gov.co/Public/Tendering/OpportunityDetail/Index?noticeUID=CO1.NTC.2988998&amp;isFromPublicArea=True&amp;isModal=true&amp;asPopupView=true"/>
    <x v="1"/>
    <s v="Suscripción"/>
    <s v="OF. ASESORA DE COMUNICACIONES"/>
    <s v="0111-01"/>
    <s v="Suscripción a un servicio periodístico por internet especializado en elsector financiero y económico, de actualización permanente."/>
    <n v="900811192"/>
    <s v="VALORA INVERSIONES S.A.S"/>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2-07-07T00:00:00"/>
    <d v="2022-08-16T00:00:00"/>
    <n v="360"/>
    <d v="2023-08-16T00:00:00"/>
    <n v="4500000"/>
    <n v="288"/>
    <n v="78.900000000000006"/>
    <n v="4500000"/>
    <n v="0"/>
    <n v="0"/>
    <n v="0"/>
    <n v="4500000"/>
    <s v="12  Mes(es)"/>
  </r>
  <r>
    <x v="2"/>
    <n v="210550"/>
    <x v="0"/>
    <s v="https://community.secop.gov.co/Public/Tendering/OpportunityDetail/Index?noticeUID=CO1.NTC.2340724&amp;isFromPublicArea=True&amp;isModal=true&amp;asPopupView=true"/>
    <x v="4"/>
    <s v="Prestación de Servicios"/>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s v="JEFE DE OFICINA ASESORA - OF. ASESORA DE COMUNICACIONES"/>
    <s v="N/A"/>
    <d v="2023-05-18T00:00:00"/>
    <s v="Publicación de los avisos corrientes, edictos y notificacionesrequeridos por las distintas áreas de la Secretaría Distrital deHacienda, en un periódico de amplia circulación nacional durante el mesde abril de 2023 2. Análisis Técnico y Financiero: Certifico que losservicios cumplen con los requisitos técnicos y que los valoresfacturados por el contratista se encuentran acorde con lo establecido enel contrato y en la propuesta económica presentada"/>
    <s v="Publicación de los avisos corrientes, edictos y notificacionesrequeridos por las distintas áreas de la Secretaría Distrital deHacienda, en un periódico de amplia circulación nacional durante el mesde abril de 2023 2. Análisis Técnico y Financiero: Certifico que losservicios cumplen con los requisitos técnicos y que los valoresfacturados por el contratista se encuentran acorde con lo establecido enel contrato y en la propuesta económica presentada"/>
    <d v="2021-12-09T00:00:00"/>
    <d v="2021-12-20T00:00:00"/>
    <n v="120"/>
    <d v="2023-06-01T00:00:00"/>
    <n v="297127540"/>
    <n v="527"/>
    <n v="99.81"/>
    <n v="364220023"/>
    <n v="62907517"/>
    <n v="2"/>
    <n v="130000000"/>
    <n v="427127540"/>
    <s v="  17  Mes(es)   9  Día(s)"/>
  </r>
  <r>
    <x v="2"/>
    <n v="210376"/>
    <x v="0"/>
    <s v="https://community.secop.gov.co/Public/Tendering/OpportunityDetail/Index?noticeUID=CO1.NTC.2047595&amp;isFromPublicArea=True&amp;isModal=true&amp;asPopupView=true"/>
    <x v="8"/>
    <s v="Prestación de Servicios"/>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s v="JEFE DE OFICINA ASESORA - OF. ASESORA DE COMUNICACIONES"/>
    <s v="N/A"/>
    <d v="2023-05-18T00:00:00"/>
    <s v="Prestó los servicios profesionales conforme al objeto contractual y susobligaciones, adelanto los tramites correspondientes a la legalizacióndel contrato en los tiempos establecidos para ello y se verifica delcumplimiento de las obligaciones en seguridad social (salud, pensión yriesgos profesionales)."/>
    <s v="Se verifica que los servicios prestados cumplen con las especificacionesrequeridas para el cumplimiento del objeto del contrato, conforme a losvalores acordados y las condiciones para su cumplimiento."/>
    <d v="2021-08-18T00:00:00"/>
    <d v="2021-09-01T00:00:00"/>
    <n v="360"/>
    <d v="2023-06-02T00:00:00"/>
    <n v="1435601000"/>
    <n v="637"/>
    <n v="99.69"/>
    <n v="1854463588"/>
    <n v="216137412"/>
    <n v="3"/>
    <n v="635000000"/>
    <n v="2070601000"/>
    <s v="   1  Año(s)   9  Mes(es)   2"/>
  </r>
  <r>
    <x v="0"/>
    <n v="220867"/>
    <x v="0"/>
    <s v="https://community.secop.gov.co/Public/Tendering/OpportunityDetail/Index?noticeUID=CO1.NTC.3553678&amp;isFromPublicArea=True&amp;isModal=true&amp;asPopupView=true"/>
    <x v="1"/>
    <s v="Prestación de Servicios"/>
    <s v="SUBD. INFRAESTRUCTURA TIC"/>
    <s v="0111-01"/>
    <s v="Proveer el outsourcing integral para los servicios de monitoreo yoperación del Datacenter."/>
    <n v="800196299"/>
    <s v="COMPAÑIA COLOMBIANA DE SERVICIOS DE VALO R AGREGADO Y TELEMATICOS COLVATEL S.A."/>
    <s v="PROFESIONAL UNIVERSITARIO - SUBD. INFRAESTRUCTURA TIC"/>
    <s v="N/A"/>
    <d v="2023-05-19T00:00:00"/>
    <s v="El contratista cumplió a cabalidad con las obligaciones generales delcontrato."/>
    <s v="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abril de 2023 y el 19 de abril de2023:Ejecución de transportes en SAP en sus diferentes ambientes, desarrollo,calidad y producción.Verificación servidores drupal estado del servicio y ocupación deespacio.Envió de informe cada mañana servidores drupal, 10.180.21.56-10.180.21.57-10.180.21.58-10.180.21.59-10.180.21.64-10.180.21.65-10.180.21.66.Monitoreo Cloud control, instancias de DB.Monitoreo IP VPN.Verificación acceso a Oficina Virtual.Monitoreo Cloud control, instancias de DB.Estadísticas Google Analytics – Drupal cada 3 horas.Estado oficinas virtuales, liquidadores y pagos PSE.Envió de informe cada día a las 05:00 a.m. Estado de portal web, ingresoa oficina virtual, liquidadores, monitoreo desde herramientas, estado deservicios de drupal (server DB), temperatura del DataCenter.Recorrido centros de cableado; pisos 1,3,4,6,7,10,14,16.Monitoreo UI, servidores, equipos de red, procesamiento, memoria,espacio en disco.Monitoreo Ecommerce, servidores SAP, Memoria, procesamiento.Validación de URLs en general, archivos BAT de URLs.Revisión de las URLs de colas de reportes.Monitoreo UPS, Aires, PDUs en StruxureWare.Monitoreo Cloud control, instancias de DB.Acompañamiento al personal SHD.Acompañamiento y revisión de proceso de autorización de ingreso deentidades, Catastro Distrital, concejo de Bogotá, planeación distrital.Acompañamiento y revisión de proceso de autorización de ingreso deproveedores de servicios.Recorrido de infraestructura del DataCenter cada hora.PING sostenido start &quot;10.190.50.22&quot; ping 10.190.50.22 -t -l 1 –SapRouter Interno.PING sostenido start &quot;10.190.50.60&quot; ping 10.190.50.60 -t -l 1 –SapRouter Externo.PING sostenido start &quot;10.190.132.19&quot;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Verificación de Jobs en estado cancelado, SAP.Validación de tareas en SAP con tiempos iguales o superiores a treshoras.Prestación de servicio de manos remotas."/>
    <d v="2022-12-14T00:00:00"/>
    <d v="2023-01-05T00:00:00"/>
    <n v="90"/>
    <d v="2023-04-19T00:00:00"/>
    <n v="58671897"/>
    <n v="146"/>
    <n v="100"/>
    <n v="0"/>
    <n v="78229187"/>
    <n v="1"/>
    <n v="19557290"/>
    <n v="78229187"/>
    <s v="   3  Mes(es)  14  Día(s)"/>
  </r>
  <r>
    <x v="1"/>
    <n v="230022"/>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128"/>
    <n v="38.32"/>
    <n v="9924267"/>
    <n v="15661733"/>
    <n v="0"/>
    <n v="0"/>
    <n v="25586000"/>
    <s v="11  Mes(es)"/>
  </r>
  <r>
    <x v="1"/>
    <n v="230023"/>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128"/>
    <n v="38.32"/>
    <n v="9924267"/>
    <n v="15661733"/>
    <n v="0"/>
    <n v="0"/>
    <n v="25586000"/>
    <s v="11  Mes(es)"/>
  </r>
  <r>
    <x v="1"/>
    <n v="230024"/>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128"/>
    <n v="38.32"/>
    <n v="9924267"/>
    <n v="15661733"/>
    <n v="0"/>
    <n v="0"/>
    <n v="25586000"/>
    <s v="11  Mes(es)"/>
  </r>
  <r>
    <x v="1"/>
    <n v="230025"/>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128"/>
    <n v="38.32"/>
    <n v="9924267"/>
    <n v="15661733"/>
    <n v="0"/>
    <n v="0"/>
    <n v="25586000"/>
    <s v="11  Mes(es)"/>
  </r>
  <r>
    <x v="1"/>
    <n v="230054"/>
    <x v="0"/>
    <s v="https://community.secop.gov.co/Public/Tendering/OpportunityDetail/Index?noticeUID=CO1.NTC.3764968&amp;isFromPublicArea=True&amp;isModal=true&amp;asPopupView=true"/>
    <x v="0"/>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88550000"/>
    <n v="128"/>
    <n v="38.32"/>
    <n v="34346667"/>
    <n v="54203333"/>
    <n v="0"/>
    <n v="0"/>
    <n v="88550000"/>
    <s v="11  Mes(es)"/>
  </r>
  <r>
    <x v="1"/>
    <n v="230055"/>
    <x v="0"/>
    <s v="https://community.secop.gov.co/Public/Tendering/OpportunityDetail/Index?noticeUID=CO1.NTC.3765381&amp;isFromPublicArea=True&amp;isModal=true&amp;asPopupView=true"/>
    <x v="0"/>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50039000"/>
    <n v="128"/>
    <n v="38.32"/>
    <n v="19409067"/>
    <n v="30629933"/>
    <n v="0"/>
    <n v="0"/>
    <n v="50039000"/>
    <s v="11  Mes(es)"/>
  </r>
  <r>
    <x v="1"/>
    <n v="230060"/>
    <x v="0"/>
    <s v="https://community.secop.gov.co/Public/Tendering/OpportunityDetail/Index?noticeUID=CO1.NTC.3768878&amp;isFromPublicArea=True&amp;isModal=true&amp;asPopupView=true"/>
    <x v="0"/>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128"/>
    <n v="38.32"/>
    <n v="9924267"/>
    <n v="15661733"/>
    <n v="0"/>
    <n v="0"/>
    <n v="25586000"/>
    <s v="11  Mes(es)"/>
  </r>
  <r>
    <x v="1"/>
    <n v="230062"/>
    <x v="0"/>
    <s v="https://community.secop.gov.co/Public/Tendering/OpportunityDetail/Index?noticeUID=CO1.NTC.3768878&amp;isFromPublicArea=True&amp;isModal=true&amp;asPopupView=true"/>
    <x v="0"/>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128"/>
    <n v="38.32"/>
    <n v="9924267"/>
    <n v="15661733"/>
    <n v="0"/>
    <n v="0"/>
    <n v="25586000"/>
    <s v="11  Mes(es)"/>
  </r>
  <r>
    <x v="1"/>
    <n v="230073"/>
    <x v="0"/>
    <s v="https://community.secop.gov.co/Public/Tendering/OpportunityDetail/Index?noticeUID=CO1.NTC.3777923&amp;isFromPublicArea=True&amp;isModal=true&amp;asPopupView=true"/>
    <x v="0"/>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n v="330"/>
    <d v="2023-12-23T00:00:00"/>
    <n v="50039000"/>
    <n v="128"/>
    <n v="38.32"/>
    <n v="19409067"/>
    <n v="30629933"/>
    <n v="0"/>
    <n v="0"/>
    <n v="50039000"/>
    <s v="11  Mes(es)"/>
  </r>
  <r>
    <x v="1"/>
    <n v="230100"/>
    <x v="0"/>
    <s v="https://community.secop.gov.co/Public/Tendering/OpportunityDetail/Index?noticeUID=CO1.NTC.3765381&amp;isFromPublicArea=True&amp;isModal=true&amp;asPopupView=true"/>
    <x v="0"/>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n v="330"/>
    <d v="2023-12-25T00:00:00"/>
    <n v="50039000"/>
    <n v="126"/>
    <n v="37.72"/>
    <n v="19105800"/>
    <n v="30933200"/>
    <n v="0"/>
    <n v="0"/>
    <n v="50039000"/>
    <s v="11  Mes(es)"/>
  </r>
  <r>
    <x v="1"/>
    <n v="230068"/>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n v="240"/>
    <d v="2023-10-08T00:00:00"/>
    <n v="32256000"/>
    <n v="112"/>
    <n v="46.28"/>
    <n v="15187200"/>
    <n v="17068800"/>
    <n v="0"/>
    <n v="0"/>
    <n v="32256000"/>
    <s v="8  Mes(es)"/>
  </r>
  <r>
    <x v="1"/>
    <n v="230110"/>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111"/>
    <n v="45.87"/>
    <n v="15052800"/>
    <n v="17203200"/>
    <n v="0"/>
    <n v="0"/>
    <n v="32256000"/>
    <s v="8  Mes(es)"/>
  </r>
  <r>
    <x v="1"/>
    <n v="230111"/>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111"/>
    <n v="45.87"/>
    <n v="15052800"/>
    <n v="17203200"/>
    <n v="0"/>
    <n v="0"/>
    <n v="32256000"/>
    <s v="8  Mes(es)"/>
  </r>
  <r>
    <x v="1"/>
    <n v="230112"/>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n v="240"/>
    <d v="2023-10-10T00:00:00"/>
    <n v="32256000"/>
    <n v="110"/>
    <n v="45.45"/>
    <n v="14918400"/>
    <n v="17337600"/>
    <n v="0"/>
    <n v="0"/>
    <n v="32256000"/>
    <s v="8  Mes(es)"/>
  </r>
  <r>
    <x v="1"/>
    <n v="230116"/>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n v="240"/>
    <d v="2023-10-14T00:00:00"/>
    <n v="32256000"/>
    <n v="106"/>
    <n v="43.8"/>
    <n v="14380800"/>
    <n v="17875200"/>
    <n v="0"/>
    <n v="0"/>
    <n v="32256000"/>
    <s v="8  Mes(es)"/>
  </r>
  <r>
    <x v="1"/>
    <n v="230086"/>
    <x v="0"/>
    <s v="https://community.secop.gov.co/Public/Tendering/OpportunityDetail/Index?noticeUID=CO1.NTC.3792362&amp;isFromPublicArea=True&amp;isModal=true&amp;asPopupView=true"/>
    <x v="0"/>
    <s v="Prestación Servicios Profesionales"/>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n v="52791259"/>
    <s v="DORIS JANNETH FORERO DUARTE"/>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d v="2023-01-25T00:00:00"/>
    <n v="240"/>
    <d v="2023-09-25T00:00:00"/>
    <n v="31430880"/>
    <n v="126"/>
    <n v="51.85"/>
    <n v="12572352"/>
    <n v="18858528"/>
    <n v="0"/>
    <n v="0"/>
    <n v="31430880"/>
    <s v="8  Mes(es)"/>
  </r>
  <r>
    <x v="1"/>
    <n v="230244"/>
    <x v="0"/>
    <s v="https://community.secop.gov.co/Public/Tendering/OpportunityDetail/Index?noticeUID=CO1.NTC.4001111&amp;isFromPublicArea=True&amp;isModal=true&amp;asPopupView=true"/>
    <x v="0"/>
    <s v="Prestación Servicios Profesionales"/>
    <s v="SUBD. ASUNTOS CONTRACTUALES"/>
    <s v="0111-01"/>
    <s v="Prestar los servicios profesionales en la gestión del riesgo del procesocontractual y apoyo a los trámites contractuales que le sean asignados"/>
    <n v="52426255"/>
    <s v="ALEJANDRA MARIA GIRALDO AGUIRRE"/>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20T00:00:00"/>
    <n v="210"/>
    <d v="2023-09-20T00:00:00"/>
    <n v="49000000"/>
    <n v="100"/>
    <n v="47.17"/>
    <n v="16566667"/>
    <n v="32433333"/>
    <n v="0"/>
    <n v="0"/>
    <n v="49000000"/>
    <s v="7  Mes(es)"/>
  </r>
  <r>
    <x v="1"/>
    <n v="23022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39753021"/>
    <s v="AMANDA LILIANA RICO DIAZ"/>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111"/>
    <n v="45.87"/>
    <n v="21560533"/>
    <n v="41543467"/>
    <n v="0"/>
    <n v="0"/>
    <n v="63104000"/>
    <s v="8  Mes(es)"/>
  </r>
  <r>
    <x v="1"/>
    <n v="230160"/>
    <x v="0"/>
    <s v="https://community.secop.gov.co/Public/Tendering/OpportunityDetail/Index?noticeUID=CO1.NTC.3947735&amp;isFromPublicArea=True&amp;isModal=true&amp;asPopupView=true"/>
    <x v="0"/>
    <s v="Prestación Servicios Profesionales"/>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n v="53048983"/>
    <s v="ANDREA PAOLA VEGA TORRES"/>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31432000"/>
    <n v="111"/>
    <n v="45.87"/>
    <n v="10739267"/>
    <n v="20692733"/>
    <n v="0"/>
    <n v="0"/>
    <n v="31432000"/>
    <s v="8  Mes(es)"/>
  </r>
  <r>
    <x v="1"/>
    <n v="230245"/>
    <x v="0"/>
    <s v="https://community.secop.gov.co/Public/Tendering/OpportunityDetail/Index?noticeUID=CO1.NTC.400183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80030552"/>
    <s v="ALBERT ANDRES JAMAICA MOLANO"/>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n v="240"/>
    <d v="2023-10-17T00:00:00"/>
    <n v="52104000"/>
    <n v="103"/>
    <n v="42.56"/>
    <n v="16065400"/>
    <n v="36038600"/>
    <n v="0"/>
    <n v="0"/>
    <n v="52104000"/>
    <s v="8  Mes(es)"/>
  </r>
  <r>
    <x v="1"/>
    <n v="230146"/>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4T00:00:00"/>
    <d v="2023-01-26T00:00:00"/>
    <n v="240"/>
    <d v="2023-09-26T00:00:00"/>
    <n v="63104000"/>
    <n v="125"/>
    <n v="51.44"/>
    <n v="24978667"/>
    <n v="38125333"/>
    <n v="0"/>
    <n v="0"/>
    <n v="63104000"/>
    <s v="8  Mes(es)"/>
  </r>
  <r>
    <x v="1"/>
    <n v="230061"/>
    <x v="0"/>
    <s v="https://community.secop.gov.co/Public/Tendering/OpportunityDetail/Index?noticeUID=CO1.NTC.3768802&amp;isFromPublicArea=True&amp;isModal=true&amp;asPopupView=true"/>
    <x v="0"/>
    <s v="Prestación Servicios Profesionales"/>
    <s v="SUBD. ASUNTOS CONTRACTUALES"/>
    <s v="0111-01"/>
    <s v="Prestar servicios profesionales de apoyo juridico y administrativo enlos temas a cargo de la Subdirección de Asuntos Contractuales"/>
    <n v="1030566525"/>
    <s v="ANGELA MARIA SOLEDAD NAVARRETE PESELLIN"/>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7T00:00:00"/>
    <d v="2023-01-23T00:00:00"/>
    <n v="240"/>
    <d v="2023-09-23T00:00:00"/>
    <n v="31848000"/>
    <n v="128"/>
    <n v="52.67"/>
    <n v="13004600"/>
    <n v="18843400"/>
    <n v="0"/>
    <n v="0"/>
    <n v="31848000"/>
    <s v="8  Mes(es)"/>
  </r>
  <r>
    <x v="1"/>
    <n v="230213"/>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190351"/>
    <s v="CRISTIAN GIOVANNI BOHORQUEZ MOLANO"/>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n v="240"/>
    <d v="2023-10-06T00:00:00"/>
    <n v="63104000"/>
    <n v="114"/>
    <n v="47.11"/>
    <n v="22349333"/>
    <n v="40754667"/>
    <n v="0"/>
    <n v="0"/>
    <n v="63104000"/>
    <s v="8  Mes(es)"/>
  </r>
  <r>
    <x v="1"/>
    <n v="230222"/>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032435647"/>
    <s v="DIANA MILENA CORTES CASAS"/>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111"/>
    <n v="45.87"/>
    <n v="21560533"/>
    <n v="41543467"/>
    <n v="0"/>
    <n v="0"/>
    <n v="63104000"/>
    <s v="8  Mes(es)"/>
  </r>
  <r>
    <x v="1"/>
    <n v="230098"/>
    <x v="0"/>
    <s v="https://community.secop.gov.co/Public/Tendering/OpportunityDetail/Index?noticeUID=CO1.NTC.3795392&amp;isFromPublicArea=True&amp;isModal=true&amp;asPopupView=true"/>
    <x v="0"/>
    <s v="Prestación Servicios Profesionales"/>
    <s v="SUBD. ASUNTOS CONTRACTUALES"/>
    <s v="0111-01"/>
    <s v="Prestar servicios profesionales para apoyar la gestión administrativa enla etapa contractual, emisión de conceptos jurídicos, respuestasorganismos de control y ciudadanía y apoyo en la etapa de liquidación ycierre de contratos"/>
    <n v="1129574451"/>
    <s v="ELIZABETH  MONTES CUELLO"/>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d v="2023-02-06T00:00:00"/>
    <n v="240"/>
    <d v="2023-10-06T00:00:00"/>
    <n v="38832000"/>
    <n v="114"/>
    <n v="47.11"/>
    <n v="13753000"/>
    <n v="25079000"/>
    <n v="0"/>
    <n v="0"/>
    <n v="38832000"/>
    <s v="8  Mes(es)"/>
  </r>
  <r>
    <x v="1"/>
    <n v="230198"/>
    <x v="0"/>
    <s v="https://community.secop.gov.co/Public/Tendering/OpportunityDetail/Index?noticeUID=CO1.NTC.388500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06T00:00:00"/>
    <n v="240"/>
    <d v="2023-10-06T00:00:00"/>
    <n v="52104000"/>
    <n v="114"/>
    <n v="47.11"/>
    <n v="18453500"/>
    <n v="33650500"/>
    <n v="0"/>
    <n v="0"/>
    <n v="52104000"/>
    <s v="8  Mes(es)"/>
  </r>
  <r>
    <x v="1"/>
    <n v="230212"/>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013592200"/>
    <s v="GINCY LORENA VARGAS LIGARRETO"/>
    <s v="SUBDIRECTOR TECNICO - SUBD. ASUNTOS CONTRACTUALES"/>
    <s v="N/A"/>
    <d v="2023-05-28T00:00:00"/>
    <s v="Se dio cumplimiento a las obligaciones generales establecidas en elEstudio previo.No se presentaron situaciones anormales"/>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n v="240"/>
    <d v="2023-10-06T00:00:00"/>
    <n v="63104000"/>
    <n v="114"/>
    <n v="47.11"/>
    <n v="21297600"/>
    <n v="41806400"/>
    <n v="0"/>
    <n v="0"/>
    <n v="63104000"/>
    <s v="8  Mes(es)"/>
  </r>
  <r>
    <x v="1"/>
    <n v="23021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79615371"/>
    <s v="GIOVANNI  SUAREZ USECHE"/>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n v="240"/>
    <d v="2023-10-06T00:00:00"/>
    <n v="63104000"/>
    <n v="114"/>
    <n v="47.11"/>
    <n v="22349333"/>
    <n v="40754667"/>
    <n v="0"/>
    <n v="0"/>
    <n v="63104000"/>
    <s v="8  Mes(es)"/>
  </r>
  <r>
    <x v="1"/>
    <n v="230028"/>
    <x v="0"/>
    <s v="https://community.secop.gov.co/Public/Tendering/OpportunityDetail/Index?noticeUID=CO1.NTC.3751770&amp;isFromPublicArea=True&amp;isModal=true&amp;asPopupView=true"/>
    <x v="0"/>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N/A"/>
    <d v="2023-05-28T00:00:00"/>
    <s v="Se dio cumplimiento a las obligaciones generales establecidas en elEstudio previo.No se presentaron situaciones anormales"/>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3T00:00:00"/>
    <d v="2023-01-19T00:00:00"/>
    <n v="240"/>
    <d v="2023-09-19T00:00:00"/>
    <n v="34736000"/>
    <n v="132"/>
    <n v="54.32"/>
    <n v="14762800"/>
    <n v="19973200"/>
    <n v="0"/>
    <n v="0"/>
    <n v="34736000"/>
    <s v="8  Mes(es)"/>
  </r>
  <r>
    <x v="1"/>
    <n v="230226"/>
    <x v="0"/>
    <s v="https://community.secop.gov.co/Public/Tendering/OpportunityDetail/Index?noticeUID=CO1.NTC.3946027&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111"/>
    <n v="45.87"/>
    <n v="21560533"/>
    <n v="41543467"/>
    <n v="0"/>
    <n v="0"/>
    <n v="63104000"/>
    <s v="8  Mes(es)"/>
  </r>
  <r>
    <x v="1"/>
    <n v="230225"/>
    <x v="0"/>
    <s v="https://community.secop.gov.co/Public/Tendering/OpportunityDetail/Index?noticeUID=CO1.NTC.3946027&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111"/>
    <n v="45.87"/>
    <n v="13672534"/>
    <n v="49431466"/>
    <n v="0"/>
    <n v="0"/>
    <n v="63104000"/>
    <s v="8  Mes(es)"/>
  </r>
  <r>
    <x v="1"/>
    <n v="230243"/>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3151513"/>
    <s v="HERNANDO EUGENIO PEREA SALAZAR"/>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n v="240"/>
    <d v="2023-10-17T00:00:00"/>
    <n v="63104000"/>
    <n v="103"/>
    <n v="42.56"/>
    <n v="11569067"/>
    <n v="51534933"/>
    <n v="0"/>
    <n v="0"/>
    <n v="63104000"/>
    <s v="8  Mes(es)"/>
  </r>
  <r>
    <x v="1"/>
    <n v="230047"/>
    <x v="0"/>
    <s v="https://community.secop.gov.co/Public/Tendering/OpportunityDetail/Index?noticeUID=CO1.NTC.3949179&amp;isFromPublicArea=True&amp;isModal=true&amp;asPopupView=true"/>
    <x v="0"/>
    <s v="Prestación Servicios Profesionales"/>
    <s v="SUBD. ASUNTOS CONTRACTUALES"/>
    <s v="0111-01"/>
    <s v=" Prestar servicios profesionales de acompañamiento y apoyo jurídicocontractual en la Subdirección de Asuntos Contractuales."/>
    <n v="52837530"/>
    <s v="JENNY ANDREA ROCHA GARCIA"/>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n v="240"/>
    <d v="2023-10-13T00:00:00"/>
    <n v="45280000"/>
    <n v="107"/>
    <n v="44.21"/>
    <n v="9052000"/>
    <n v="36228000"/>
    <n v="0"/>
    <n v="0"/>
    <n v="45280000"/>
    <s v="8  Mes(es)"/>
  </r>
  <r>
    <x v="1"/>
    <n v="230049"/>
    <x v="0"/>
    <s v="https://community.secop.gov.co/Public/Tendering/OpportunityDetail/Index?noticeUID=CO1.NTC.3856687&amp;isFromPublicArea=True&amp;isModal=true&amp;asPopupView=true"/>
    <x v="0"/>
    <s v="Prestación Servicios Profesionales"/>
    <s v="SUBD. ASUNTOS CONTRACTUALES"/>
    <s v="0111-01"/>
    <s v="Prestar servicios profesionales para apoyar la gestión administrativa deprocesos contractuales y la liquidación y cierre de contratos"/>
    <n v="1072659144"/>
    <s v="JHON EDISON VASQUEZ MUÑOZ"/>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7T00:00:00"/>
    <d v="2023-02-06T00:00:00"/>
    <n v="240"/>
    <d v="2023-10-06T00:00:00"/>
    <n v="31432000"/>
    <n v="114"/>
    <n v="47.11"/>
    <n v="7203167"/>
    <n v="24228833"/>
    <n v="0"/>
    <n v="0"/>
    <n v="31432000"/>
    <s v="8  Mes(es)"/>
  </r>
  <r>
    <x v="1"/>
    <n v="230214"/>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778617"/>
    <s v="JOHN MAURICIO CONTRERAS DIAZ"/>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n v="240"/>
    <d v="2023-10-06T00:00:00"/>
    <n v="63104000"/>
    <n v="114"/>
    <n v="47.11"/>
    <n v="14461333"/>
    <n v="48642667"/>
    <n v="0"/>
    <n v="0"/>
    <n v="63104000"/>
    <s v="8  Mes(es)"/>
  </r>
  <r>
    <x v="1"/>
    <n v="23023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875295"/>
    <s v="JUAN CARLOS GOMEZ BAUTISTA"/>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n v="240"/>
    <d v="2023-10-13T00:00:00"/>
    <n v="63104000"/>
    <n v="107"/>
    <n v="44.21"/>
    <n v="12620800"/>
    <n v="50483200"/>
    <n v="0"/>
    <n v="0"/>
    <n v="63104000"/>
    <s v="8  Mes(es)"/>
  </r>
  <r>
    <x v="1"/>
    <n v="230220"/>
    <x v="0"/>
    <s v="https://community.secop.gov.co/Public/Tendering/OpportunityDetail/Index?noticeUID=CO1.NTC.3934424&amp;isFromPublicArea=True&amp;isModal=true&amp;asPopupView=true"/>
    <x v="0"/>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6T00:00:00"/>
    <d v="2023-02-07T00:00:00"/>
    <n v="240"/>
    <d v="2023-10-07T00:00:00"/>
    <n v="63104000"/>
    <n v="113"/>
    <n v="46.69"/>
    <n v="14198400"/>
    <n v="48905600"/>
    <n v="0"/>
    <n v="0"/>
    <n v="63104000"/>
    <s v="8  Mes(es)"/>
  </r>
  <r>
    <x v="1"/>
    <n v="230079"/>
    <x v="0"/>
    <s v="https://community.secop.gov.co/Public/Tendering/OpportunityDetail/Index?noticeUID=CO1.NTC.3783385&amp;isFromPublicArea=True&amp;isModal=true&amp;asPopupView=true"/>
    <x v="0"/>
    <s v="Prestación Servicio Apoyo a la Gestión"/>
    <s v="SUBD. ASUNTOS CONTRACTUALES"/>
    <s v="0111-01"/>
    <s v="Prestar servicios a la Subdirección de Asuntos Contractuales en lasensibilización y apropiación del uso de la plataforma tecnológica SECOP II, Tienda Virtual del Estado Colombiano (TVEC) y SECOP I, en elmarco del fortalecimiento de la gestión administrativa."/>
    <n v="1014257850"/>
    <s v="NICOLAS  FAGUA SUAREZ"/>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8T00:00:00"/>
    <d v="2023-01-20T00:00:00"/>
    <n v="240"/>
    <d v="2023-09-20T00:00:00"/>
    <n v="25080000"/>
    <n v="131"/>
    <n v="53.91"/>
    <n v="7419500"/>
    <n v="17660500"/>
    <n v="0"/>
    <n v="0"/>
    <n v="25080000"/>
    <s v="8  Mes(es)"/>
  </r>
  <r>
    <x v="1"/>
    <n v="230237"/>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52353515"/>
    <s v="PAOLA  SABOGAL CARRILLO"/>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0T00:00:00"/>
    <d v="2023-03-06T00:00:00"/>
    <n v="240"/>
    <d v="2023-11-06T00:00:00"/>
    <n v="63104000"/>
    <n v="86"/>
    <n v="35.1"/>
    <n v="6573333"/>
    <n v="56530667"/>
    <n v="0"/>
    <n v="0"/>
    <n v="63104000"/>
    <s v="8  Mes(es)"/>
  </r>
  <r>
    <x v="1"/>
    <n v="230230"/>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110457483"/>
    <s v="VIVIAN LORENA PRIETO TRUJILLO"/>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9T00:00:00"/>
    <d v="2023-02-13T00:00:00"/>
    <n v="240"/>
    <d v="2023-10-13T00:00:00"/>
    <n v="63104000"/>
    <n v="107"/>
    <n v="44.21"/>
    <n v="12620800"/>
    <n v="50483200"/>
    <n v="0"/>
    <n v="0"/>
    <n v="63104000"/>
    <s v="8  Mes(es)"/>
  </r>
  <r>
    <x v="1"/>
    <n v="230210"/>
    <x v="0"/>
    <s v="https://community.secop.gov.co/Public/Tendering/OpportunityDetail/Index?noticeUID=CO1.NTC.388500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N/A"/>
    <d v="2023-05-2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17T00:00:00"/>
    <n v="240"/>
    <d v="2023-10-17T00:00:00"/>
    <n v="52104000"/>
    <n v="103"/>
    <n v="42.56"/>
    <n v="9552400"/>
    <n v="42551600"/>
    <n v="0"/>
    <n v="0"/>
    <n v="52104000"/>
    <s v="8  Mes(es)"/>
  </r>
  <r>
    <x v="1"/>
    <n v="230086"/>
    <x v="0"/>
    <s v="https://community.secop.gov.co/Public/Tendering/OpportunityDetail/Index?noticeUID=CO1.NTC.3792362&amp;isFromPublicArea=True&amp;isModal=true&amp;asPopupView=true"/>
    <x v="0"/>
    <s v="Prestación Servicios Profesionales"/>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n v="52791259"/>
    <s v="DORIS JANNETH FORERO DUARTE"/>
    <s v="SUBDIRECTOR TECNICO - SUBD. ASUNTOS CONTRACTUALES"/>
    <s v="N/A"/>
    <d v="2023-05-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d v="2023-01-25T00:00:00"/>
    <n v="240"/>
    <d v="2023-09-25T00:00:00"/>
    <n v="31430880"/>
    <n v="126"/>
    <n v="51.85"/>
    <n v="16501212"/>
    <n v="14929668"/>
    <n v="0"/>
    <n v="0"/>
    <n v="31430880"/>
    <s v="8  Mes(es)"/>
  </r>
  <r>
    <x v="1"/>
    <n v="23022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39753021"/>
    <s v="AMANDA LILIANA RICO DIAZ"/>
    <s v="SUBDIRECTOR TECNICO - SUBD. ASUNTOS CONTRACTUALES"/>
    <s v="N/A"/>
    <d v="2023-05-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111"/>
    <n v="45.87"/>
    <n v="29448533"/>
    <n v="33655467"/>
    <n v="0"/>
    <n v="0"/>
    <n v="63104000"/>
    <s v="8  Mes(es)"/>
  </r>
  <r>
    <x v="1"/>
    <n v="230220"/>
    <x v="0"/>
    <s v="https://community.secop.gov.co/Public/Tendering/OpportunityDetail/Index?noticeUID=CO1.NTC.3934424&amp;isFromPublicArea=True&amp;isModal=true&amp;asPopupView=true"/>
    <x v="0"/>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3-05-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6T00:00:00"/>
    <d v="2023-02-07T00:00:00"/>
    <n v="240"/>
    <d v="2023-10-07T00:00:00"/>
    <n v="63104000"/>
    <n v="113"/>
    <n v="46.69"/>
    <n v="29974400"/>
    <n v="33129600"/>
    <n v="0"/>
    <n v="0"/>
    <n v="63104000"/>
    <s v="8  Mes(es)"/>
  </r>
  <r>
    <x v="1"/>
    <n v="23038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8551282"/>
    <s v="MAYERLY ASTRID RODRIGUEZ PERALTA"/>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28T00:00:00"/>
    <d v="2023-03-29T00:00:00"/>
    <n v="300"/>
    <d v="2024-01-29T00:00:00"/>
    <n v="40320000"/>
    <n v="63"/>
    <n v="20.59"/>
    <n v="4300800"/>
    <n v="36019200"/>
    <n v="0"/>
    <n v="0"/>
    <n v="40320000"/>
    <s v="10  Mes(es)"/>
  </r>
  <r>
    <x v="1"/>
    <n v="230213"/>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190351"/>
    <s v="CRISTIAN GIOVANNI BOHORQUEZ MOLANO"/>
    <s v="SUBDIRECTOR TECNICO - SUBD. ASUNTOS CONTRACTUALES"/>
    <s v="N/A"/>
    <d v="2023-05-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n v="240"/>
    <d v="2023-10-06T00:00:00"/>
    <n v="63104000"/>
    <n v="114"/>
    <n v="47.11"/>
    <n v="30237333"/>
    <n v="32866667"/>
    <n v="0"/>
    <n v="0"/>
    <n v="63104000"/>
    <s v="8  Mes(es)"/>
  </r>
  <r>
    <x v="1"/>
    <n v="230210"/>
    <x v="0"/>
    <s v="https://community.secop.gov.co/Public/Tendering/OpportunityDetail/Index?noticeUID=CO1.NTC.388500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N/A"/>
    <d v="2023-05-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17T00:00:00"/>
    <n v="240"/>
    <d v="2023-10-17T00:00:00"/>
    <n v="52104000"/>
    <n v="103"/>
    <n v="42.56"/>
    <n v="22578400"/>
    <n v="29525600"/>
    <n v="0"/>
    <n v="0"/>
    <n v="52104000"/>
    <s v="8  Mes(es)"/>
  </r>
  <r>
    <x v="1"/>
    <n v="230198"/>
    <x v="0"/>
    <s v="https://community.secop.gov.co/Public/Tendering/OpportunityDetail/Index?noticeUID=CO1.NTC.388500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3-05-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06T00:00:00"/>
    <n v="240"/>
    <d v="2023-10-06T00:00:00"/>
    <n v="52104000"/>
    <n v="114"/>
    <n v="47.11"/>
    <n v="24966500"/>
    <n v="27137500"/>
    <n v="0"/>
    <n v="0"/>
    <n v="52104000"/>
    <s v="8  Mes(es)"/>
  </r>
  <r>
    <x v="1"/>
    <n v="230237"/>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52353515"/>
    <s v="PAOLA  SABOGAL CARRILLO"/>
    <s v="SUBDIRECTOR TECNICO - SUBD. ASUNTOS CONTRACTUALES"/>
    <s v="N/A"/>
    <d v="2023-05-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0T00:00:00"/>
    <d v="2023-03-06T00:00:00"/>
    <n v="240"/>
    <d v="2023-11-06T00:00:00"/>
    <n v="63104000"/>
    <n v="86"/>
    <n v="35.1"/>
    <n v="22349333"/>
    <n v="40754667"/>
    <n v="0"/>
    <n v="0"/>
    <n v="63104000"/>
    <s v="8  Mes(es)"/>
  </r>
  <r>
    <x v="1"/>
    <n v="230061"/>
    <x v="0"/>
    <s v="https://community.secop.gov.co/Public/Tendering/OpportunityDetail/Index?noticeUID=CO1.NTC.3768802&amp;isFromPublicArea=True&amp;isModal=true&amp;asPopupView=true"/>
    <x v="0"/>
    <s v="Prestación Servicios Profesionales"/>
    <s v="SUBD. ASUNTOS CONTRACTUALES"/>
    <s v="0111-01"/>
    <s v="Prestar servicios profesionales de apoyo juridico y administrativo enlos temas a cargo de la Subdirección de Asuntos Contractuales"/>
    <n v="1030566525"/>
    <s v="ANGELA MARIA SOLEDAD NAVARRETE PESELLIN"/>
    <s v="SUBDIRECTOR TECNICO - SUBD. ASUNTOS CONTRACTUALES"/>
    <s v="N/A"/>
    <d v="2023-05-2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7T00:00:00"/>
    <d v="2023-01-23T00:00:00"/>
    <n v="240"/>
    <d v="2023-09-23T00:00:00"/>
    <n v="31848000"/>
    <n v="128"/>
    <n v="52.67"/>
    <n v="16985600"/>
    <n v="14862400"/>
    <n v="0"/>
    <n v="0"/>
    <n v="31848000"/>
    <s v="8  Mes(es)"/>
  </r>
  <r>
    <x v="1"/>
    <n v="230075"/>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13642128"/>
    <s v="KAREN ANDREA CALDERON SANABRIA"/>
    <s v="JEFE DE OFICINA - OF. CONTROL MASIVO"/>
    <s v="N/A"/>
    <d v="2023-05-29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119"/>
    <n v="49.17"/>
    <n v="4032000"/>
    <n v="28224000"/>
    <n v="0"/>
    <n v="0"/>
    <n v="32256000"/>
    <s v="8  Mes(es)"/>
  </r>
  <r>
    <x v="1"/>
    <n v="230258"/>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011724"/>
    <s v="ANA IRMA SABOGAL JACOME"/>
    <s v="JEFE DE OFICINA - OF. CONTROL MASIVO"/>
    <s v="N/A"/>
    <d v="2023-05-29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2-21T00:00:00"/>
    <d v="2023-03-01T00:00:00"/>
    <n v="240"/>
    <d v="2023-11-01T00:00:00"/>
    <n v="32256000"/>
    <n v="91"/>
    <n v="37.14"/>
    <n v="4032000"/>
    <n v="28224000"/>
    <n v="0"/>
    <n v="0"/>
    <n v="32256000"/>
    <s v="8  Mes(es)"/>
  </r>
  <r>
    <x v="1"/>
    <n v="230072"/>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52381232"/>
    <s v="ARLEY  RINCON MELO"/>
    <s v="JEFE DE OFICINA - OF. CONTROL MASIVO"/>
    <s v="N/A"/>
    <d v="2023-05-29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 contratista."/>
    <d v="2023-01-18T00:00:00"/>
    <d v="2023-02-01T00:00:00"/>
    <n v="240"/>
    <d v="2023-10-01T00:00:00"/>
    <n v="32256000"/>
    <n v="119"/>
    <n v="49.17"/>
    <n v="4032000"/>
    <n v="28224000"/>
    <n v="0"/>
    <n v="0"/>
    <n v="32256000"/>
    <s v="8  Mes(es)"/>
  </r>
  <r>
    <x v="1"/>
    <n v="230071"/>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JEFE DE OFICINA - OF. CONTROL MASIVO"/>
    <s v="N/A"/>
    <d v="2023-05-29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119"/>
    <n v="49.17"/>
    <n v="8064000"/>
    <n v="24192000"/>
    <n v="0"/>
    <n v="0"/>
    <n v="32256000"/>
    <s v="8  Mes(es)"/>
  </r>
  <r>
    <x v="1"/>
    <n v="230320"/>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198591"/>
    <s v="KARLA GIOVANNA GONZALEZ LOZANO"/>
    <s v="JEFE DE OFICINA - OF. GESTION DEL SERVICIO"/>
    <s v="N/A"/>
    <d v="2023-05-30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6T00:00:00"/>
    <n v="300"/>
    <d v="2024-01-16T00:00:00"/>
    <n v="40320000"/>
    <n v="76"/>
    <n v="24.84"/>
    <n v="2016000"/>
    <n v="38304000"/>
    <n v="0"/>
    <n v="0"/>
    <n v="40320000"/>
    <s v="10  Mes(es)"/>
  </r>
  <r>
    <x v="1"/>
    <n v="230244"/>
    <x v="0"/>
    <s v="https://community.secop.gov.co/Public/Tendering/OpportunityDetail/Index?noticeUID=CO1.NTC.4001111&amp;isFromPublicArea=True&amp;isModal=true&amp;asPopupView=true"/>
    <x v="0"/>
    <s v="Prestación Servicios Profesionales"/>
    <s v="SUBD. ASUNTOS CONTRACTUALES"/>
    <s v="0111-01"/>
    <s v="Prestar los servicios profesionales en la gestión del riesgo del procesocontractual y apoyo a los trámites contractuales que le sean asignados"/>
    <n v="52426255"/>
    <s v="ALEJANDRA MARIA GIRALDO AGUIRRE"/>
    <s v="SUBDIRECTOR TECNICO - SUBD. ASUNTOS CONTRACTUALES"/>
    <s v="N/A"/>
    <d v="2023-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20T00:00:00"/>
    <n v="210"/>
    <d v="2023-09-20T00:00:00"/>
    <n v="49000000"/>
    <n v="100"/>
    <n v="47.17"/>
    <n v="23566667"/>
    <n v="25433333"/>
    <n v="0"/>
    <n v="0"/>
    <n v="49000000"/>
    <s v="7  Mes(es)"/>
  </r>
  <r>
    <x v="1"/>
    <n v="230214"/>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778617"/>
    <s v="JOHN MAURICIO CONTRERAS DIAZ"/>
    <s v="SUBDIRECTOR TECNICO - SUBD. ASUNTOS CONTRACTUALES"/>
    <s v="N/A"/>
    <d v="2023-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n v="240"/>
    <d v="2023-10-06T00:00:00"/>
    <n v="63104000"/>
    <n v="114"/>
    <n v="47.11"/>
    <n v="30237333"/>
    <n v="32866667"/>
    <n v="0"/>
    <n v="0"/>
    <n v="63104000"/>
    <s v="8  Mes(es)"/>
  </r>
  <r>
    <x v="1"/>
    <n v="230222"/>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032435647"/>
    <s v="DIANA MILENA CORTES CASAS"/>
    <s v="SUBDIRECTOR TECNICO - SUBD. ASUNTOS CONTRACTUALES"/>
    <s v="N/A"/>
    <d v="2023-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n v="240"/>
    <d v="2023-10-09T00:00:00"/>
    <n v="63104000"/>
    <n v="111"/>
    <n v="45.87"/>
    <n v="29448533"/>
    <n v="33655467"/>
    <n v="0"/>
    <n v="0"/>
    <n v="63104000"/>
    <s v="8  Mes(es)"/>
  </r>
  <r>
    <x v="1"/>
    <n v="230243"/>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3151513"/>
    <s v="HERNANDO EUGENIO PEREA SALAZAR"/>
    <s v="SUBDIRECTOR TECNICO - SUBD. ASUNTOS CONTRACTUALES"/>
    <s v="N/A"/>
    <d v="2023-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n v="240"/>
    <d v="2023-10-17T00:00:00"/>
    <n v="63104000"/>
    <n v="103"/>
    <n v="42.56"/>
    <n v="27345067"/>
    <n v="35758933"/>
    <n v="0"/>
    <n v="0"/>
    <n v="63104000"/>
    <s v="8  Mes(es)"/>
  </r>
  <r>
    <x v="1"/>
    <n v="230317"/>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0595692"/>
    <s v="MARIA PAULA FERIA ROMERO"/>
    <s v="JEFE DE OFICINA - OF. GESTION DEL SERVICIO"/>
    <s v="N/A"/>
    <d v="2023-05-31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4T00:00:00"/>
    <n v="300"/>
    <d v="2024-01-14T00:00:00"/>
    <n v="40320000"/>
    <n v="78"/>
    <n v="25.49"/>
    <n v="2284800"/>
    <n v="38035200"/>
    <n v="0"/>
    <n v="0"/>
    <n v="40320000"/>
    <s v="10  Mes(es)"/>
  </r>
  <r>
    <x v="1"/>
    <n v="23031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931765"/>
    <s v="ANGIE LORENA MONTAÑEZ MUNAR"/>
    <s v="JEFE DE OFICINA - OF. GESTION DEL SERVICIO"/>
    <s v="N/A"/>
    <d v="2023-05-31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3T00:00:00"/>
    <n v="300"/>
    <d v="2024-01-13T00:00:00"/>
    <n v="40320000"/>
    <n v="79"/>
    <n v="25.82"/>
    <n v="2419200"/>
    <n v="37900800"/>
    <n v="0"/>
    <n v="0"/>
    <n v="40320000"/>
    <s v="10  Mes(es)"/>
  </r>
  <r>
    <x v="1"/>
    <n v="230318"/>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716618"/>
    <s v="MARIA ANGELICA SANCHEZ VELANDIA"/>
    <s v="JEFE DE OFICINA - OF. GESTION DEL SERVICIO"/>
    <s v="N/A"/>
    <d v="2023-05-31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4T00:00:00"/>
    <n v="300"/>
    <d v="2024-01-14T00:00:00"/>
    <n v="40320000"/>
    <n v="78"/>
    <n v="25.49"/>
    <n v="2284800"/>
    <n v="38035200"/>
    <n v="0"/>
    <n v="0"/>
    <n v="40320000"/>
    <s v="10  Mes(es)"/>
  </r>
  <r>
    <x v="1"/>
    <n v="230299"/>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8488564"/>
    <s v="LEIDY NATALIA CALDERON CONTRERAS"/>
    <s v="JEFE DE OFICINA - OF. GESTION DEL SERVICIO"/>
    <s v="N/A"/>
    <d v="2023-05-31T00:00:00"/>
    <s v="Durante el mes de marzo de 2023, el contratista cumplió con lasobligaciones generales estipuladas en los estudios previos."/>
    <s v="Durante el mes de marzo de 2023, el contratista cumplió con lasobligaciones especiales estipuladas en los estudios previos."/>
    <d v="2023-03-07T00:00:00"/>
    <d v="2023-03-13T00:00:00"/>
    <n v="300"/>
    <d v="2024-01-13T00:00:00"/>
    <n v="40320000"/>
    <n v="79"/>
    <n v="25.82"/>
    <n v="2419200"/>
    <n v="37900800"/>
    <n v="0"/>
    <n v="0"/>
    <n v="40320000"/>
    <s v="10  Mes(es)"/>
  </r>
  <r>
    <x v="2"/>
    <n v="210530"/>
    <x v="0"/>
    <s v="https://community.secop.gov.co/Public/Tendering/OpportunityDetail/Index?noticeUID=CO1.NTC.2310590&amp;isFromPublicArea=True&amp;isModal=true&amp;asPopupView=true"/>
    <x v="4"/>
    <s v="Prestación de Servicios"/>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3-05-31T00:00:00"/>
    <s v="El contratista cumplió a cabalidad con todo lo estipulado en lasobligaciones del contrato."/>
    <s v="El contrato finalizó en el presente mes sin presentar retrasos en laejecución y cumpliendo a cabalidad con lo estipulado en los pliegos decondiciones. El contrato a nivel físico se ha ejecutado en un 100% y anivel financiero se ha ejecutado en un 100%."/>
    <d v="2021-11-22T00:00:00"/>
    <d v="2021-11-26T00:00:00"/>
    <n v="360"/>
    <d v="2023-05-26T00:00:00"/>
    <n v="291900000"/>
    <n v="551"/>
    <n v="100"/>
    <n v="434850000"/>
    <n v="0"/>
    <n v="1"/>
    <n v="142950000"/>
    <n v="434850000"/>
    <s v="  18  Mes(es)"/>
  </r>
  <r>
    <x v="0"/>
    <n v="220420"/>
    <x v="0"/>
    <s v="https://community.secop.gov.co/Public/Tendering/OpportunityDetail/Index?noticeUID=CO1.NTC.2971701&amp;isFromPublicArea=True&amp;isModal=true&amp;asPopupView=true"/>
    <x v="10"/>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05-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n v="240"/>
    <d v="2023-10-02T00:00:00"/>
    <n v="598680824"/>
    <n v="310"/>
    <n v="71.430000000000007"/>
    <n v="427595169"/>
    <n v="171085655"/>
    <n v="0"/>
    <n v="0"/>
    <n v="598680824"/>
    <s v="  14  Mes(es)   7  Día(s)"/>
  </r>
  <r>
    <x v="1"/>
    <n v="230482"/>
    <x v="0"/>
    <s v="https://community.secop.gov.co/Public/Tendering/OpportunityDetail/Index?noticeUID=CO1.NTC.4180606&amp;isFromPublicArea=True&amp;isModal=true&amp;asPopupView=true"/>
    <x v="4"/>
    <s v="Compraventa"/>
    <s v="SUBD. INFRAESTRUCTURA TIC"/>
    <s v="0111-01"/>
    <s v="Adquirir una solución de seguridad perimetral (firewall) para laSecretaría Distrital de Hacienda."/>
    <n v="900418656"/>
    <s v="GRUPO MICROSISTEMAS COLOMBIA SAS"/>
    <s v="PROFESIONAL ESPECIALIZADO - SUBD. INFRAESTRUCTURA TIC"/>
    <s v="N/A"/>
    <d v="2023-05-31T00:00:00"/>
    <s v="El contratista ha entregado la documentación necesaria para iniciar elcontrato. El contratista constituyo las pólizas de garantías delcontrato y de la misma forma presento los parafiscales del mes de mayo."/>
    <s v="El contrato se ha ejecutado de acuerdo con los pliegos de condiciones yel contratista se encuentra en proceso de importación de la soluciónadquirida por la Entidad."/>
    <d v="2023-04-20T00:00:00"/>
    <d v="2023-05-02T00:00:00"/>
    <n v="360"/>
    <d v="2024-05-02T00:00:00"/>
    <n v="840008500"/>
    <n v="29"/>
    <n v="7.92"/>
    <n v="0"/>
    <n v="840008500"/>
    <n v="0"/>
    <n v="0"/>
    <n v="840008500"/>
    <s v="12  Mes(es)"/>
  </r>
  <r>
    <x v="0"/>
    <n v="220367"/>
    <x v="1"/>
    <s v="https://www.colombiacompra.gov.co/tienda-virtual-del-estado-colombiano/ordenes-compra/86711"/>
    <x v="3"/>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05-31T00:00:00"/>
    <s v="Cumplió todas las obligaciones."/>
    <s v="Cumplió todas las obligaciones."/>
    <d v="2022-03-15T00:00:00"/>
    <d v="2022-04-30T00:00:00"/>
    <n v="360"/>
    <d v="2023-07-08T00:00:00"/>
    <n v="188496000"/>
    <n v="396"/>
    <n v="91.24"/>
    <n v="257344480"/>
    <n v="25197201"/>
    <n v="2"/>
    <n v="94045681"/>
    <n v="282541681"/>
    <s v="  14  Mes(es)   8  Día(s)"/>
  </r>
  <r>
    <x v="0"/>
    <n v="220637"/>
    <x v="0"/>
    <s v="https://community.secop.gov.co/Public/Tendering/OpportunityDetail/Index?noticeUID=CO1.NTC.3181311&amp;isFromPublicArea=True&amp;isModal=true&amp;asPopupView=true"/>
    <x v="4"/>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5-31T00:00:00"/>
    <s v="Cumplió todas las obligaciones."/>
    <s v="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
    <d v="2022-09-26T00:00:00"/>
    <d v="2022-09-30T00:00:00"/>
    <n v="360"/>
    <d v="2023-09-30T00:00:00"/>
    <n v="291525797"/>
    <n v="243"/>
    <n v="66.58"/>
    <n v="277892548"/>
    <n v="13633249"/>
    <n v="0"/>
    <n v="0"/>
    <n v="291525797"/>
    <s v="12  Mes(es)"/>
  </r>
  <r>
    <x v="0"/>
    <n v="220620"/>
    <x v="0"/>
    <s v="https://community.secop.gov.co/Public/Tendering/OpportunityDetail/Index?noticeUID=CO1.NTC.3312466&amp;isFromPublicArea=True&amp;isModal=true&amp;asPopupView=true"/>
    <x v="5"/>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3-05-31T00:00:00"/>
    <s v="El contratista cumplió todas las obligaciones"/>
    <s v="El contratista realizó el soporte técnico a la plataforma de telefoníacuando fue necesario."/>
    <d v="2022-09-22T00:00:00"/>
    <d v="2022-10-03T00:00:00"/>
    <n v="360"/>
    <d v="2023-10-03T00:00:00"/>
    <n v="188188094"/>
    <n v="240"/>
    <n v="65.75"/>
    <n v="184983056"/>
    <n v="3205038"/>
    <n v="0"/>
    <n v="0"/>
    <n v="188188094"/>
    <s v="12  Mes(es)"/>
  </r>
  <r>
    <x v="1"/>
    <n v="230240"/>
    <x v="0"/>
    <s v="https://community.secop.gov.co/Public/Tendering/OpportunityDetail/Index?noticeUID=CO1.NTC.3997011&amp;isFromPublicArea=True&amp;isModal=true&amp;asPopupView=true"/>
    <x v="5"/>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5-03T00:00:00"/>
    <s v="Todas las obligaciones se han cumplido a satisfacción."/>
    <s v="Todas las obligaciones se han cumplido a satisfacción."/>
    <d v="2023-02-16T00:00:00"/>
    <d v="2023-03-04T00:00:00"/>
    <n v="360"/>
    <d v="2024-03-04T00:00:00"/>
    <n v="100749000"/>
    <n v="88"/>
    <n v="24.04"/>
    <n v="16791500"/>
    <n v="83957500"/>
    <n v="0"/>
    <n v="0"/>
    <n v="100749000"/>
    <s v="12  Mes(es)"/>
  </r>
  <r>
    <x v="0"/>
    <n v="220832"/>
    <x v="0"/>
    <s v="https://community.secop.gov.co/Public/Tendering/OpportunityDetail/Index?noticeUID=CO1.NTC.3572692&amp;isFromPublicArea=True&amp;isModal=true&amp;asPopupView=true"/>
    <x v="5"/>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5-04T00:00:00"/>
    <s v="Todas las obligaciones se han cumplido a satisfacción."/>
    <s v="Todas las obligaciones se han cumplido a satisfacción."/>
    <d v="2022-11-28T00:00:00"/>
    <d v="2022-12-01T00:00:00"/>
    <n v="360"/>
    <d v="2023-12-01T00:00:00"/>
    <n v="43226960"/>
    <n v="181"/>
    <n v="49.59"/>
    <n v="18011233"/>
    <n v="25215727"/>
    <n v="0"/>
    <n v="0"/>
    <n v="43226960"/>
    <s v="12  Mes(es)"/>
  </r>
  <r>
    <x v="0"/>
    <n v="220759"/>
    <x v="0"/>
    <s v="https://community.secop.gov.co/Public/Tendering/OpportunityDetail/Index?noticeUID=CO1.NTC.3403543&amp;isFromPublicArea=True&amp;isModal=true&amp;asPopupView=true"/>
    <x v="5"/>
    <s v="Prestación de Servicios"/>
    <s v="SUBD. ANALISIS SECTORIAL"/>
    <s v="0111-01"/>
    <s v="La necesidad de contar con la suscripción a los resultados mensuales dela encuesta de consumo para Bogotá."/>
    <n v="900078820"/>
    <s v="RADDAR LIMITADA"/>
    <s v="PROFESIONAL ESPECIALIZADO - SUBD. ANALISIS SECTORIAL"/>
    <s v="N/A"/>
    <d v="2023-05-04T00:00:00"/>
    <s v="Todas las obligaciones se han cumplido a satisfacción."/>
    <s v="Todas las obligaciones se han cumplido a satisfacción."/>
    <d v="2022-10-19T00:00:00"/>
    <d v="2022-11-17T00:00:00"/>
    <n v="360"/>
    <d v="2023-11-17T00:00:00"/>
    <n v="46602600"/>
    <n v="195"/>
    <n v="53.42"/>
    <n v="23301300"/>
    <n v="23301300"/>
    <n v="0"/>
    <n v="0"/>
    <n v="46602600"/>
    <s v="12  Mes(es)"/>
  </r>
  <r>
    <x v="0"/>
    <n v="220368"/>
    <x v="0"/>
    <s v="https://community.secop.gov.co/Public/Tendering/OpportunityDetail/Index?noticeUID=CO1.NTC.2875674&amp;isFromPublicArea=True&amp;isModal=true&amp;asPopupView=true"/>
    <x v="2"/>
    <s v="Prestación de Servicios"/>
    <s v="SUBD. FINANCIAMIENTO CON OTRAS ENTIDADES"/>
    <s v="0111-03"/>
    <s v="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
    <n v="800182091"/>
    <s v="DEPOSITO CENTRALIZADO DE VALORES DE COLOMBIA DECEVAL S.A"/>
    <s v="SUBDIRECTOR TECNICO - SUBD. FINANCIAMIENTO CON OTRAS ENTIDADES"/>
    <s v="N/A"/>
    <d v="2023-05-05T00:00:00"/>
    <s v="El supervisor del contrato, certifica que el contratista ha cumplido conlas obligaciones generales del contrato en el periodo certificado."/>
    <s v="El supervisor del contrato certifica el cumplimiento de las obligacionesespeciales establecidas en el contrato en el periodo certificado."/>
    <d v="2022-03-22T00:00:00"/>
    <d v="2022-03-23T00:00:00"/>
    <n v="360"/>
    <d v="2023-03-23T00:00:00"/>
    <n v="818281523"/>
    <n v="434"/>
    <n v="100"/>
    <n v="449256939"/>
    <n v="369024584"/>
    <n v="0"/>
    <n v="0"/>
    <n v="818281523"/>
    <s v="12  Mes(es)"/>
  </r>
  <r>
    <x v="0"/>
    <n v="220402"/>
    <x v="0"/>
    <s v="https://community.secop.gov.co/Public/Tendering/OpportunityDetail/Index?noticeUID=CO1.NTC.2936122&amp;isFromPublicArea=True&amp;isModal=true&amp;asPopupView=true"/>
    <x v="4"/>
    <s v="Prestación de Servicios"/>
    <s v="SUBD. SERVICIOS TIC"/>
    <s v="0111-01"/>
    <s v="Prestar los servicios de actualización y soporte del licencimiento demesa de servicios CA"/>
    <n v="830031855"/>
    <s v="M S L DISTRIBUCIONES &amp; CIA S.A.S"/>
    <s v="PROFESIONAL ESPECIALIZADO - SUBD. SERVICIOS TIC"/>
    <s v="N/A"/>
    <d v="2023-05-16T00:00:00"/>
    <s v="Para el periodo certificado el contratista dio estricto cumplimiento alas obligaciones generales."/>
    <s v="Para el periodo certificado el contratista dio estricto cumplimiento alas obligaciones especiales."/>
    <d v="2022-06-15T00:00:00"/>
    <d v="2022-07-15T00:00:00"/>
    <n v="360"/>
    <d v="2023-07-15T00:00:00"/>
    <n v="280415357"/>
    <n v="320"/>
    <n v="87.67"/>
    <n v="0"/>
    <n v="351942092"/>
    <n v="1"/>
    <n v="71526735"/>
    <n v="351942092"/>
    <s v="12  Mes(es)"/>
  </r>
  <r>
    <x v="0"/>
    <n v="220406"/>
    <x v="0"/>
    <s v="https://community.secop.gov.co/Public/Tendering/OpportunityDetail/Index?noticeUID=CO1.NTC.2942176&amp;isFromPublicArea=True&amp;isModal=true&amp;asPopupView=true"/>
    <x v="4"/>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5-17T00:00:00"/>
    <s v="El proveedor ha dado estricto cumplimiento a las obligaciones Generalespara el periodo certificado."/>
    <s v="El proveedor ha dado estricto cumplimiento a las Obligaciones Especialespara el periodo certificado"/>
    <d v="2022-06-21T00:00:00"/>
    <d v="2022-07-13T00:00:00"/>
    <n v="360"/>
    <d v="2023-07-13T00:00:00"/>
    <n v="130662000"/>
    <n v="322"/>
    <n v="88.22"/>
    <n v="0"/>
    <n v="130662000"/>
    <n v="0"/>
    <n v="0"/>
    <n v="130662000"/>
    <s v="12  Mes(es)"/>
  </r>
  <r>
    <x v="1"/>
    <n v="230250"/>
    <x v="0"/>
    <s v="https://community.secop.gov.co/Public/Tendering/OpportunityDetail/Index?noticeUID=CO1.NTC.4031029&amp;isFromPublicArea=True&amp;isModal=true&amp;asPopupView=true"/>
    <x v="2"/>
    <s v="Prestación de Servicios"/>
    <s v="SUBD. FINANCIAMIENTO CON OTRAS ENTIDADES"/>
    <s v="0111-03"/>
    <s v="Prestar los servicios como tercero opinador independiente para larevisión post – emisión de los Bonos Sociales del Distrito, llevando acabo la revisión del informe de Bonos Sociales de conformidad con elMarco de Referencia de los Bonos Sociales del Distrito, así como laretroalimentación sobre él, de acuerdo con los Principios de los BonosSociales y el Marco de Referencia."/>
    <n v="860522381"/>
    <s v="KPMG ADVISORY, TAX &amp; LEGAL SAS"/>
    <s v="ASESOR - DESPACHO SECRETARIO DISTRITAL DE HDA."/>
    <s v="N/A"/>
    <d v="2023-05-18T00:00:00"/>
    <s v="El contratista ha cumplido con la totalidad de las obligacionesgenerales del contrato durante el periodo comprendido entre el 06 demarzo de 2023 y el 18 de mayo de 2023."/>
    <s v="El contratista ha cumplido con la totalidad de las obligacionesespeciales del contrato durante el periodo comprendido entre el 06 demarzo de 2023 y el 18 de mayo de 2023.En el mes de marzo de 2023 el contratista envió vía correo electrónicoel listado de los soportes e información requerida para llevar a cabo elobjeto del contrato así como sus comentarios sobre el informe presentadocon relación a los Bonos Sociales del Distrito.En el mes de abril el contratista llevó a cabo la revisión de las basesde datos suministradas por el Distrito, así como el envió de comentariosa los informes preliminares presentados frente al cumplimiento de losprincipios de Bonos Sociales de la emisión de bonos realizada. Así mismorealizó la visita técnica vía Teams donde participó la agencia Atenea yel equipo de la Dirección Distrital de Crédito Público.El contratista envió el día 17 de mayo de 2023 el borrador de informepost emisión vía correo electrónico, para comentarios y aprobación porparte de la Dirección Distrital de Crédito Público."/>
    <d v="2023-02-21T00:00:00"/>
    <d v="2023-03-06T00:00:00"/>
    <n v="180"/>
    <d v="2023-09-06T00:00:00"/>
    <n v="17850000"/>
    <n v="86"/>
    <n v="46.74"/>
    <n v="0"/>
    <n v="17850000"/>
    <n v="0"/>
    <n v="0"/>
    <n v="17850000"/>
    <s v="6  Mes(es)"/>
  </r>
  <r>
    <x v="0"/>
    <n v="220442"/>
    <x v="0"/>
    <s v="https://community.secop.gov.co/Public/Tendering/OpportunityDetail/Index?noticeUID=CO1.NTC.2898101&amp;isFromPublicArea=True&amp;isModal=true&amp;asPopupView=true"/>
    <x v="6"/>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90903938"/>
    <s v="BANCOLOMBIA SA"/>
    <s v="PROFESIONAL ESPECIALIZADO - DESPACHO TESORERO DISTRITAL"/>
    <s v="N/A"/>
    <d v="2023-05-04T00:00:00"/>
    <s v="OBLIGACIONES GENERALES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 con las siguientes observaciones:Se ha requerido a través de correos electrónicos y en el ComitéOperativo, el cumplimiento de la obligación contemplada en la cláusulaséptima literal s) socialización del plan de contingencia.Igualmente, el cumplimiento de las capacitaciones a los usuarioscontemplada en el literal aa) de la misma cláusula.Aunque no se establecen fecha límites, se gestiona el cumplimiento deesas obligaciones."/>
    <d v="2022-07-27T00:00:00"/>
    <d v="2022-08-02T00:00:00"/>
    <n v="360"/>
    <d v="2023-08-02T00:00:00"/>
    <n v="4249948981"/>
    <n v="302"/>
    <n v="82.74"/>
    <n v="327451996"/>
    <n v="3922496985"/>
    <n v="0"/>
    <n v="0"/>
    <n v="4249948981"/>
    <s v="12  Mes(es)"/>
  </r>
  <r>
    <x v="0"/>
    <n v="220417"/>
    <x v="0"/>
    <s v="https://community.secop.gov.co/Public/Tendering/OpportunityDetail/Index?noticeUID=CO1.NTC.2976541&amp;isFromPublicArea=True&amp;isModal=true&amp;asPopupView=true"/>
    <x v="1"/>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5-03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321"/>
    <n v="95.82"/>
    <n v="100899052"/>
    <n v="33817948"/>
    <n v="2"/>
    <n v="40000000"/>
    <n v="134717000"/>
    <s v="  11  Mes(es)"/>
  </r>
  <r>
    <x v="1"/>
    <n v="230486"/>
    <x v="0"/>
    <s v="https://www.colombiacompra.gov.co/tienda-virtual-del-estado-colombiano/ordenes-compra/107752"/>
    <x v="1"/>
    <s v="Compraventa"/>
    <s v="SUBD. INFRAESTRUCTURA TIC"/>
    <s v="0111-01"/>
    <s v="Adquirir equipos celulares para la Secretaría Distrital de Hacienda."/>
    <n v="860007336"/>
    <s v="CAJA COLOMBIANA DE SUBSIDIO FAMILIAR COL SUBSIDIO"/>
    <s v="PROFESIONAL UNIVERSITARIO - SUBD. INFRAESTRUCTURA TIC"/>
    <s v="N/A"/>
    <d v="2023-05-02T00:00:00"/>
    <s v="El contratista cumplió todas las obligaciones"/>
    <s v="El contratista cumplió todas las obligaciones"/>
    <d v="2023-04-14T00:00:00"/>
    <d v="2023-04-21T00:00:00"/>
    <n v="30"/>
    <d v="2023-05-21T00:00:00"/>
    <n v="30288794"/>
    <n v="40"/>
    <n v="100"/>
    <n v="25240661"/>
    <n v="5048133"/>
    <n v="0"/>
    <n v="0"/>
    <n v="30288794"/>
    <s v="1  Mes(es)"/>
  </r>
  <r>
    <x v="0"/>
    <n v="220819"/>
    <x v="0"/>
    <s v="https://community.secop.gov.co/Public/Tendering/OpportunityDetail/Index?noticeUID=CO1.NTC.3395461&amp;isFromPublicArea=True&amp;isModal=true&amp;asPopupView=true"/>
    <x v="0"/>
    <s v="Prestación Servicios Profesionales"/>
    <s v="SUBD. ASUNTOS CONTRACTUALES"/>
    <s v="0111-01"/>
    <s v="Prestar servicios profesionales jurídicos en temas administrativos ycontractuales de competencia de la Subdirección de Asuntos Contractualesde la Secretaría Distrital de Hacienda."/>
    <n v="52951267"/>
    <s v="JENNIFER DEL ROSARIO BENDEK RICO"/>
    <s v="SUBDIRECTOR TECNICO - SUBD. ASUNTOS CONTRACTUALES"/>
    <s v="N/A"/>
    <d v="2023-05-02T00:00:00"/>
    <s v="El contratista dio estricto cumplimiento de las obligaciones generalesestablecidas en el estudio previo."/>
    <s v="Obligación 1Se revisaron los estudios previos, el análisis del sector y las matricesde riesgo elaborados por la SAC para la contratación de:Menandro Serrano Salamanca contrato 230438 Exp 286Martha Cecilia Cañón Solano expediente 242 de 2023Obligación 2Se elaboró el certificado de idoneidad y la minuta para los siguientescontratos:Menandro Serrano Salamanca contrato 230438 Exp 286Martha Cecilia Cano Solano expediente 242 de 2023Obligación 3No se presentó en este periodo.Obligación 4Para este mes se realizaron las idoneidades necesarias para:1) Cesión del contrato 230282 de ROSA LILIANA GUERRA exp 42142) Adición y Prórroga Consorcio Masin Exp 40633) Cesión del contrato 230276 de NATALIA BUSTOS Exp 42134) Modificación contrato 2105 41 SOFLINE exp 31385)Cesión contrato 220609 del Concejo de Bogotá exp 39286)Cesión contrato 230203 de OSCAR SALCEDO exp 41057)Cesión contrato 230115 de ANGELICA TARAZONA exp 3997Obligación 5No se presentó en este periodo.Obligación 6Se generaron las minutas que se requieren para:1) Cesión del contrato 230282 de ROSA LILIANA GUERRA exp 42142) Adición y Prórroga Consorcio Masin Exp 40633) Cesión del contrato 230276 de NATALIA BUSTOS Exp 42134) Modificación contrato 2105 41 SOFLINE exp 31385)Cesión contrato 220609 del Concejo de Bogotá exp 39286)Cesión contrato 230203 de OSCAR SALCEDO exp 41057)Cesión contrato 230115 de ANGELICA TARAZONA exp 3997Obligación 7No se presentó en este periodo.Obligación 8Durante este mes no se presentaronObligación 9Se efectuó en la plataforma SECOP 2 todos los trámites necesarios parala suscripción de:1) Cesión del contrato 230282 de ROSA LILIANA GUERRA exp 42142) Adición y Prórroga Consorcio Masin Exp 40633) Cesión del contrato 230276 de NATALIA BUSTOS Exp 42134) Modificación contrato 2105 41 SOFLINE exp 31385)Cesión contrato 220609 del Concejo de Bogotá exp 39286)Cesión contrato 230203 de OSCAR SALCEDO exp 4105 7)Cesión contrato230115 de ANGELICA TARAZONA exp 3997.8) Menandro Serrano Salamanca contrato 230438 Exp 28699) Martha Cecilia Cañon Solano expediente 242 de 2023Obligación 10Con el presente se cumple esta actividad de las tareas realizadasdurante los días el mes de abril de 2023.Obligación 11Se cuenta con una carpeta en el computador de la entidad con toda lainformación que ha sido subida en la plataforma BOGDATA con lainformación 9 hojas de vida allegadas por la Dirección solicitante.Obligación 12Durante este mes se hizo la entrega de la tarjeta magnéticainstitucional a la Subdirección de Servicios y Atención al Usuario de la DIT y a la Subdirección Administrativa y Financiera de la Dirección de Gestión Corporativa.Obligación 13Se participó en todas las reuniones de seguimiento realizadas por laSubdirección de seguimiento al Plan de Adquisiciones de la entidad losdías 4, 11 y 14 de abril del 2023"/>
    <d v="2022-11-17T00:00:00"/>
    <d v="2022-11-21T00:00:00"/>
    <n v="105"/>
    <d v="2023-04-21T00:00:00"/>
    <n v="27608000"/>
    <n v="191"/>
    <n v="100"/>
    <n v="38388267"/>
    <n v="525866"/>
    <n v="1"/>
    <n v="11306133"/>
    <n v="38914133"/>
    <s v="   4  Mes(es)  28  Día(s)"/>
  </r>
  <r>
    <x v="1"/>
    <n v="230245"/>
    <x v="0"/>
    <s v="https://community.secop.gov.co/Public/Tendering/OpportunityDetail/Index?noticeUID=CO1.NTC.400183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80030552"/>
    <s v="ALBERT ANDRES JAMAICA MOLANO"/>
    <s v="SUBDIRECTOR TECNICO - SUBD. ASUNTOS CONTRACTUALES"/>
    <s v="N/A"/>
    <d v="2023-05-11T00:00:00"/>
    <s v="El contratista dio estricto cumplimiento de las obligaciones generalesestablecidas en el estudio previo."/>
    <s v="Obligación No. 1Se realiza el apoyo de la actividad solicitada en los siguientesprocesos de selección:PRESTAR LOS SERVICIOS PROFESIONALES EN DERECHO PARA EL SEGUIMIENTO DELAS SESIONES Y GESTIÓN DE ACTOS ADMINISTRATIVOS QUE SEAN DE COMPETENCIADE LA DIRECCIÓN JURÍDICA.PRESTAR LOS SERVICIOS PROFESIONALES PARA EL DISEÑO E IMPLEMENTACIÓN DESERVICIOS, EXPERIENCIAS Y PRODUCTOS REQUERIDOS PARA LOS PROCESOS DEINNOVACIÓN Y PARTICIPACIÓN CIUDADANA DEL LABORATORIO DE INNOVACION DELCONCEJO DE BOGOTACONVOCAR A OPERADORES FINANCIEROS O PRESTADORES DE SERVICIOS FINANCIEROSA UN PROCESO DE SELECCIÓN QUE, PERMITA ELEGIR A LOS OPERADORES QUESUSCRIBIRÁN LOS CONVENIOS PARA LA PRESTACIÓN GLOBAL DE SERVICIOS DEBANCARIZACIÓN VIRTUAL O PRESENCIAL DE LOS BENEFICIARIOS QUE LO REQUIERANMÁS LA PRIMERA DISPERSIÓN, DISPERSIÓN DE TRANSFERENCIAS MONETARIAS YGIROS, INCLUYENDO LOS SERVICIOS QUE ELLO IMPLICA , A FAVOR DE LAPOBLACIÓN BENEFICIARIA DE LA ESTRATEGIA INTEGRAL INGRESO MÍNIMOGARANTIZADO (IMG), DE ACUERDO CON LA DINÁMICA PROPIA DE LOS PROGRAMAS.ARRENDAMIENTO DEL PRIMER PISO DEL EDIFICIO CD DEL CENTRO DE CONVENCIONESG12, UBICADO EN LA CALLE 22B NO. 31-43 DE LA CIUDAD DE BOGOTÁ, ASÍ COMOLA ADECUACIÓN FÍSICA Y TECNOLÓGICA DE LAS INSTALACIONES.Obligación No. 2Se realiza el apoyo de la actividad solicitada en el siguiente procesode selección:Se realiza el apoyo de la actividad solicitada en el siguiente procesode selección:PRESTAR LOS SERVICIOS PROFESIONALES EN DERECHO PARA EL SEGUIMIENTO DELAS SESIONES Y GESTIÓN DE ACTOS ADMINISTRATIVOS QUE SEAN DE COMPETENCIADE LA DIRECCIÓN JURÍDICA.PRESTAR LOS SERVICIOS PROFESIONALES PARA EL DISEÑO E IMPLEMENTACIÓN DESERVICIOS, EXPERIENCIAS Y PRODUCTOS REQUERIDOS PARA LOS PROCESOS DEINNOVACIÓN Y PARTICIPACIÓN CIUDADANA DEL LABORATORIO DE INNOVACION DELCONCEJO DE BOGOTACONVOCAR A OPERADORES FINANCIEROS O PRESTADORES DE SERVICIOS FINANCIEROSA UN PROCESO DE SELECCIÓN QUE, PERMITA ELEGIR A LOS OPERADORES QUESUSCRIBIRÁN LOS CONVENIOS PARA LA PRESTACIÓN GLOBAL DE SERVICIOS DEBANCARIZACIÓN VIRTUAL O PRESENCIAL DE LOS BENEFICIARIOS QUE LO REQUIERANMÁS LA PRIMERA DISPERSIÓN, DISPERSIÓN DE TRANSFERENCIAS MONETARIAS YGIROS, INCLUYENDO LOS SERVICIOS QUE ELLO IMPLICA , A FAVOR DE LAPOBLACIÓN BENEFICIARIA DE LA ESTRATEGIA INTEGRAL INGRESO MÍNIMOGARANTIZADO (IMG), DE ACUERDO CON LA DINÁMICA PROPIA DE LOS PROGRAMAS.ARRENDAMIENTO DEL PRIMER PISO DEL EDIFICIO CD DEL CENTRO DE CONVENCIONESG12, UBICADO EN LA CALLE 22B NO. 31-43 DE LA CIUDAD DE BOGOTÁ, ASÍ COMOLA ADECUACIÓN FÍSICA Y TECNOLÓGICA DE LAS INSTALACIONES.Obligación No. 3Elaboración De los estudios de sector de los siguientes procesos deselección:PRESTAR LOS SERVICIOS PROFESIONALES EN DERECHO PARA EL SEGUIMIENTO DELAS SESIONES Y GESTIÓN DE ACTOS ADMINISTRATIVOS QUE SEAN DE COMPETENCIADE LA DIRECCIÓN JURÍDICA.PRESTAR LOS SERVICIOS PROFESIONALES PARA EL DISEÑO E IMPLEMENTACIÓN DESERVICIOS, EXPERIENCIAS Y PRODUCTOS REQUERIDOS PARA LOS PROCESOS DEINNOVACIÓN Y PARTICIPACIÓN CIUDADANA DEL LABORATORIO DE INNOVACION DELCONCEJO DE BOGOTACONVOCAR A OPERADORES FINANCIEROS O PRESTADORES DE SERVICIOS FINANCIEROSA UN PROCESO DE SELECCIÓN QUE, PERMITA ELEGIR A LOS OPERADORES QUESUSCRIBIRÁN LOS CONVENIOS PARA LA PRESTACIÓN GLOBAL DE SERVICIOS DEBANCARIZACIÓN VIRTUAL O PRESENCIAL DE LOS BENEFICIARIOS QUE LO REQUIERANMÁS LA PRIMERA DISPERSIÓN, DISPERSIÓN DE TRANSFERENCIAS MONETARIAS YGIROS, INCLUYENDO LOS SERVICIOS QUE ELLO IMPLICA , A FAVOR DE LAPOBLACIÓN BENEFICIARIA DE LA ESTRATEGIA INTEGRAL INGRESO MÍNIMOGARANTIZADO (IMG), DE ACUERDO CON LA DINÁMICA PROPIA DE LOS PROGRAMAS.ARRENDAMIENTO DEL PRIMER PISO DEL EDIFICIO CD DEL CENTRO DE CONVENCIONESG12, UBICADO EN LA CALLE 22B NO. 31-43 DE LA CIUDAD DE BOGOTÁ, ASÍ COMOLA ADECUACIÓN FÍSICA Y TECNOLÓGICA DE LAS INSTALACIONES.Obligación No. 4Se definen variables, fuentes de información y proyección delpresupuesto del proceso cuyo objeto es:Elaboración De los estudios de sector de los siguientes procesos deselección:PRESTAR LOS SERVICIOS PROFESIONALES EN DERECHO PARA EL SEGUIMIENTO DELAS SESIONES Y GESTIÓN DE ACTOS ADMINISTRATIVOS QUE SEAN DE COMPETENCIADE LA DIRECCIÓN JURÍDICA.PRESTAR LOS SERVICIOS PROFESIONALES PARA EL DISEÑO E IMPLEMENTACIÓN DESERVICIOS, EXPERIENCIAS Y PRODUCTOS REQUERIDOS PARA LOS PROCESOS DEINNOVACIÓN Y PARTICIPACIÓN CIUDADANA DEL LABORATORIO DE INNOVACION DELCONCEJO DE BOGOTACONVOCAR A OPERADORES FINANCIEROS O PRESTADORES DE SERVICIOS FINANCIEROSA UN PROCESO DE SELECCIÓN QUE, PERMITA ELEGIR A LOS OPERADORES QUESUSCRIBIRÁN LOS CONVENIOS PARA LA PRESTACIÓN GLOBAL DE SERVICIOS DEBANCARIZACIÓN VIRTUAL O PRESENCIAL DE LOS BENEFICIARIOS QUE LO REQUIERANMÁS LA PRIMERA DISPERSIÓN, DISPERSIÓN DE TRANSFERENCIAS MONETARIAS YGIROS, INCLUYENDO LOS SERVICIOS QUE ELLO IMPLICA , A FAVOR DE LAPOBLACIÓN BENEFICIARIA DE LA ESTRATEGIA INTEGRAL INGRESO MÍNIMOGARANTIZADO (IMG), DE ACUERDO CON LA DINÁMICA PROPIA DE LOS PROGRAMAS.ARRENDAMIENTO DEL PRIMER PISO DEL EDIFICIO CD DEL CENTRO DE CONVENCIONESG12, UBICADO EN LA CALLE 22B NO. 31-43 DE LA CIUDAD DE BOGOTÁ, ASÍ COMOLA ADECUACIÓN FÍSICA Y TECNOLÓGICA DE LAS INSTALACIONES.Obligación No. 5Se realiza el apoyo de la actividad solicitada en el siguiente procesode selección de LICITACIÓN PÚBLICA:PRESTAR LOS SERVICIOS INTEGRALES PARA GESTIÓN DE LAS ESTRATEGIAS DECOMUNICACIONES Y CENTRAL MEDIOS PARA LA PRODUCCIÓN Y EJECUCIÓN DECOMPAÑAS DE DIVULGACIÓN, IMPRESOS, MATERIAL P.O.P, VIDEOS Y PIEZASINSTITUCIONALES A FIN DE DIVULGAR CONTENIDOS DE LA SECRETARÍA DISTRITALDE HACIENDA. (Ajuste en las disposiciones de las reglas económicas parael pliego definitivo, conforme observaciones allegadas)Obligación No. 6Respuesta a observación del componente económico en la etapaprecontractual, del proceso cuyo objeto es PRESTAR LOS SERVICIOS INTEGRALES PARA GESTIÓN DE LAS ESTRATEGIAS DE COMUNICACIONES Y CENTRAL MEDIOS PARA LA PRODUCCIÓN Y EJECUCIÓN DE COMPAÑAS DE DIVULGACIÓN,IMPRESOS, MATERIAL P.O.P, VIDEOS Y PIEZAS INSTITUCIONALES A FIN DEDIVULGAR CONTENIDOS DE LA SECRETARÍA DISTRITAL DE HACIENDA.Obligación No. 7Actividad no realizada en este periodoObligación No. 8Se entrega el presente informe de actividades realizadas en el mes demarzo de 2023dObligación No. 9No se presentó en este periodo.Obligación No. 10Se participa en labores de socialización con los abogados de losprocesos de selección, en pro de la debida estructuración de los diversos procesos de selección en el periodo en referencia.Elaboración del CDP y RP del para el contrato derivado del proceso cuyoobjeto es PRESTAR LOS SERVICIOS PROFESIONALES PARA EL DISEÑO EIMPLEMENTACIÓN DE SERVICIOS, EXPERIENCIAS Y PRODUCTOS REQUERIDOS PARALOS PROCESOS DE INNOVACIÓN Y PARTICIPACIÓN CIUDADANA DEL LABORATORIO DEINNOVACION DEL CONCEJO DE BOGOTAElaboración del CDP del proceso cuyo objeto es PRESTAR LOS SERVICIOSPROFESIONALES EN DERECHO PARA EL SEGUIMIENTO DE LAS SESIONES Y GESTIÓNDE ACTOS ADMINISTRATIVOS QUE SEAN DE COMPETENCIA DE LA DIRECCIÓNJURÍDICA.Elaboración del RP del proceso cuyo objeto es PRESTAR SERVICIOSPROFESIONALES DE APOYO JURÍDICO Y ADMINISTRATIVO EN LOS TEMAS A CARGO DELA SUBDIRECCIÓN DE ASUNTOS CONTRACTUALES.Evaluación financiera preliminar del proceso cuyo objeto es PRESTAR LOSSERVICIOS INTEGRALES PARA GESTIÓN DE LAS ESTRATEGIAS DE COMUNICACIONES YCENTRAL MEDIOS PARA LA PRODUCCIÓN Y EJECUCIÓN DE COMPAÑAS DEDIVULGACIÓN, IMPRESOS, MATERIAL P.O.P, VIDEOS Y PIEZAS INSTITUCIONALES AFIN DE DIVULGAR CONTENIDOS DE LA SECRETARÍA DISTRITAL DE HACIENDA."/>
    <d v="2023-02-14T00:00:00"/>
    <d v="2023-02-17T00:00:00"/>
    <n v="240"/>
    <d v="2023-10-17T00:00:00"/>
    <n v="52104000"/>
    <n v="103"/>
    <n v="42.56"/>
    <n v="16065400"/>
    <n v="36038600"/>
    <n v="0"/>
    <n v="0"/>
    <n v="52104000"/>
    <s v="8  Mes(es)"/>
  </r>
  <r>
    <x v="1"/>
    <n v="230210"/>
    <x v="0"/>
    <s v="https://community.secop.gov.co/Public/Tendering/OpportunityDetail/Index?noticeUID=CO1.NTC.388500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N/A"/>
    <d v="2023-05-03T00:00:00"/>
    <s v="El contratista dio estricto cumplimiento de las obligaciones generalesestablecidas en el estudio previo."/>
    <s v="Obligación No. 1CP0001/2023/0000001645 Línea 1000002519: Prestar los servicios deconsultoría especializada para la implementación de la herramienta demedición de los niveles de satisfacción de la SDH del 2023.Se realizó revisión de las condiciones y especificaciones técnicasSe realizó proceso de cotizaciónSe elaboró el estudio de presupuesto y análisis de precios.Se Elaboro el análisis de sectorSe Actualizó matriz de riesgos.Se solicitó CDP con número de expediente 1000002519 del 24/04/2023, conel cual se generó CDP No. 413 del 26/03/2023CP0001/2023/0000002288 Línea 1000002624: Prestar los servicios derevisión, mantenimiento, recarga y reposición de extintores contraincendio con suministro de repuestos y otros elementos de seguridad parala Secretaría Distrital de Hacienda y el CAD, así como el suministro deextintores y elementos requeridos para su instalación, de acuerdo conlos requerimientos de la entidadSe elaboró el estudio de presupuesto y análisis de precios.Se Elaboro el análisis de sectorSe Actualizó matriz de riesgos.Se solicitó CDP con número de expediente 2023/0000005345 del 20/04/2023,con el cual se generó CDP No. 402 del 20/04/2023CD0001/2023/0000004943  Línea 1000002996: Prestar servicios de apoyo ala gestión para los trámites operativos de los procesos de relativos ala vinculación y desvinculación de servidores de la Corporación.Se elaboró el estudio de presupuesto y análisis de precios.Se Elaboro el análisis de sectorSe Actualizó matriz de riesgos.Se solicitó CDP con número de expediente 2023/0000005101 del 14/04/2023,con el cual se generó CDP No. 165 del 14/04/2023Se solicitó CRP: S_RP/2023/0000005471 y S_RP/2023/0000005543&quot;, No. CRP208 y 215 del 24 y 26 de abrilCD0001/2023/0000004221 1000003006: Prestar los servicios profesionales especializados  en materia  jurídica para articular  la ejecución delos procesos administrativos, judiciales y disciplinarios  así como laelaboración y soporte de los conceptos e intervenciones que se debanllevar a cabo en el marco de las actuaciones de la Corporación y deacuerdo con la normatividad vigente.Se elaboró el estudio de presupuesto y análisis de precios.Se Elaboro el análisis de sectorSe Actualizó matriz de riesgos.Se solicitó CDP con número de expediente 2023/0000004462 del 03/04/2023,con el cual se generó CDP No. 135 del 03/04/2023Se solicitó CRP: S_RP/2023/0000004731 CRP 147 del 05 de abril de 2023CD0001/2023/0000004178 1000002992: Prestar servicios profesionales parabrindar acompañamiento en la revisión de las actas sucintas de lassesiones de la Comisión y la atención de solicitudes de ciudadanos,organizaciones, autoridades administrativas y judiciales quecorrespondan a la respectiva comisiónSe elaboró el estudio de presupuesto y análisis de precios.Se Elaboro el análisis de sectorSe Actualizó matriz de riesgos.Se solicitó CDP con número de expediente 2023/0000004469 del 03/04/2023,con el cual se generó CDP No. 136 del 03/04/2023Se solicitó CRP: S_RP/2023/0000005213 CRP 169 del 18 de abril de 2023CD0001/2023/0000004183 1000002999: Prestar servicios profesionales a laDirección Financiera del Concejo de Bogotá para el seguimiento yejecución a los planes de mejoraSe elaboró el estudio de presupuesto y análisis de precios.Se Elaboro el análisis de sectorSe Actualizó matriz de riesgos.Se solicitó CDP con número de expediente 2023/0000004547 del 03/04/2023,con el cual se generó CDP No. 139 del 04/04/2023Se solicitó CRP: S_RP/2023/0000005215 CRP 170 del 18 de abril de 2023CD0001/2023/0000005165 1000003019: Prestar los servicios profesionalespara el desarrollo de los procesos técnicos y administrativos requeridospara la implementación del plan de comunicaciones de la Corporación, deconformidad con los lineamientos definidos para tal efecto.Se elaboró el estudio de presupuesto y análisis de precios.Se Elaboro el análisis de sectorSe Actualizó matriz de riesgos.Se solicitó CDP con número de expediente 2023/0000005257 del 19/04/2023,con el cual se generó CDP No. 171 del 19/04/2023Se solicitó CRP: S_RP/2023/0000005517 y S_RP/2023/0000005613 CRP 211 y217 del 25 y 27 de abril.Obligación No. 2CP0001/2023/0000001645 1000002519 Prestar los servicios de consultoríaespecializada para la implementación de la herramienta de medición delos niveles de satisfacción de la SDH del 2022 y 2023.Se realizó la revisión del documento de especificaciones y condicionestécnicaCD0002/2023/0000001897 1000002550 Prestar los servicios de mantenimientopreventivo y correctivo a los ascensores marca mitsubishi y de laplataformas para personas con discapacidad ubicada en el cad.Se realizó la revisión del documento de especificaciones y condicionestécnicaCP0001/2023/0000002288 1000002624 Prestar los servicios de revisión,mantenimiento, recarga y reposición de extintores contra incendio consuministro de repuestos y otros elementos de seguridad para laSecretaría Distrital de Hacienda y el CAD, así como el suministro deextintores y elementos requeridos para su instalación, de acuerdo conlos requerimientos de la entidadSe realizó la revisión del documento de especificaciones y condicionestécnicaCP0001/2023/0000003037 1000002735 Proveer medios magnéticos para copiasde respaldo para el Concejo de Bogotá.Se realizó la revisión del documento de especificaciones y condicionestécnicaCP0001/2023/0000002768 1000002744 Prestar los servicios de mantenimientopreventivo con suministro de repuestos para plantas purificadorasSemi-industriales de agua del Concejo de Bogotá.Se realizó la revisión del documento de especificaciones y condicionestécnicaCP0001/2023/0000003577 1000002766 Suministro de elementos paraprotección y embalaje de documentos para el Concejo de BogotáSe realizó la revisión del documento de especificaciones y condicionestécnicaCP0001/2023/0000004180 1000002573 Divulgar información a través depiezas comunicativas, con el fin de concientizar a consumidores ydistribuidores sobre la necesidad de evitar el consumo de productos deorigen ilícito o de contrabando.Se realizó la revisión del documento de especificaciones y condicionestécnicaCD0001/2023/0000003999 1000002525 Prestar los servicios de apoyo a lagestión para el desarrollo y el apoyo logístico de las actividadescontenidas dentro de los programas de bienestar, incentivos ymejoramiento de clima laboral para los servidores de la SecretaríaDistrital de Hacienda y sus familias.Se realizó la revisión del documento de especificaciones y condicionestécnicaCD0001/2023/0000004943 1000002996 Prestar servicios de apoyo a lagestión para los trámites operativos de los procesos de relativos a lavinculación y desvinculación de servidores de la Corporación.Se realizó la revisión del documento de especificaciones y condicionestécnicaCP0001/2023/0000005031 1000002711  Adquisición de artículos deBioseguridad para los funcionarios del Concejo de BogotáSe realizó la revisión del documento de especificaciones y condicionestécnicaCP0001/2023/0000005314 1000002762 Realizar el mantenimiento de losjardines verticales de la sede principal del Concejo de Bogotá D.C.,suministro e instalación del sistema de protección anticaídas.Se realizó la revisión del documento de especificaciones y condicionestécnicaObligación No. 3Se realizó la elaboración de los estudios de sector para los siguientesexpedientesCP0001/2023/0000001645 Línea 1000002519: Prestar los servicios deconsultoría especializada para la implementación de la herramienta demedición de los niveles de satisfacción de la SDH del 2023.CP0001/2023/0000002288 Línea 1000002624: Prestar los servicios derevisión, mantenimiento, recarga y reposición de extintores contraincendio con suministro de repuestos y otros elementos de seguridad parala Secretaría Distrital de Hacienda y el CAD, así como el suministro deextintores y elementos requeridos para su instalación, de acuerdo conlos requerimientos de la entidadCD0001/2023/0000004943  Línea 1000002996: Prestar servicios de apoyo ala gestión para los trámites operativos de los procesos de relativos ala vinculación y desvinculación de servidores de la Corporación.CD0001/2023/0000004221 1000003006: Prestar los servicios profesionalesespecializados en materia jurídica para articular la ejecución de losprocesos administrativos, judiciales y disciplinarios así como laelaboración y soporte de los conceptos e intervenciones que se debanllevar a cabo en el marco de las actuaciones de la Corporación y deacuerdo con la normatividad vigente.CD0001/2023/0000004178 1000002992: Prestar servicios profesionales parabrindar acompañamiento en la revisión de las actas sucintas de lassesiones de la Comisión y la atención de solicitudes de ciudadanos,organizaciones, autoridades administrativas y judiciales quecorrespondan a la respectiva comisiónCD0001/2023/0000004183 1000002999: Prestar servicios profesionales a laDirección Financiera del Concejo de Bogotá para el seguimiento yejecución a los planes de mejoraCD0001/2023/0000005165 1000003019: Prestar los servicios profesionalespara el desarrollo de los procesos técnicos y administrativos requeridospara la implementación del plan de comunicaciones de la Corporación, deconformidad con los lineamientos definidos para tal efecto.Obligación No. 4Se realizo proceso de cotización de los siguientes expedientes:CP0001/2023/0000001645CP0001/2023/0000002288CP0001/2023/0000002768CP0001/2023/0000005314Se realizó las siguientes solicitudes de CDP ExpedienteCP0001/2023/0000001645CP0001/2023/0000002288CD0001/2023/0000004943CD0001/2023/0000004221CD0001/2023/0000004178CD0001/2023/0000004183CD0001/2023/0000005165Se realizó la expedición de los siguientes CRP:CD0001/2023/0000003767CD0001/2023/0000004943CD0001/2023/0000004011CD0001/2023/0000003503CD0001/2023/0000004000CD0001/2023/0000004221CD0001/2023/0000004178CD0001/2023/0000004183CP0001/2023/0000001342CD0001/2023/0000005165Obligación No. 5:Se realizó la construcción de aspectos financieros del siguienteproceso:CP0001/2023/0000001645 1000002519 Prestar los servicios de consultoríaespecializada para la implementación de la herramienta de medición delos niveles de satisfacción de la SDH del 2022 y 2023.CP0001/2023/0000002546 1000002569 Prestar los servicios para lapublicación de los avisos corrientes, edictos y notificaciones que requieran las distintas áreas de la Secretaria Distrital de Hacienda, en un periódico de amplia circulación nacional.Obligación No. 6:Durante el mes de abril no se realizó la respuesta a las observaciones.Obligación No. 7Se crearon las carpetas con los documentos precontractuales finalizadosen la carpeta SHARE correspondiente de los expedientes mencionados enlas actividades de la 17 al 28.Obligación No. 8Se realizó informe de las actividades realizadas por el periodo del 1 al30 de abril de 2023Obligación No. 10Asistí a todas las reuniones, capacitación socializaciones programadasal interior de la subdirección.Se realizaron varias mesas de trabajo con el fin de solucionar lasobservaciones de las especificaciones y condiciones técnicas de losprocesos asignados."/>
    <d v="2023-01-31T00:00:00"/>
    <d v="2023-02-17T00:00:00"/>
    <n v="240"/>
    <d v="2023-10-17T00:00:00"/>
    <n v="52104000"/>
    <n v="103"/>
    <n v="42.56"/>
    <n v="16065400"/>
    <n v="36038600"/>
    <n v="0"/>
    <n v="0"/>
    <n v="52104000"/>
    <s v="8  Mes(es)"/>
  </r>
  <r>
    <x v="1"/>
    <n v="230350"/>
    <x v="0"/>
    <s v="https://community.secop.gov.co/Public/Tendering/OpportunityDetail/Index?noticeUID=CO1.NTC.3838335&amp;isFromPublicArea=True&amp;isModal=true&amp;asPopupView=true"/>
    <x v="0"/>
    <s v="Prestación Servicios Profesionales"/>
    <s v="OF. COBRO GENERAL"/>
    <s v="0111-01"/>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n v="36302596"/>
    <s v="CLARA ISABEL RAMIREZ CORDOBA"/>
    <s v="PROFESIONAL UNIVERSITARIO - OF. GESTION DE COBRO"/>
    <s v="N/A"/>
    <d v="2023-05-04T00:00:00"/>
    <s v="La contratista cumplió con sus obligaciones"/>
    <s v="La contratista cumplió con sus obligaciones, detallando sus actividadesen el siguiente cuadro"/>
    <d v="2023-03-21T00:00:00"/>
    <d v="2023-03-24T00:00:00"/>
    <n v="300"/>
    <d v="2024-01-23T00:00:00"/>
    <n v="40320000"/>
    <n v="68"/>
    <n v="22.3"/>
    <n v="4972800"/>
    <n v="35347200"/>
    <n v="0"/>
    <n v="0"/>
    <n v="40320000"/>
    <s v="10  Mes(es)"/>
  </r>
  <r>
    <x v="1"/>
    <n v="230287"/>
    <x v="0"/>
    <s v="https://community.secop.gov.co/Public/Tendering/OpportunityDetail/Index?noticeUID=CO1.NTC.3838335&amp;isFromPublicArea=True&amp;isModal=true&amp;asPopupView=true"/>
    <x v="0"/>
    <s v="Prestación Servicios Profesionales"/>
    <s v="OF. COBRO GENERAL"/>
    <s v="0111-01"/>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n v="52131822"/>
    <s v="FLOR MARIA DELGADO BENAVIDES"/>
    <s v="PROFESIONAL UNIVERSITARIO - OF. GESTION DE COBRO"/>
    <s v="N/A"/>
    <d v="2023-05-03T00:00:00"/>
    <s v="La contratista cumplió con sus obligaciones"/>
    <s v="La contratista cumplió con sus obligaciones, detallando sus actividadesen el siguiente cuadro"/>
    <d v="2023-03-03T00:00:00"/>
    <d v="2023-03-08T00:00:00"/>
    <n v="300"/>
    <d v="2024-01-07T00:00:00"/>
    <n v="40320000"/>
    <n v="84"/>
    <n v="27.54"/>
    <n v="7123200"/>
    <n v="33196800"/>
    <n v="0"/>
    <n v="0"/>
    <n v="40320000"/>
    <s v="10  Mes(es)"/>
  </r>
  <r>
    <x v="1"/>
    <n v="230286"/>
    <x v="0"/>
    <s v="https://community.secop.gov.co/Public/Tendering/OpportunityDetail/Index?noticeUID=CO1.NTC.3838335&amp;isFromPublicArea=True&amp;isModal=true&amp;asPopupView=true"/>
    <x v="0"/>
    <s v="Prestación Servicios Profesionales"/>
    <s v="OF. COBRO GENERAL"/>
    <s v="0111-01"/>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n v="91105714"/>
    <s v="FERNANDO  MARTINEZ BLANCO"/>
    <s v="PROFESIONAL UNIVERSITARIO - OF. GESTION DE COBRO"/>
    <s v="N/A"/>
    <d v="2023-05-03T00:00:00"/>
    <s v="El contratista cumplió con sus obligaciones"/>
    <s v="El contratista cumplió con sus obligaciones, detallando sus actividadesen el siguiente cuadro"/>
    <d v="2023-03-03T00:00:00"/>
    <d v="2023-03-07T00:00:00"/>
    <n v="300"/>
    <d v="2024-01-06T00:00:00"/>
    <n v="40320000"/>
    <n v="85"/>
    <n v="27.87"/>
    <n v="7257600"/>
    <n v="33062400"/>
    <n v="0"/>
    <n v="0"/>
    <n v="40320000"/>
    <s v="10  Mes(es)"/>
  </r>
  <r>
    <x v="1"/>
    <n v="230242"/>
    <x v="0"/>
    <s v="https://community.secop.gov.co/Public/Tendering/OpportunityDetail/Index?noticeUID=CO1.NTC.3838335&amp;isFromPublicArea=True&amp;isModal=true&amp;asPopupView=true"/>
    <x v="0"/>
    <s v="Prestación Servicios Profesionales"/>
    <s v="OF. COBRO GENERAL"/>
    <s v="0111-01"/>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n v="1030549645"/>
    <s v="ANGIE PAOLA VEGA NARANJO"/>
    <s v="PROFESIONAL UNIVERSITARIO - OF. GESTION DE COBRO"/>
    <s v="N/A"/>
    <d v="2023-05-03T00:00:00"/>
    <s v="La contratista cumplió con sus obligaciones"/>
    <s v="La contratista cumplió con sus obligaciones, detallando sus actividadesen el siguiente cuadro"/>
    <d v="2023-02-17T00:00:00"/>
    <d v="2023-02-23T00:00:00"/>
    <n v="300"/>
    <d v="2023-12-23T00:00:00"/>
    <n v="40320000"/>
    <n v="97"/>
    <n v="32.01"/>
    <n v="9004800"/>
    <n v="31315200"/>
    <n v="0"/>
    <n v="0"/>
    <n v="40320000"/>
    <s v="10  Mes(es)"/>
  </r>
  <r>
    <x v="1"/>
    <n v="230148"/>
    <x v="0"/>
    <s v="https://community.secop.gov.co/Public/Tendering/OpportunityDetail/Index?noticeUID=CO1.NTC.3838335&amp;isFromPublicArea=True&amp;isModal=true&amp;asPopupView=true"/>
    <x v="0"/>
    <s v="Prestación Servicios Profesionales"/>
    <s v="OF. COBRO GENERAL"/>
    <s v="0111-01"/>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n v="1069729581"/>
    <s v="JUAN SEBASTIAN GARCIA FAYAD"/>
    <s v="PROFESIONAL UNIVERSITARIO - OF. GESTION DE COBRO"/>
    <s v="N/A"/>
    <d v="2023-05-03T00:00:00"/>
    <s v="El contratista cumplió con sus obligaciones"/>
    <s v="El contratista cumplió con sus obligaciones, detallando sus actividadesen el siguiente cuadro"/>
    <d v="2023-01-25T00:00:00"/>
    <d v="2023-02-03T00:00:00"/>
    <n v="300"/>
    <d v="2023-12-03T00:00:00"/>
    <n v="40320000"/>
    <n v="117"/>
    <n v="38.61"/>
    <n v="11692800"/>
    <n v="28627200"/>
    <n v="0"/>
    <n v="0"/>
    <n v="40320000"/>
    <s v="10  Mes(es)"/>
  </r>
  <r>
    <x v="1"/>
    <n v="230191"/>
    <x v="0"/>
    <s v="https://community.secop.gov.co/Public/Tendering/OpportunityDetail/Index?noticeUID=CO1.NTC.3876314&amp;isFromPublicArea=True&amp;isModal=true&amp;asPopupView=true"/>
    <x v="0"/>
    <s v="Prestación Servicios Profesionales"/>
    <s v="OF. ANALISIS Y CONTROL RIESGO"/>
    <s v="0111-01"/>
    <s v="Prestar servicios profesionales en gestión de riesgos de  Lavado deActivos y Financiación del Terrorismo."/>
    <n v="79910084"/>
    <s v="CARLOS ANDRES LANCHEROS ACEVEDO"/>
    <s v="PROFESIONAL UNIVERSITARIO - OF. ANALISIS Y CONTROL RIESGO"/>
    <s v="N/A"/>
    <d v="2023-05-02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01/04/2023 al 30/04/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01/04/2023 al 30/04/2023."/>
    <d v="2023-01-31T00:00:00"/>
    <d v="2023-02-08T00:00:00"/>
    <n v="240"/>
    <d v="2023-10-08T00:00:00"/>
    <n v="65696000"/>
    <n v="112"/>
    <n v="46.28"/>
    <n v="22172400"/>
    <n v="43523600"/>
    <n v="0"/>
    <n v="0"/>
    <n v="65696000"/>
    <s v="8  Mes(es)"/>
  </r>
  <r>
    <x v="1"/>
    <n v="230068"/>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05-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n v="240"/>
    <d v="2023-10-08T00:00:00"/>
    <n v="32256000"/>
    <n v="112"/>
    <n v="46.28"/>
    <n v="4032000"/>
    <n v="28224000"/>
    <n v="0"/>
    <n v="0"/>
    <n v="32256000"/>
    <s v="8  Mes(es)"/>
  </r>
  <r>
    <x v="0"/>
    <n v="220392"/>
    <x v="0"/>
    <s v="https://community.secop.gov.co/Public/Tendering/OpportunityDetail/Index?noticeUID=CO1.NTC.2930547&amp;isFromPublicArea=True&amp;isModal=true&amp;asPopupView=true"/>
    <x v="1"/>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3-05-09T00:00:00"/>
    <s v="Durante el periodo comprendido del 01 al 30 de abril, el contratistacumplió con las condiciones y obligaciones del contrato y de lasespecificaciones técnicas."/>
    <s v="durante el periodo del informe el contratista realizo mantenimientopreventivo a la caja fuerte según cronograma acordado sin novedad."/>
    <d v="2022-06-06T00:00:00"/>
    <d v="2022-06-21T00:00:00"/>
    <n v="315"/>
    <d v="2023-05-06T00:00:00"/>
    <n v="7322000"/>
    <n v="344"/>
    <n v="100"/>
    <n v="5694312"/>
    <n v="1627688"/>
    <n v="0"/>
    <n v="0"/>
    <n v="7322000"/>
    <s v="10  Mes(es)  15  Día(s)"/>
  </r>
  <r>
    <x v="1"/>
    <n v="230125"/>
    <x v="0"/>
    <s v="https://community.secop.gov.co/Public/Tendering/OpportunityDetail/Index?noticeUID=CO1.NTC.3811001&amp;isFromPublicArea=True&amp;isModal=true&amp;asPopupView=true"/>
    <x v="0"/>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5-04T00:00:00"/>
    <s v="El contratista cumplió con las obligaciones generales de acuerdo con loestipulado en los estudios previos, para el periodo comprendido entre el1-04-2023 y el 30-04-2023"/>
    <s v="Durante el periodo de ejecución el contratista dio cumplimiento a lasobligaciones especiales determinadas en los estudios previos; elresultado de las mismas se describe en los productos entregados."/>
    <d v="2023-01-23T00:00:00"/>
    <d v="2023-01-27T00:00:00"/>
    <n v="360"/>
    <d v="2023-12-31T00:00:00"/>
    <n v="55824000"/>
    <n v="124"/>
    <n v="36.69"/>
    <n v="14576267"/>
    <n v="41247733"/>
    <n v="0"/>
    <n v="0"/>
    <n v="55824000"/>
    <s v="12  Mes(es)"/>
  </r>
  <r>
    <x v="0"/>
    <n v="220417"/>
    <x v="0"/>
    <s v="https://community.secop.gov.co/Public/Tendering/OpportunityDetail/Index?noticeUID=CO1.NTC.2976541&amp;isFromPublicArea=True&amp;isModal=true&amp;asPopupView=true"/>
    <x v="1"/>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5-03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321"/>
    <n v="95.82"/>
    <n v="100899052"/>
    <n v="33817948"/>
    <n v="2"/>
    <n v="40000000"/>
    <n v="134717000"/>
    <s v="  11  Mes(es)"/>
  </r>
  <r>
    <x v="1"/>
    <n v="230230"/>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110457483"/>
    <s v="VIVIAN LORENA PRIETO TRUJILLO"/>
    <s v="SUBDIRECTOR TECNICO - SUBD. ASUNTOS CONTRACTUALES"/>
    <s v="N/A"/>
    <d v="2023-05-05T00:00:00"/>
    <s v="El contratista dio estricto cumplimiento de las obligaciones generalesestablecidas en el estudio previo."/>
    <s v="Obligación 1:Exp. 2378 línea 2574Se estructuran los documentos del proceso y se suben al sistema SAP paraaprobaciones y firmas del área y del ordenador del gasto.Exp. 2628 línea 2510SDH-SMINC-0019-2023Se publica proceso en la modalidad de mínima cuantía en SECOP II.Exp. 3878 línea 2545Se revisa el expediente y se devuelven documentos con observaciones paraque sean ajustadas por el área el 10 de abril de 2023.Mod. Contrato 220609 (prorroga)Se realizan los documentos de prorroga y se publica la misma en SECOP IIExp. 4933 línea 2969OC: 107752Cto: 230486Se realizan compra en grandes superficies y se adjudica la orden decompra No. 107752.Obligación 2:Exp. 1215 línea 2821Exp. 2378 línea 2574Se estructuran los documentos del proceso y se suben al sistema SAP paraaprobaciones y firmas del área y del ordenador del gasto.Exp. 2628 línea 2510SDH-SMINC-0019-2023Se publica proceso en la modalidad de mínima cuantía en SECOP II.Exp. 3878 línea 2545Se revisa el expediente y se devuelven documentos con observaciones paraque sean ajustadas por el área el 10 de abril de 2023.Exp. 4933 línea 2969OC: 107752Cto: 230486Se realizan compra en grandes superficies y se adjudica la orden decompra No. 107752.Obligación 3:No aplica para el periodo objeto del presente informeObligación 4:Mod. Contrato 220609 (prorroga)Se realizan los documentos de prorroga y se publica la misma en SECOP IIObligación 5:No aplica para el periodo objeto del presente informeObligación 6:Dentro de los términos establecidos en la SAC para trámite de losprocesos asignados, se llevó a cabo la revisión a mi cargo antes del          vencimiento de los términos exigidos.Obligación 7:No aplica para el periodo objeto del presente informeObligación 8:No aplica para el periodo objeto del presente informeObligación 9Exp. 2628 línea 2510SDH-SMINC-0019-2023Se publica proceso en la modalidad de mínima cuantía en SECOP II.Mod. Contrato 220609 (prorroga)Se realizan los documentos de prorroga y se publica la misma en SECOP IIExp. 4933 linea 2969OC: 107752Cto: 230486Se realizan compra en grandes superficies y se adjudica la orden decompra No. 107752.Obligación 10:Entrega del presente informeObligación 11:Se encuentra estandarizada en Bogdata toda la informacióncorrespondiente que a la fecha se ha emitido respecto de los siguientesprocesos:Exp. 2378 línea 2574Exp. 2628 línea 2510SDH-SMINC-0019-2023Exp. 3878 línea 2545Exp. 4688Mod. Contrato 220609 (prorroga)Exp. 4933 línea 2969OC: 107752Cto: 230486Obligación 12:No aplica para el periodo objeto del presente informe.Obligación 13:No asignadas diferentes a las enunciativas."/>
    <d v="2023-02-09T00:00:00"/>
    <d v="2023-02-13T00:00:00"/>
    <n v="240"/>
    <d v="2023-10-13T00:00:00"/>
    <n v="63104000"/>
    <n v="107"/>
    <n v="44.21"/>
    <n v="20508800"/>
    <n v="42595200"/>
    <n v="0"/>
    <n v="0"/>
    <n v="63104000"/>
    <s v="8  Mes(es)"/>
  </r>
  <r>
    <x v="1"/>
    <n v="230005"/>
    <x v="0"/>
    <s v="https://community.secop.gov.co/Public/Tendering/OpportunityDetail/Index?noticeUID=CO1.NTC.3736407&amp;isFromPublicArea=True&amp;isModal=true&amp;asPopupView=true"/>
    <x v="0"/>
    <s v="Prestación Servicio Apoyo a la Gestión"/>
    <s v="OF. GESTION SERVICIO Y NOTIFICACIONES"/>
    <s v="0111-01"/>
    <s v="Prestar servicios de apoyo a la gestión y ejecución de actividades enlos procesos de atención al ciudadano y notificaciones, de acuerdo a lasnecesidades y metas definidas en la Oficina de Gestión del Servicio yNotificaciones."/>
    <n v="1057548654"/>
    <s v="JAIRO EDUARDO MORENO JOYA"/>
    <s v="JEFE DE OFICINA - OF. COBRO GENERAL"/>
    <s v="N/A"/>
    <d v="2023-05-04T00:00:00"/>
    <s v="Durante el período se dio cumplimiento a las obligaciones generalesestipuladas en el contrato."/>
    <s v="Durante el período se dio cumplimiento a las obligaciones especialesestipuladas en el contrato."/>
    <d v="2023-01-11T00:00:00"/>
    <d v="2023-01-18T00:00:00"/>
    <n v="330"/>
    <d v="2023-12-18T00:00:00"/>
    <n v="20471000"/>
    <n v="133"/>
    <n v="39.82"/>
    <n v="1861000"/>
    <n v="18610000"/>
    <n v="0"/>
    <n v="0"/>
    <n v="20471000"/>
    <s v="11  Mes(es)"/>
  </r>
  <r>
    <x v="1"/>
    <n v="230110"/>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05-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111"/>
    <n v="45.87"/>
    <n v="4032000"/>
    <n v="28224000"/>
    <n v="0"/>
    <n v="0"/>
    <n v="32256000"/>
    <s v="8  Mes(es)"/>
  </r>
  <r>
    <x v="1"/>
    <n v="230112"/>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SUBDIRECTOR TECNICO - SUBD. DETERMINACION"/>
    <s v="N/A"/>
    <d v="2023-05-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n v="240"/>
    <d v="2023-10-10T00:00:00"/>
    <n v="32256000"/>
    <n v="110"/>
    <n v="45.45"/>
    <n v="4032000"/>
    <n v="28224000"/>
    <n v="0"/>
    <n v="0"/>
    <n v="32256000"/>
    <s v="8  Mes(es)"/>
  </r>
  <r>
    <x v="1"/>
    <n v="230106"/>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0196758"/>
    <s v="CAMILO ANDRES CASTILLO MARTINEZ"/>
    <s v="JEFE DE OFICINA - OF. GESTION SERVICIO Y NOTIFICACIONES"/>
    <s v="N/A"/>
    <d v="2023-05-0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128"/>
    <n v="46.89"/>
    <n v="4032000"/>
    <n v="32256000"/>
    <n v="0"/>
    <n v="0"/>
    <n v="36288000"/>
    <s v="9  Mes(es)"/>
  </r>
  <r>
    <x v="1"/>
    <n v="230111"/>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SUBDIRECTOR TECNICO - SUBD. DETERMINACION"/>
    <s v="N/A"/>
    <d v="2023-05-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111"/>
    <n v="45.87"/>
    <n v="11020800"/>
    <n v="21235200"/>
    <n v="0"/>
    <n v="0"/>
    <n v="32256000"/>
    <s v="8  Mes(es)"/>
  </r>
  <r>
    <x v="1"/>
    <n v="230218"/>
    <x v="0"/>
    <s v="https://community.secop.gov.co/Public/Tendering/OpportunityDetail/Index?noticeUID=CO1.NTC.3933006&amp;isFromPublicArea=True&amp;isModal=true&amp;asPopupView=true"/>
    <x v="0"/>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5-05T00:00:00"/>
    <s v="El contratista cumplió con las obligaciones generales de acuerdo con loestipulado en los estudios previos, para el periodo comprendido entre el1-04-2023 y el 30-04-2023"/>
    <s v="Durante el periodo de ejecución el contratista dio cumplimiento a lasobligaciones especiales determinadas en los estudios previos; elresultado de las mismas se describe en los productos entregados."/>
    <d v="2023-02-06T00:00:00"/>
    <d v="2023-02-13T00:00:00"/>
    <n v="330"/>
    <d v="2023-12-31T00:00:00"/>
    <n v="72490000"/>
    <n v="107"/>
    <n v="33.33"/>
    <n v="17134000"/>
    <n v="55356000"/>
    <n v="0"/>
    <n v="0"/>
    <n v="72490000"/>
    <s v="11  Mes(es)"/>
  </r>
  <r>
    <x v="1"/>
    <n v="230107"/>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8431630"/>
    <s v="ANGIE PAOLA SOLAQUE LARGO"/>
    <s v="JEFE DE OFICINA - OF. GESTION SERVICIO Y NOTIFICACIONES"/>
    <s v="N/A"/>
    <d v="2023-05-0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128"/>
    <n v="46.89"/>
    <n v="4032000"/>
    <n v="32256000"/>
    <n v="0"/>
    <n v="0"/>
    <n v="36288000"/>
    <s v="9  Mes(es)"/>
  </r>
  <r>
    <x v="1"/>
    <n v="230108"/>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26273270"/>
    <s v="NANCY JOHANA RODRIGUEZ TORRES"/>
    <s v="JEFE DE OFICINA - OF. GESTION SERVICIO Y NOTIFICACIONES"/>
    <s v="N/A"/>
    <d v="2023-05-0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128"/>
    <n v="46.89"/>
    <n v="4032000"/>
    <n v="32256000"/>
    <n v="0"/>
    <n v="0"/>
    <n v="36288000"/>
    <s v="9  Mes(es)"/>
  </r>
  <r>
    <x v="1"/>
    <n v="230326"/>
    <x v="0"/>
    <s v="https://community.secop.gov.co/Public/Tendering/OpportunityDetail/Index?noticeUID=CO1.NTC.4149401&amp;isFromPublicArea=True&amp;isModal=true&amp;asPopupView=true"/>
    <x v="2"/>
    <s v="Prestación de Servicios"/>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N/A"/>
    <d v="2023-05-18T00:00:00"/>
    <s v="El supervisor del contrato certifica que del 01/04/2023 al 30/04/2023 elcontratista cumplió las obligaciones generales del contrato."/>
    <s v="El supervisor del contrato certifica que del 01/04/2023 al 30/04/2023 elcontratista cumplió las obligaciones especiales del contrato."/>
    <d v="2023-03-14T00:00:00"/>
    <d v="2023-03-24T00:00:00"/>
    <n v="360"/>
    <d v="2024-03-24T00:00:00"/>
    <n v="981043000"/>
    <n v="68"/>
    <n v="18.579999999999998"/>
    <n v="69833109"/>
    <n v="911209891"/>
    <n v="0"/>
    <n v="0"/>
    <n v="981043000"/>
    <s v="12  Mes(es)"/>
  </r>
  <r>
    <x v="1"/>
    <n v="230105"/>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30599185"/>
    <s v="JUAN CARLOS HOYOS ROBAYO"/>
    <s v="JEFE DE OFICINA - OF. GESTION SERVICIO Y NOTIFICACIONES"/>
    <s v="N/A"/>
    <d v="2023-05-04T00:00:00"/>
    <s v="Durante el período se dio cumplimiento a las obligaciones generalesestipuladas en el contrato."/>
    <s v="Durante el período se dio cumplimiento a las obligaciones especialesestipuladas en el contrato."/>
    <d v="2023-01-19T00:00:00"/>
    <d v="2023-01-24T00:00:00"/>
    <n v="270"/>
    <d v="2023-10-24T00:00:00"/>
    <n v="36288000"/>
    <n v="127"/>
    <n v="46.52"/>
    <n v="4032000"/>
    <n v="32256000"/>
    <n v="0"/>
    <n v="0"/>
    <n v="36288000"/>
    <s v="9  Mes(es)"/>
  </r>
  <r>
    <x v="1"/>
    <n v="230116"/>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SUBDIRECTOR TECNICO - SUBD. DETERMINACION"/>
    <s v="N/A"/>
    <d v="2023-05-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n v="240"/>
    <d v="2023-10-14T00:00:00"/>
    <n v="32256000"/>
    <n v="106"/>
    <n v="43.8"/>
    <n v="10348800"/>
    <n v="21907200"/>
    <n v="0"/>
    <n v="0"/>
    <n v="32256000"/>
    <s v="8  Mes(es)"/>
  </r>
  <r>
    <x v="1"/>
    <n v="230049"/>
    <x v="0"/>
    <s v="https://community.secop.gov.co/Public/Tendering/OpportunityDetail/Index?noticeUID=CO1.NTC.3856687&amp;isFromPublicArea=True&amp;isModal=true&amp;asPopupView=true"/>
    <x v="0"/>
    <s v="Prestación Servicios Profesionales"/>
    <s v="SUBD. ASUNTOS CONTRACTUALES"/>
    <s v="0111-01"/>
    <s v="Prestar servicios profesionales para apoyar la gestión administrativa deprocesos contractuales y la liquidación y cierre de contratos"/>
    <n v="1072659144"/>
    <s v="JHON EDISON VASQUEZ MUÑOZ"/>
    <s v="SUBDIRECTOR TECNICO - SUBD. ASUNTOS CONTRACTUALES"/>
    <s v="N/A"/>
    <d v="2023-05-08T00:00:00"/>
    <s v="El contratista dio estricto cumplimiento de las obligaciones generalesestablecidas en el estudio previo."/>
    <s v="OBLIGACIÓN 1Se realizo análisis y validación de las actas de liquidación e informesfinales de ejecución según los requerimientos radicados por laplataforma de CRM a la SAC.Así mismo se validó en la plataforma WCC Oracle los soportes deejecución cargados por parte de la supervisión, verificando que todoestuviera completo.OBLIGACIÓN 2Se realizo control de los tiempos de respuesta por parte de lossupervisores, solicitando ajustes a las actas de liquidación e informesfinales de liquidación para continuar con los tramites respectivos,tanto por correo como en la plataforma SAP.OBLIGACIÓN 3Se enviaron correos de recordatorio dirigidos a los supervisores y/oapoyos de las áreas para las liquidaciones de los contratos de la SHDsolicitando completar los expedientes con los soportes de supervisión,físicos y/o digitales.OBLIGACIÓN 4Se envía cuadro de seguimiento en formato Excel de los tramites deliquidación y/o cierre de expedientes, el cual se comparte por correo alsubdirector de la SAC y la compañera Elizabeth Montes para alimentar labase general de liquidaciones.OBLIGACIÓN 5Se verifico que los tramites de liquidación cumplieran con loestablecido en la ley y demás normas concordantes.OBLIGACIÓN 6Durante este periodo no se ejecutó esta actividad.OBLIGACIÓN 7Se resolvieron inquietudes de algunos trámites de liquidaciones, lascuales se aclararon en las reuniones sostenidas a través del aplicativodispuesto por la secretaria Distrital de Hacienda - aplicación Teams.OBLIGACIÓN 8Se dio el trámite correspondiente a los procesos asignados por loscompañeros de la SAC, Francisco Javier Chávez Becerra, Ruth LorenaSabogal y el subdirector de la SAC, Jairo Lázaro.OBLIGACIÓN 9Se manejo con total cuidado y reserva la información a mi cargo pararealizar los trámites de liquidación asignados.OBLIGACIÓN 10Durante este periodo no se ejecutó esta actividad.OBLIGACIÓN 11Se envío base de Excel al supervisor del contrato y la contratistaElizabeth montes para alimentar la base de datos general de liquidaciones; las columnas especifican a detalle el avance de cada uno de los procesos asignados; indicando fecha de asignación alabogado, valor por liberar, numero de contrato, especificando sirequiere acta de liquidación e informe de final de supervisión, nombre del contratista, observaciones realizadas por la SAC, entre otros ítems.OBLIGACIÓN 12Con el presente informe mensual de actividades se cumple con laobligación descrita.OBLIGACIÓN 13Se asigno carnet para acceso a las instalaciones de la secretariadistrital de hacienda, del cual se hará la devolución respectiva alfinalizar el contrato.OBLIGACIÓN 14Se atendió a las indicaciones dadas por el subdirector de la SAC."/>
    <d v="2023-01-27T00:00:00"/>
    <d v="2023-02-06T00:00:00"/>
    <n v="240"/>
    <d v="2023-10-06T00:00:00"/>
    <n v="31432000"/>
    <n v="114"/>
    <n v="47.11"/>
    <n v="7203167"/>
    <n v="24228833"/>
    <n v="0"/>
    <n v="0"/>
    <n v="31432000"/>
    <s v="8  Mes(es)"/>
  </r>
  <r>
    <x v="0"/>
    <n v="220377"/>
    <x v="1"/>
    <s v="https://colombiacompra.gov.co/tienda-virtual-del-estado-colombiano/ordenes-compra/88897"/>
    <x v="7"/>
    <s v="Prestación de Servicios"/>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3-05-08T00:00:00"/>
    <s v="El proveedor presentó a Colombia Compra Eficiente la documentaciónrequerida dentro del término definido luego de la firma del documento(RUT, Garantía, Certificación bancaria, etc)El proveedor NO es una Unión Temporal, por lo tanto, no aplica estaobligación.Respondió por la Solicitud de Información en un plazo de cinco (5) díashábiles.Respondió a la Solicitud de Cotización dentro de los cinco (5) díashábiles siguientes al envío de esta, con una Cotización para la EntidadCompradora.Indicó en la Cotización los valores establecidos con un precio igual omenor al precio máximo permitido de conformidad con el Catálogo de cadaProveedor.Constituyó y allegó a la Entidad Compradora una garantía de cumplimientodentro de los tres (3) días hábiles siguientes a la colocación de laOrden de Compra a favor de la Entidad Compradora, por el valor, amparosy vigencia establecidos en el Acuerdo Marco.El Proveedor entregó los servicios de conformidad con las condiciones yespecificaciones técnicas que se encuentran establecidos en losdocumentos del pliego de condiciones y sus anexos.Facturó de conformidad con la OC.No se presentaron casos fortuitos que impidieran la ejecución de laOrden de Compra.Mantuvo todos los requisitos por los cuales obtuvo puntaje adicionalpara la adjudicación en el Acuerdo Marco durante su vigencia y lavigencia de la Órdenes de Compra.“FICHAS TÉCNICAS – ANS”El proveedor entregó los reportes requeridos por la SDH con la calidad yoportunidad.Para el periodo certificado mejoró el Rendimiento esperado del perfilcontratadoPara el periodo certificado la Puntualidad del perfil contratado fuesatisfactoriaPara el periodo certificado se ha realizado la Verificación delcumplimiento del perfil exigido.Rotación máxima- Durante el periodo certificado se estabilizó larotación del personal.Tiempo de asignación de un nuevo perfil contratado en caso de rotación –Para el periodo certificado asignaron el recurso humano de maneraoportuna por motivo de rotación y/o salida de alguno de ellos.Tiempo asignación de un perfil contratado – El proveedor durante elperiodo certificado asignó el recurso humano requerido de maneraoportuna.Para el periodo certificado el proveedor mantuvo la DisponibilidadEnlaces dedicadosPara el periodo certificado se cumplió la meta del indicador AtenciónCanal Telefónico y/o línea celularAtención de canal email, web, Chat en Línea con agente, canales deautogestión- Cumplida para el periodo certificado.Puntualidad en Instalación VPN- Cumplida para el periodo certificado.Resolución de tickets Nivel 1 (C)- El proveedor para el periodocertificado dio solución de manera remota y en sitio de forma oportuna alos tickets generados en la herramienta dispuesta por la SDH.Resolución de tickets Nivel 2 (C) – Esta obligación no aplica para elperiodo certificado.Cierre de Tickets (C) – Para el periodo certificado el proveedorgestionó, documentó y cerro los Tks generados en el periodo.Escalamiento de tickets (C) – Durante el periodo certificado elproveedor ha escalado los tks de acuerdo con la retroalimentación dadapor los Ingenieros del área.Resolución de tickets usuarios VIP (C) – Para el periodo certificado elproveedor dio solución a los requerimientos presentados por los usuariosVIP.Porcentaje de satisfacción en la calidad del servicio prestado a usuariofinal –Durante el periodo certificado aumentó este indicador desatisfacción al usuario en la calidad y prestación del servicio.Calidad en la gestión de garantía s (C). – Para el periodo certificadoel proveedor ha escalado los servicios de gestión de garantía de maneracorrecta.Tiempo de reparación de equipos tecnológicos. (C) – Para el periodocertificado el proveedor gestionó de manera oportuna las fallaspresentadas en los pc.Tickets reabiertos (C). – El proveedor para el periodo certificadoreabrió los tks a petición de los funcionarios sin superar el 5% de losservicios atendidos.Documentación ticket resuelto. (C). – Para el periodo certificado elproveedor mantuvo el software de gestión de Mesa de Servicios de la SDHdocumentado y actualizado con la información de todo el proceso desolución del ticket generado por el usuario.Tiempo Máximo Mantenimiento Preventivo – No aplica para el periodocertificado.Reintervenciones. (R)- No aplica para el periodo certificado.Disponibilidad del software de gestión de la Mesa de Servicios de TI.(C). – El software de gestión de la mesa de servicios de la SDH tuvodisponibilidad del 99.9% permitiendo mantener la operación enfuncionamiento.Resolución de incidentes críticos por mantenimiento correctivo.  (C)-Los incidentes críticos durante la ejecución del contrato fueron escasosy el proveedor los atendió de manera oportuna sin afectar la labor de laSDH.Resolución de incidentes no críticos por mantenimiento correctivo.  (C)-Los incidentes no críticos durante la ejecución del contrato fueronpocos y el proveedor los atendió de manera apropiada sin afectar lalabor de la SDHEntrega de informes de operación y gestión. (C)- El proveedor para elperiodo certificado entregó el informe de Operación y Gestión querequirió la SDH.Devolución del documento Gestión de Catálogo de Servicios de TI de laEntidad (caracterización y documentación) – No aplica.Fecha de entrega del documento Gestión de Catálogo de Servicios de TI dela Entidad (caracterización y documentación, cambios o mejoras) – Noaplica.Fecha de entrega del nuevo servicio parametrizado en la herramienta deGestión de Servicios de TI del catálogo de la Entidad. – No aplica.Fecha de inicio de administración del nuevo servicio parametrizado en laherramienta de Gestión de Servicios de TI del catálogo de la Entidadpara administración por parte del proveedor- No aplica.Tiempo máximo de entrega de recursos o repuestos por bolsa de repuestos-El tiempo de entrega de los repuestos solicitados fue de manera oportunapara el periodo certificado.Tiempo máximo de entrega de un reemplazo de repuesto s o recursosdefectuosos por bolsa de repuestos- No aplica para el periodo certificado.Instalación canales de comunicación- No aplica."/>
    <s v="El proveedor durante la ejecución del periodo certificado ha dadocumplimiento a las condiciones y obligaciones establecidas en los Anexos1 y 2, mediante los cuales se determinaron los requerimientos para laejecución del objeto contractual, y los Acuerdos de Niveles de Serviciodel Acuerdo Marco de Precios CCE-183-AMP-2020.Las obligaciones de los proveedores contenidas en la Cláusula 7“Actividades de los Proveedores durante la Operación Secundaria”, asícomo el documento FICHAS TECNICAS- ANS, se encuentra expuestas en lasObligaciones generales de este documento.Cláusula 11 Obligaciones de los ProveedoresEl proveedor entregó a Colombia Compra Eficiente en su oportunidad lainformación necesaria para incluir en el Catálogo y para la operación dela Tienda Virtual del Estado Colombiano.Conoció y opero adecuadamente el portal de Proveedores de la TiendaVirtual del Estado Colombiano en los términos definidos en las guías dela Tienda Virtual.Respondió en las condiciones dentro del término previsto en losDocumentos del Proceso las Solicitudes de información elevadas por lasEntidad Compradora.Cumplió con los procesos definidos en la guía de proveedores para elAcuerdo Marco.Respondió en las condiciones dentro del término previsto en losDocumentos del Proceso las Solicitudes de Cotización de las EntidadesCompradoras. La no cotización en los términos descritos dará lugar a quelas Entidades Compradoras reporten a Colombia Compra Eficiente lasituación y proceda a adelantar el procedimiento administrativosancionatorio por incumplimiento de las obligaciones derivadas delacuerdo marco.Informó a Colombia Compra Eficiente cualquier cambio en su condicióncomo Proveedor, bien sea cambios de nombre, ser parte de fusiones oadquisiciones o reorganizaciones empresariales.Informó a Colombia Compra Eficiente cuando se abstenga de cotizar osuspenda los Servicios por mora de la Entidad Compradora.Informó a la Agencia Nacional de Contratación Pública - Colombia CompraEficiente – y a la Superintendencia de Industria y Comercio y/o a lafiscalía general de la Nación de manera inmediata cuando conozca deposibles hechos de colusión, corrupción o cualquier hecho delictivo quese puedan presentar entre los Proveedores del Acuerdo Marco de Precios,o entre estos y tercerosCumplió con los plazos establecidos en el Acuerdo Marco.Se abstuvo de cotizar precios por encima de los precios máximospermitidos calculados con el procedimiento de la Cláusula 8. Los precioscotizados por encima de los precios máximos permitidos se entenderáncomo cotizados a los precios máximos permitidos.Se abstuvo de modificar o alterar la información y las fórmulas decálculo de la Solicitud de Cotización y de los formatos disponibles enla Tienda Virtual del Estado Colombiano.Siguió el procedimiento de indisponibilidad cuando requirió cotizar enel simulador reportándolo en el tiempo establecidoMantuvo la debida confidencialidad de la información que puedo llegar aconocer durante la ejecución de la Acuerdo Marco.Respondió a los reclamos, consultas y/o solicitudes de la AgenciaNacional de Contratación Pública - Colombia Compra Eficiente- eficaz yoportunamente, de acuerdo con lo establecido en el presente documento.Consideró a la Agencia Nacional de Contratación Pública - ColombiaCompra Eficiente- como cliente prioritario.Mantuvo actualizada la información requerida por el SIIF.Entregó a Colombia Compra Eficiente un reporte de servicios prestados alamparo del Acuerdo Marco, con los inconvenientes recurrentes durante lavigencia de este en dos oportunidades: (i) seis (6) meses antes delvencimiento del Acuerdo Marco; y (ii) diez (10) días hábiles después delvencimiento del plazo del Acuerdo Marco.Informó de manera inmediata a la Agencia Nacional de ContrataciónPública - Colombia Compra Eficiente -cuando una Entidad Estatal de laRama Ejecutiva del Poder Público del orden nacional, pretenda adquirirlos Servicios por fuera del Acuerdo Marco.Informó a la Agencia Nacional de Contratación Pública - Colombia CompraEficiente 30 días después del vencimiento de la Orden de Compra, siexisten Entidades Compradoras con obligaciones de pago pendientes.Informó a la Entidad Compradora y a la Agencia Nacional de ContrataciónPública - Colombia Compra Eficiente, en el plazo establecido pararesponder la Solicitud de Información y la Solicitud de Cotización laexistencia de posibles conflictos de interés con una Entidad Compradoraen los términos de la Cláusula 23Informó a la Agencia Nacional de Contratación Pública -Colombia CompraEficiente cualquier cambio en la persona que representa al Proveedor enla administración y ejecución del Acuerdo Marco, a quien deben dirigirselas comunicaciones y notificaciones de acuerdo con lo establecido en la0.Cumplió con el Código de Ética de la Agencia Nacional de ContrataciónPública - Colombia Compra Eficiente.Cumplió con los Términos y Condiciones de la Tienda Virtual del EstadoColombiano.Allegó a la Agencia Nacional de Contratación Pública - Compra Eficientey a las Entidades Compradoras la certificación que acredite elcumplimiento de la obligación de mantener en su planta de personal elnúmero de trabajadores con discapacidad que dio lugar a la obtención depuntaje adicional de la OfertaMantuvo actualizada la garantía de cumplimiento según lo establecido enla OC.Notificó por escrito cualquier solicitud de modificación del AcuerdoMarco al asegurador que expida la garantía de cumplimiento.Entregó a la Agencia Nacional de Contratación Pública - Colombia CompraEficiente el documento que acredite la adecuada notificación de lamodificación al asegurador, en la fecha prevista para la firma de lamodificación del Acuerdo Marco.Cumplió con las disposiciones del Acuerdo Marco durante la vigencia detodas las Órdenes de Compra, aun cuando estas excedan la vigencia delAcuerdo Marco.Publicó las facturas en la Tienda Virtual del Estado Colombiano.Cumplió con la guía para Cotizar en la Tienda Virtual del EstadoColombiano.El Proveedor no ha tenido la necesidad de acordar con la Entidad lacesión de la Orden de Compra a otro Proveedor del Acuerdo Marco.Presentó a Colombia Compra Eficiente plan de bienestarPrestó los servicios de acuerdo con las especificaciones y plazosdefinidos en los Documentos del Proceso.Constituyó de cumplimiento dentro de los tres (3) días hábilessiguientes a la colocación de la Orden de Compra a favor de la Entidad.Se abstuvo de cotizar precios por encima de los precios máximospermitidos en el Catálogo.Garantizó que ninguna de las condiciones y especificaciones técnicasgeneraran costos adicionales a las Entidades Compradoras.Contó con la capacidad de proveer el Servicio requerido en el segmentoen el que fue adjudicado.Se abstuvo de utilizar la información entregada por la Entidad paracualquier fin distinto a la ejecución de la Orden de Compra.Respondió ante la Entidad por la divulgación indebida o el manejoinadecuado de la información entregada por la Entidad para el desarrollode las actividades contratadas.Mantuvo las condiciones de calidad, legalidad, certificado deimportación, etc. exigidas por la Agencia Nacional de Contratación Pública - Colombia Compra Eficiente para la selección de Proveedor de Mesa de Servicio.Mantuvo para el periodo certificado las condiciones con las cualesadquirió puntaje técnico adicional, de industria nacional y de vinculación a personas en condición de discapacidad en los casos que aplico.Protegió la debida confidencialidad de la información que puedo llegar aconocer durante la ejecución de la Orden de Compra.Mantuvo actualizada la información requerida por el SIIF.Remitió a la Entidad facturación los soportes que certifican que seencuentra al día con las obligaciones de pago de los aportes al sistemade seguridad social y de saludRespondió a los reclamos, consultas y/o solicitudes de la Entidad eficazy oportunamente, de acuerdo con lo establecido en el presente documento.Consideró a la Entidad Compradoras como cliente prioritario.Entregó la información requerida por la Entidad para registrar alProveedor en sus sistemas de pago.Cumplió con los plazos establecidos en el Acuerdo Marco y los Documentosdel Proceso.Contó con soporte técnico para garantizar el funcionamiento del softwarey el hardware que hace parte de la plataforma tecnológica.Garantizó que el servicio de soporte técnico permitiera realizarseguimiento y manejo adecuado a los tickets generados hasta su cierre.No aplica la obligación de contratar un tercero especializado pararealizar pruebas de seguridad a la infraestructura al menos una (1) vezpor año, para identificar las vulnerabilidades en la infraestructurautilizada para la prestación de la Mesa de Servicio, según lasdefiniciones estándar del mercado y adoptar las medidas de seguridadsugeridas en las pruebas para mitigar las vulnerabilidades.Buscó la causa raíz de las fallas en la solución tecnológica que afectanla prestación de los servicios amparados por el Acuerdo Marco y otroscontratos o acuerdos de soluciones tecnológicas que tenga la EntidadCompradora. En todo caso, el Proveedor debe garantizar el funcionamientodel servicio mediante soluciones alternativas.El proveedor para el periodo certificado continúa incumpliendo con lascondiciones y los ANS establecidos en los pliegos de condiciones deacuerdo con los servicios solicitados y a los niveles de servicio.La obligación de Garantizar el ancho de banda promedio por puesto detrabajo durante la vigencia del Acuerdo Marco, de acuerdo con lopresentado en la Oferta por el Proveedor no aplica.El proveedor ha garantizado la protección de datos y la informaciónentregada por la Entidad y la información entregada por los usuarios.Suscribió de común acuerdo con la Entidad Compradora el cronograma deactividades para el inicio de ejecución de la prestación del Servicio deMesa de Servicios de TI.El proveedor para el periodo certificado no ha tenido en consideraciónla obligación de Proponer a la Entidad Compradora e implementar segúnrequerimiento estrategias de atención en los períodos en los cuales lacalidad del servicio se pueda ver afectada por el crecimiento repentinode la demanda o por eventos inusitados.Capacitó a los Agentes según modalidad de acuerdo con los requisitosestablecidos y en los horarios acordados por la EntidadNo aplica esta obligación para esta OC “Garantizar que el softwareutilizado para la prestación de la Mesa de Servicio está correctamentelicenciado. Si el Proveedor desarrolla algún software específico para laEntidad Compradora debe entregar el software y los derechos depropiedad, o en su defecto la licencia o derecho de uso indefinido delsoftware implementado a la Entidad Compradora”.Realizó las actividades de promoción y prevención tales como: pausasactivas, dotación elementos puesto de trabajo, entrega de elementos deprotección personal y actividades de bienestar entre otros; al recursohumano que vincule para la prestación del servicio.Esta obligación no aplica “Si el Proveedor recibió en su Oferta elpuntaje por emplear personas en situación de discapacidad, garantizarque por lo menos el mismo porcentaje de los Agentes destinados a cumplirlas Órdenes de Compra son Personas en Situación de Discapacidad”.Garantizó que el personal necesario para la operación se encuentrevinculado al Proveedor en las condiciones establecidas en el CódigoSustantivo del Trabajo.Contó con un área específica de control de calidad que permite elseguimiento, control y reporte de la calidad de las llamadas, paracumplir esta función el Proveedor asignó un líder.Cuenta con un sistema de control de acceso al personal de la Mesa deServicio que tenga puesto de control que permita validar y confirmar elacceso únicamente del personal autorizado para la operación.Presentó a la Entidad el plan de bienestar dentro de los diez (10) díassiguientes a la firma de la OCNo aplica esta obligación “Si el Proveedor es extranjero y recibió en suOferta el puntaje de incentivo a la industria nacional debe incorporaren cada Orden de Compra por lo menos el cincuenta por ciento (50%) depersonal profesional, técnico u operativos nacional en la prestación delservicio”.No aplica esta obligación “Acompañar y facilitar los procesos deenrutamiento, traslado y recepción de las líneas telefónicas de propiedad de la Entidad Compradora que sean requeridas para la prestación del servicio, en caso de que la Entidad Compradora así lorequiera”.No aplica esta obligación para el periodo certificado “Permitir lainterconexión vía web o a través de un canal dedicado a las herramientasde la Entidad Compradora que se requieran para la prestación delservicio”.Contó con personal técnico para atender y solucionar problemas sobre losequipos de cómputo asignados a los Agentes, así como de todas lasherramientas de gestión que utiliza la operación.Garantizó el cumplimiento de las obligaciones derivadas de la Ley 1581de 2012 en su calidad de encargado del tratamiento de los datospersonales.No aplica para el periodo certificado -” Aplicar descuento si así serequiere al precio de los Servicios en las facturas entregadas a laEntidad Compradora en el caso que los Servicios prestados no hayancumplido con lo establecido en los ANS”.El contratista ha contado y ejecutado en los casos que ha sido necesariolos planes de contingencia establecidos para garantizar la continuidaddel servicio a la entidad compradoraRealizó back up a la información adquirida a través de la prestación deMesa de Servicio.Realizó el suministro y gestión de la bolsa de repuestos y recursosconforme a las necesidades establecidas por la entidad compradora”.Esta obligación No aplica para el periodo certificado “Garantizar laejecución de mantenimientos preventivos solicitados por la entidadcompradora y llevar a cabo los mantenimientos correctivos cuando serequieran”."/>
    <d v="2022-04-27T00:00:00"/>
    <d v="2022-05-14T00:00:00"/>
    <n v="240"/>
    <d v="2023-04-14T00:00:00"/>
    <n v="530506780"/>
    <n v="382"/>
    <n v="100"/>
    <n v="712384904"/>
    <n v="15987608"/>
    <n v="1"/>
    <n v="197865732"/>
    <n v="728372512"/>
    <s v="  11  Mes(es)"/>
  </r>
  <r>
    <x v="1"/>
    <n v="230397"/>
    <x v="0"/>
    <s v="https://community.secop.gov.co/Public/Tendering/OpportunityDetail/Index?noticeUID=CO1.NTC.4243823&amp;isFromPublicArea=True&amp;isModal=true&amp;asPopupView=true"/>
    <x v="0"/>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000137439"/>
    <s v="YESICA JULIETH HERREÑO JIMENEZ"/>
    <s v="SUBDIRECTOR TECNICO - SUBD. ASUNTOS CONTRACTUALES"/>
    <s v="N/A"/>
    <d v="2023-05-10T00:00:00"/>
    <s v="El contratista dio estricto cumplimiento de las obligaciones generalesestablecidas en el estudio previo."/>
    <s v="Obligación 1Se presta el apoyo para la verificación y organización de losexpedientes físicos, cumpliendo con: (Intervención técnica, organización, foliación, alineación, verificación de toda la documentación, etc.Obligación 2Se tiene presente todas las observaciones realizadas por losfuncionarios con el fin de subsanar las inconsistencias que se encuentren en cada uno de los documentos y así llevar a cabo la corrección.Obligación 3En este proceso se ha venido revisando expedientes de contrataciones delárea contractual cumpliendo la organización, clasificación, foliación yverificación de información. Dentro de estos mismo se incorpora testigosdocumentales con el fin de hacer referencia a los formatos teniendopresente las TRD vigentes.Obligación 4Se tiene presente la organización y actualización de los expedientesfísicos de la SAC de acuerdo con las indicaciones de los funcionariosteniendo en cuenta los lineamientos y TRD establecidos.Obligación 5Actualmente se está realizando el descargue de los documentos acorde aprecontractual y contractual para luego cumplir con el cargue a la wcc.Obligación 6Después de realizar el correspondiente descargue del documento, secontinua con la revisión de estos mismo para así cumplir con lo pactadoen la subdirecciónObligación 7Se presta el apoyo para la verificación y organización de losexpedientes físicos teniendo presente los lineamientos y TRD establecidos.Obligación 8Actualmente se está realizando el descargue de los documentos acorde aprecontractual y contractual para luego cumplir con el cargue a la wcc.Obligación 9Presento informe del mes de diciembre, teniendo en cuenta las diferentesactividades realizadas.Obligación 10Se tiene en cuenta los procedimientos a seguir para verificar que losexpedientes que tengan formatos diferentes se referencien con el testigodocumental.Obligación 11Se alistan 107 cajas para realizar el primer traslado a la sede de la32, allí se organizan esas mismas cajas en orden quedando consecutivas.Obligación 12Actualmente esta actividad no se realiza.Obligación 13-Asistir a la reunión de presentación del equipo.-Asistir a capacitación dada por funcionarios de gestión documental. -Se asiste a la reunión con la profesional de gestión documental delárea con el fin de conocer los procedimientos.-Capacitación en BogData.-Capacitacion de la línea para la búsqueda de documentos-realizar el descargue de documentos para el cargue a la wcc"/>
    <d v="2023-03-31T00:00:00"/>
    <d v="2023-04-05T00:00:00"/>
    <n v="180"/>
    <d v="2023-10-05T00:00:00"/>
    <n v="13956000"/>
    <n v="56"/>
    <n v="30.6"/>
    <n v="2015867"/>
    <n v="11940133"/>
    <n v="0"/>
    <n v="0"/>
    <n v="13956000"/>
    <s v="6  Mes(es)"/>
  </r>
  <r>
    <x v="1"/>
    <n v="230146"/>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N/A"/>
    <d v="2023-05-11T00:00:00"/>
    <s v="El contratista dio estricto cumplimiento de las obligaciones generalesestablecidas en el estudio previo."/>
    <s v="OBLIGACION No. 1Se apoyó en la revisión jurídica y documental del Expediente No.CP0001/2023/0000000352, efectuando las siguientes actividades:1. Se realiza la creación del proceso SDH-SMINC-0016-2023 en laplataforma del Secop II. 2. Se consolidan respuesta a observacionesformuladas a la invitación pública. 3. Se proyecta acto administrativode declaratoria de desiertaSe apoyó en la revisión jurídica y documental del Expediente No.CP0001/2023/0000000576, efectuando las siguientes actividades:1. Revisión del documento de Especificaciones y Condiciones técnicas. 2. Se realiza mesa de trabajo a efectos de socializar las observacionesque se tienen al respecto. 3. Se realiza la aprobación del expediente yse tramitan tareas precontractualesSe apoyó en la revisión jurídica y documental del Expediente No.CP0001/2023/0000001216, efectuando las siguientes actividades:1. Se realiza la creación del proceso SDH-SIE-0007-2023 en la plataformadel Secop II. 2. Se proyecta acto administrativo de apertura y pliego decondiciones definitivo y se publica en la plataforma del Secop IISe apoyó en la revisión jurídica y documental del Expediente No.CP0001/2023/0000001710, efectuando las siguientes actividades:1. Se consolidan respuesta a observaciones formuladas al pliego decondiciones definitivo del proceso SDH-SAMC-0001-2023. 2. Se tramitaacto de cierre y se realiza la verificación jurídica de la propuestapresentada. 3. Se consolidan informes técnico, jurídico y financiero yse publica en la plataforma del Secop II. 4. Se proyecta acto deadjudicación del grupo número 3 y declaratoria de desierta de los grupos1 y 2Se apoyó en la revisión jurídica y documental del Expediente No.CP0001/2023/0000003570, efectuando las siguientes actividades:1. Se elabora proyecto de pliego de condiciones y se realiza la creacióndel expediente SDH-LP-0002-2023 en la plataforma del Secop IISe Proyectó la prórroga del contrato 220783Se Proyectó la adición del contrato 210402Se Proyectó la adición y prórroga del contrato 230274OBLIGACIÓN No. 2Se apoyó en la revisión jurídica y documental de las especificacionestécnicas y condiciones contractuales de los Expedientes No. CP0001/2023/0000000352, CP0001/2023/0000000576, CP0001/2023/0000001216, CP0001/2023/0000001710, CP0001/2023/0000003570 y lasmodificaciones de los contratos 220783, 210402 y 230274OBLIGACIÓN No. 3No se realizaron actividades relacionadas para este periodoOBLIGACIÓN No. 4Verificación del cumplimiento de los parámetros señalados en las normascontractuales de los Expedientes No.CP0001/2023/0000000352, CP0001/2023/0000000576, CP0001/2023/0000001216,CP0001/2023/0000001710, CP0001/2023/0000003570 y las modificaciones delos contratos 220783, 210402 y 230274OBLIGACIÓN No. 5No se realizaron actividades relacionadas para este periodoOBLIGACIÓN No. 6Se realizan de manera oportuna los tramites asignados, atendiendo lostérminos legales y los tramites establecidosOBLIGACIÓN No. 7No se realizaron actividades relacionadas para este periodoOBLIGACIÓN No. 8Verificación del cumplimiento de los parámetros señalados en las normascontractuales de los Expedientes No. CP0001/2023/0000000352,CP0001/2023/0000000576, CP0001/2023/0000001216, CP0001/2023/0000001710,CP0001/2023/0000003570 y las modificaciones de los contratos 220783,210402 y 230274 efectuando las observaciones a cada uno de ellosOBLIGACIÓN No. 9Se realiza la publicación de todos los procesos asignados para elperiodo de Abril de 2023OBLIGACIÓN No. 10Se cumple con la obligación de presentar informe correspondiente al mesde Marzo de 2023.OBLIGACIÓN No. 11Se cumple con la obligación de organizar y custodiar la documentaciónque integra cada uno de los expedientes que fueron asignados porreparto.OBLIGACIÓN No. 12No se realizaron actividades relacionadas para este periodo"/>
    <d v="2023-01-24T00:00:00"/>
    <d v="2023-01-26T00:00:00"/>
    <n v="240"/>
    <d v="2023-09-26T00:00:00"/>
    <n v="63104000"/>
    <n v="125"/>
    <n v="51.44"/>
    <n v="24978667"/>
    <n v="38125333"/>
    <n v="0"/>
    <n v="0"/>
    <n v="63104000"/>
    <s v="8  Mes(es)"/>
  </r>
  <r>
    <x v="1"/>
    <n v="230244"/>
    <x v="0"/>
    <s v="https://community.secop.gov.co/Public/Tendering/OpportunityDetail/Index?noticeUID=CO1.NTC.4001111&amp;isFromPublicArea=True&amp;isModal=true&amp;asPopupView=true"/>
    <x v="0"/>
    <s v="Prestación Servicios Profesionales"/>
    <s v="SUBD. ASUNTOS CONTRACTUALES"/>
    <s v="0111-01"/>
    <s v="Prestar los servicios profesionales en la gestión del riesgo del procesocontractual y apoyo a los trámites contractuales que le sean asignados"/>
    <n v="52426255"/>
    <s v="ALEJANDRA MARIA GIRALDO AGUIRRE"/>
    <s v="SUBDIRECTOR TECNICO - SUBD. ASUNTOS CONTRACTUALES"/>
    <s v="N/A"/>
    <d v="2023-05-11T00:00:00"/>
    <s v="El contratista dio estricto cumplimiento de las obligaciones generalesestablecidas en el estudio previo."/>
    <s v="OBLIGACION 1: Durante el presente período se emitieron varios conceptosrelacionados con las garantías estatales que deben incorporarse en losprocesos contractuales adelantados por la entidad, así mismo seproyectaron requerimientos y respuestas tanto a funcionarios como acontratistas frente a la exigibilidad de cláusulas en contratoscelebrados con la entidadOBLIGACION 2: Durante el presente período no se presentaron solicitudesrelacionadas con esta obligaciónOBLIGACION 3: Durante este periodo se elaboraron informescorrespondientes al primer trimestre del 2023 sobre las accionescorrectivas, indicadores y planes de mejoramiento de la SAC en elaplicativo MIGEMA. Así mismo se informó sobre los avances a lasauditorias de la Contraloría de Bogotá presentando evidencias sobre lasacciones a ejecutar por parte de la entidadOBLIGACION 4: Durante este período se estructuraron, formularon yelaboraron los diferentes planes y acciones requeridos por la OficinaAsesora de Planeación y Control Interno de la entidad, en conjunto conla gestora de calidad de la SAC. Se tramitó con la oficina decomunicaciones los avisos de interés de la SAC como compromiso adquiridoen las acciones de mejora formulados. Se participó en el PlanEstratégico para el fortalecimiento del proceso de contrataciónOBLIGACION 5: Se presta la oportuna asesoría a los abogados de la SACsobre las garantías exigibles en los procesos de contratación en curso,emitiendo concepto sobre la pertinencia de los mismos, teniendo endocumentos precontractuales de dichos procesosOBLIGACION 6: Durante el presente período se realizó el acompañamientoen la Audiencia correspondiente al presunto incumplimiento en elcontrato Bogdata.OBLIGACION 7: Durante el presente período no se presentaron solicitudesrelacionadas con esta obligaciónOBLIGACION 8: Durante el presente período no se presentaron solicitudesrelacionadas con esta obligaciónOBLIGACION 9: Se revisaron varios expedientes correspondientes altrámite de liquidaciones, realizando las observaciones a las áreas deorigen para la presentación en debida forma de estos documentos, serevisaron informes finales de liquidación y actas de liquidación decontrato para visto buenos del Subdirector de la SAC y posterior firmade ordenador de gasto.OBLIGACION 10: Durante el presente período no se presentaron solicitudesrelacionadas con esta obligaciónOBLIGACION 11: En el presente período se participó en las diferentesmesa de trabajo para el seguimiento a los planes de mejoramiento de laSAC, se tramitó la publicación mensual del aviso informativo sobreplataforma SECOP través del boletín Hacienda al día, se generaron losavisos de alerta a las diferentes personas encargadas de ejecutaracciones correctivas, se dio ajustó el documento Guía de Supervisión,atendiendo lo solicitado por la OAP y de igual manera se solicitó lapublicación final del mismo."/>
    <d v="2023-02-14T00:00:00"/>
    <d v="2023-02-20T00:00:00"/>
    <n v="210"/>
    <d v="2023-09-20T00:00:00"/>
    <n v="49000000"/>
    <n v="100"/>
    <n v="47.17"/>
    <n v="16566667"/>
    <n v="32433333"/>
    <n v="0"/>
    <n v="0"/>
    <n v="49000000"/>
    <s v="7  Mes(es)"/>
  </r>
  <r>
    <x v="0"/>
    <n v="220417"/>
    <x v="0"/>
    <s v="https://community.secop.gov.co/Public/Tendering/OpportunityDetail/Index?noticeUID=CO1.NTC.2976541&amp;isFromPublicArea=True&amp;isModal=true&amp;asPopupView=true"/>
    <x v="1"/>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5-09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321"/>
    <n v="95.82"/>
    <n v="106018742"/>
    <n v="28698258"/>
    <n v="2"/>
    <n v="40000000"/>
    <n v="134717000"/>
    <s v="  11  Mes(es)"/>
  </r>
  <r>
    <x v="0"/>
    <n v="220438"/>
    <x v="0"/>
    <s v="https://community.secop.gov.co/Public/Tendering/OpportunityDetail/Index?noticeUID=CO1.NTC.3070280&amp;isFromPublicArea=True&amp;isModal=true&amp;asPopupView=true"/>
    <x v="5"/>
    <s v="Prestación de Servicio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3-05-09T00:00:00"/>
    <s v="Se Certifica que el contratista ha cumplido satisfactoriamente con lasobligaciones generales estipuladas en el contrato No. 220438 prestandoel servicio de soporte, mantenimiento y actualización del softwareespecializado en gestión de Riesgos de Mercado TRADE, fundamentado en lametodología VAR, en el periodo comprendido entre el 03/04/2023 al03/05/2023."/>
    <s v="Se Certifica que el contratista ha cumplido satisfactoriamente con lasobligaciones especiales estipuladas en el contrato No. 220438 prestandoel servicio de soporte, mantenimiento y actualización del softwareespecializado en gestión de Riesgos de Mercado TRADE, fundamentado en lametodología VAR, en el periodo comprendido entre el 03/04/2023 al03/05/2023."/>
    <d v="2022-07-26T00:00:00"/>
    <d v="2022-08-03T00:00:00"/>
    <n v="270"/>
    <d v="2023-05-03T00:00:00"/>
    <n v="9415000"/>
    <n v="301"/>
    <n v="100"/>
    <n v="9415000"/>
    <n v="0"/>
    <n v="0"/>
    <n v="0"/>
    <n v="9415000"/>
    <s v="9  Mes(es)"/>
  </r>
  <r>
    <x v="1"/>
    <n v="230161"/>
    <x v="0"/>
    <s v="https://community.secop.gov.co/Public/Tendering/OpportunityDetail/Index?noticeUID=CO1.NTC.3855407&amp;isFromPublicArea=True&amp;isModal=true&amp;asPopupView=true"/>
    <x v="0"/>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05-10T00:00:00"/>
    <s v="El contratista cumplió con las obligaciones generales de acuerdo con loestipulado en los estudios previos, para el periodo comprendido entre el1-04-2023 y el 30-04-2023"/>
    <s v="Durante el periodo de ejecución el contratista dio cumplimiento a lasobligaciones especiales determinadas en los estudios previos; elresultado de las mismas se describe en los productos entregados."/>
    <d v="2023-01-27T00:00:00"/>
    <d v="2023-02-07T00:00:00"/>
    <n v="345"/>
    <d v="2023-12-31T00:00:00"/>
    <n v="53498000"/>
    <n v="113"/>
    <n v="34.56"/>
    <n v="13025600"/>
    <n v="40472400"/>
    <n v="0"/>
    <n v="0"/>
    <n v="53498000"/>
    <s v="11  Mes(es)  15  Día(s)"/>
  </r>
  <r>
    <x v="1"/>
    <n v="230165"/>
    <x v="0"/>
    <s v="https://community.secop.gov.co/Public/Tendering/OpportunityDetail/Index?noticeUID=CO1.NTC.3862302&amp;isFromPublicArea=True&amp;isModal=true&amp;asPopupView=true"/>
    <x v="0"/>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5-10T00:00:00"/>
    <s v="El contratista cumplió con las obligaciones generales de acuerdo con loestipulado en los estudios previos, para el periodo comprendido entre el1-04-2023 y el 30-04-2023"/>
    <s v="Durante el periodo de ejecución el contratista dio cumplimiento a lasobligaciones especiales determinadas en los estudios previos; elresultado de las mismas se describe en los productos entregados."/>
    <d v="2023-01-27T00:00:00"/>
    <d v="2023-02-07T00:00:00"/>
    <n v="360"/>
    <d v="2023-12-31T00:00:00"/>
    <n v="47148000"/>
    <n v="113"/>
    <n v="34.56"/>
    <n v="11001200"/>
    <n v="36146800"/>
    <n v="0"/>
    <n v="0"/>
    <n v="47148000"/>
    <s v="12  Mes(es)"/>
  </r>
  <r>
    <x v="0"/>
    <n v="220393"/>
    <x v="0"/>
    <s v="https://community.secop.gov.co/Public/Tendering/OpportunityDetail/Index?noticeUID=CO1.NTC.2898101&amp;isFromPublicArea=True&amp;isModal=true&amp;asPopupView=true"/>
    <x v="6"/>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05-17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n v="360"/>
    <d v="2023-08-22T00:00:00"/>
    <n v="3050510242"/>
    <n v="358"/>
    <n v="81.180000000000007"/>
    <n v="743658877"/>
    <n v="2306851365"/>
    <n v="0"/>
    <n v="0"/>
    <n v="3050510242"/>
    <s v="  14  Mes(es)  15  Día(s)"/>
  </r>
  <r>
    <x v="0"/>
    <n v="220453"/>
    <x v="0"/>
    <s v="https://community.secop.gov.co/Public/Tendering/OpportunityDetail/Index?noticeUID=CO1.NTC.3033343&amp;isFromPublicArea=True&amp;isModal=true&amp;asPopupView=true"/>
    <x v="1"/>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3-05-11T00:00:00"/>
    <s v="Durante el periodo certificado en el presente informe el contratista diocumplimiento a las obligaciones generales."/>
    <s v="Durante el periodo certificado en el presente informe el contratista diocumplimiento a las obligaciones contractuales."/>
    <d v="2022-08-04T00:00:00"/>
    <d v="2022-09-01T00:00:00"/>
    <n v="240"/>
    <d v="2023-05-01T00:00:00"/>
    <n v="6304500"/>
    <n v="272"/>
    <n v="100"/>
    <n v="6304500"/>
    <n v="0"/>
    <n v="0"/>
    <n v="0"/>
    <n v="6304500"/>
    <s v="8  Mes(es)"/>
  </r>
  <r>
    <x v="1"/>
    <n v="230049"/>
    <x v="0"/>
    <s v="https://community.secop.gov.co/Public/Tendering/OpportunityDetail/Index?noticeUID=CO1.NTC.3856687&amp;isFromPublicArea=True&amp;isModal=true&amp;asPopupView=true"/>
    <x v="0"/>
    <s v="Prestación Servicios Profesionales"/>
    <s v="SUBD. ASUNTOS CONTRACTUALES"/>
    <s v="0111-01"/>
    <s v="Prestar servicios profesionales para apoyar la gestión administrativa deprocesos contractuales y la liquidación y cierre de contratos"/>
    <n v="1072659144"/>
    <s v="JHON EDISON VASQUEZ MUÑOZ"/>
    <s v="SUBDIRECTOR TECNICO - SUBD. ASUNTOS CONTRACTUALES"/>
    <s v="N/A"/>
    <d v="2023-05-16T00:00:00"/>
    <s v="El contratista dio estricto cumplimiento de las obligaciones generalesestablecidas en el estudio previo."/>
    <s v="OBLIGACIÓN 1Se realizo análisis y validación de las actas de liquidación e informesfinales de ejecución según los requerimientos radicados por laplataforma de CRM y Bog_Data a la SAC.Así mismo se validó en la plataforma WCC Oracle los soportes deejecución cargados por parte de la supervisión, verificando que todoestuviera completo.OBLIGACIÓN 2Se realizo control de los tiempos de respuesta por parte de lossupervisores, solicitando ajustes a las actas de liquidación e informesfinales de liquidación para continuar con los tramites respectivos,tanto por correo como en la plataforma SAP.OBLIGACIÓN 3Se apoya en la corrección y revisión de las liquidaciones asignadas;estableciendo comunicación activa y constante con las áreas para el buendiligenciamiento de las liquidaciones.OBLIGACIÓN 4Se envía cuadro de seguimiento en formato Excel de los tramites deliquidación y/o cierre de expedientes, el cual se comparte por correo alsubdirector de la SAC y la compañera Elizabeth Montes para alimentar labase general de liquidaciones.OBLIGACIÓN 5Se verifico que los expedientes contractuales ya sean físicos y/odigitales cumplieran con lo establecido en la ley y demás normas concordantes.OBLIGACIÓN 6Se participa en las capacitaciones dispuestas por el jefe de la SAC y/ocompañeros que se designen, en las cuales se expone los planes de mejorade acuerdo con la normatividad vigente a tener en cuenta en los procesosde liquidación, cierres de contrato y demás que tengan relación con losdiferentes procesos precontractuales y contractuales.OBLIGACIÓN 7Se resolvieron inquietudes respecto de los trámites de liquidaciones,las cuales se aclararon en las reuniones sostenidas a través de laaplicación Teams. y/o correo institucional de la entidad.OBLIGACIÓN 8Se dio el trámite correspondiente a los procesos asignados por loscompañeros de la SAC, Francisco Javier Chávez Becerra, Ruth LorenaSabogal, Elizabeth Montes y el subdirector de la SAC, Jairo Lázaro.OBLIGACIÓN 9Se manejo con total cuidado y reserva la información a mi cargo pararealizar los trámites de liquidación asignados.OBLIGACIÓN 10Durante este periodo no se ejecutó esta actividad, dado que, toda laoperatividad del suscrito se dispuso para atender las solicitudes deliquidaciones asignadas por la Oficina de la SAC.OBLIGACIÓN 11Se envío base de Excel de liquidaciones al supervisor del contrato y lacontratista Elizabeth en este base las columnas especifican a detalle elavance de cada uno de los procesos asignados; indicando fecha deasignación al abogado, valor por liberar, numero de contrato,especificando si requiere acta de liquidación e informe de final desupervisión, nombre del contratista, observaciones realizadas por laSAC, entre otros ítems.OBLIGACIÓN 12Con el presente informe mensual de actividades se cumple con laobligación descrita.OBLIGACIÓN 13Se asigno carnet para acceso a las instalaciones de la secretariadistrital de hacienda, del cual se hará la devolución respectiva alfinalizar el contrato.OBLIGACIÓN 14Se atendieron a las indicaciones dadas por el subdirector de la SAC y/oinformación solicitada por la compañera Elizabeth."/>
    <d v="2023-01-27T00:00:00"/>
    <d v="2023-02-06T00:00:00"/>
    <n v="240"/>
    <d v="2023-10-06T00:00:00"/>
    <n v="31432000"/>
    <n v="114"/>
    <n v="47.11"/>
    <n v="11132167"/>
    <n v="20299833"/>
    <n v="0"/>
    <n v="0"/>
    <n v="31432000"/>
    <s v="8  Mes(es)"/>
  </r>
  <r>
    <x v="0"/>
    <n v="220784"/>
    <x v="0"/>
    <s v="https://community.secop.gov.co/Public/Tendering/OpportunityDetail/Index?noticeUID=CO1.NTC.3420086&amp;isFromPublicArea=True&amp;isModal=true&amp;asPopupView=true"/>
    <x v="5"/>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05-18T00:00:00"/>
    <s v="1. Acató la Constitución, la ley, las normas legales y procedimentalesestablecidas por el Gobierno Nacional y Distrital, y demás disposicionespertinentes.2. Cumplió lo previsto en los estudios previos, el contrato y lapropuesta presentada.3. Obró con lealtad y buena fe en las distintas etapas contractuales.4. Atendió el servicio contratado en forma oportuna.5.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dentro de los tres (3) días hábiles siguientes a la fechaen que se le entregue la copia del contrato, la garantía pactada en elcontrato y presentarla ante la Secretaría Distrital de Hacienda en laplataforma del SECOP II. En el evento que la garantía (póliza) requieramodificación, la misma deberá presentarse dentro de los dos (2) díassiguientes a su devolución.7. Reportó de manera inmediata cualquier novedad o anomalía, alsupervisor del contrato.8. Guardó total reserva de la información confidencial que obtuvo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impartió La Secretaría Distrital de Hacienda de Bogotá, D.C por conductodel supervisor del contrato.1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PARAGRAFO: Enrelación con el numeral 8 de la presente cláusula, el CONTRATISTA seráresponsable de cualquier uso indebido de la información confidencial dela SECRETARIA, por parte de sus empleados o sus asesores. La SECRETARÍAse reserva el derecho de hacer uso de las acciones tanto civiles comopenales que le otorga la normatividad vigente, relacionadas con laprotección de la reserva de la información de la SECRETARÍA y de lostenedores de los bonos."/>
    <s v="1. Realizó todos los actos de administración y conservación necesariospara el ejercicio de los derechos y la defensa de los intereses comunesde los tenedores de los bonos de deuda pública emitidos por Bogotá D.C.en el marco del PEC.2. No se realizaron actividades relacionadas con las obligaciones en loreferente a cualquier tipo de derecho económico de los bonos delDistrito Capital, este último, en su calidad de emisor del PEC.3. No se realizaron actividades relacionadas con las obligaciones en loreferente a llevar a cabo los actos de disposición para los cuales lofaculte la asamblea de tenedores de bonos del PEC en los términos delDecreto 2555 de 2010, o de aquellas normas que lo modifiquen, adicioneno sustituyan.4. No se realizaron actividades relacionadas con las obligaciones en loreferente a actuar en nombre de los tenedores de bonos de deuda públicainterna del Distrito Capital, de los tramos vigentes emitidos bajo elPEC, en los procesos judiciales y en los de quiebra o concordato, asícomo también en los que se adelanten como consecuencia de la toma deposesión de los bienes y haberes o la intervención administrativa de quesea objeto la entidad emisora. Para tal efecto, el representante de lostenedores deberá hacerse parte en el respectivo proceso dentro deltérmino legal, para lo cual acompañará a su solicitud como prueba delcrédito copia auténtica del contrato de emisión y una constancia conbase en sus registros sobre el monto insoluto del empréstito y susintereses.5. No se realizaron actividades relacionadas con las obligaciones en loreferente a continuar con el ejercicio de sus funciones en caso derenuncia, hasta tanto quien haya sido designado en su reemplazo por laAsamblea General de Tenedores, se haya inscrito como tal en la Cámara deComercio del domicilio de la Secretaría Distrital de Hacienda.6. No se realizaron actividades relacionadas con las obligaciones en loreferente a elaborar y presentar informes extraordinarios cuando así losolicite la Superintendencia Financiera de Colombia o la entidad quehaga sus veces, o cuando se presente cualquier situación que por suimportancia deba ser reconocida y analizada por los Tenedores de losBonos de Deuda Pública Interna bajo el PEC.7. No se realizaron actividades relacionadas con las obligaciones en loreferente a enviar dentro de los quince (15) días hábiles siguientes, definalizado el contrato, un informe anual a la Secretaría Distrital deHacienda, especificando las labores realizadas en virtud del mismo.8. No se realizaron actividades relacionadas con las obligaciones en loreferente a enviar a la Secretaría Distrital de Hacienda, dentro de losdiez (10) días hábiles siguientes a la celebración de las AsambleasGenerales de Tenedores de Bonos bajo el PEC un informe detallado de lostemas discutidos en las mismas.9. Representó a los tenedores de bonos del PEC en todo lo concerniente asu interés común o colectivo.10. No se realizaron actividades relacionadas con las obligaciones en loreferente a intervenir con voz, pero sin voto en todas las reuniones dela asamblea de accionistas o junta de socios de la entidad emisora.11. No se realizaron actividades relacionadas con las obligaciones en loreferente a convocar y presidir la Asamblea de Tenedores de Bonos, en elmarco de lo señalado en los artículos comprendidos entre 6.4.1.1.17. yel 6.4.1.1.23., inclusive, del Decreto 2555 de 2010, así como loseñalado en el Prospecto de Emisión y Colocación del PEC y susrespectivas adendas.12. No se realizaron actividades relacionadas con las obligaciones en loreferente a solicitar a la Superintendencia Financiera de Colombia losinformes que considere necesarios, así como las revisiones pertinentes aque haya lugar sobre libros y documentos de contabilidad del emisor conmiras a la debida protección de los intereses comunes o colectivos delos tenedores de bonos del PEC.13. No se realizaron actividades relacionadas con las obligaciones en loreferente a informar a los tenedores de Bonos de deuda pública internabajo el PEC, a la Superintendencia Financiera de Colombia, a laSociedades Calificadoras de Valores, a la mayor brevedad posible y pormedios idóneos, sobre cualquier incumplimiento del emisor que afecteconsiderablemente los intereses comunes o colectivos de dichos tenedoresen relación con el PEC.14. Guardó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Cumplió con las demás que se deriven, tanto del contrato como de lanormatividad vigente en la materia, especialmente la referida al mercadopúblico de valores, del PEC y sus respectivas adendas y de lasdecisiones aprobadas por la Asamblea General de Tenedores, en procura desu protección conforme a la Ley."/>
    <d v="2022-10-20T00:00:00"/>
    <d v="2022-10-24T00:00:00"/>
    <n v="360"/>
    <d v="2023-10-24T00:00:00"/>
    <n v="56085000"/>
    <n v="219"/>
    <n v="60"/>
    <n v="4141200"/>
    <n v="51943800"/>
    <n v="0"/>
    <n v="0"/>
    <n v="56085000"/>
    <s v="12  Mes(es)"/>
  </r>
  <r>
    <x v="0"/>
    <n v="220447"/>
    <x v="1"/>
    <s v="https://colombiacompra.gov.co/tienda-virtual-del-estado-colombiano/ordenes-compra/94057"/>
    <x v="3"/>
    <s v="Arrendamiento"/>
    <s v="SUBD. SERVICIOS TIC"/>
    <s v="0111-01"/>
    <s v="Proveer el outsourcing integral para los servicios de gestión deimpresión para la Secretaría Distrital de Hacienda."/>
    <n v="830001338"/>
    <s v="SUMIMAS S A S"/>
    <s v="PROFESIONAL ESPECIALIZADO - SUBD. SOLUCIONES TIC"/>
    <s v="N/A"/>
    <d v="2023-05-19T00:00:00"/>
    <s v="Se verifica el total cumplimiento de las Obligaciones Generales para elperiodo certificado."/>
    <s v="Entregó a Colombia Compra Eficiente en la oportunidad, la informaciónnecesaria para incluir en el Catálogo y para la operación de la TiendaVirtual del Estado Colombiano.Opero el portal de Proveedores de la Tienda Virtual del EstadoColombiano en los términos definidos en las guías de la Tienda Virtualdel Estado Colombiano.Cumplió con los procesos definidos en la guía de Proveedores para elAcuerdo Marco.Respondió en las condiciones dentro del término previsto en losDocumentos del Procesolas Solicitudes de Cotización de las Entidades Compradoras.Informó a Colombia Compra Eficiente cualquier cambio en su condicióncomo Proveedor, bien sea cambios de nombre, ser parte de fusiones,escisiones, adquisiciones o reorganizaciones empresariales.Informó de inmediato a Colombia Compra Eficiente cuando se abstenga decotizar o suspenda la entrega de ETP o Alquiler de ETP por mora de laEntidad Compradora. N/AInformó de inmediato a Colombia Compra Eficiente cuando se abstenga decotizar por desabastecimiento de la combinatoria. N/AEntregó el ETP o Alquiler de ETP de acuerdo con las especificacionestécnicas establecidas en los Documentos del Proceso.Contó con la capacidad de proveer las unidades requeridas para cadaCategoría y Lote en la que presento Oferta.Cumplió con los plazos establecidos en el Acuerdo Marco.Se abstuvo de cotizar precios por encima de los precios máximospermitidos. Los precios cotizados por encima de los precios máximospermitidos se entenderán como cotizados a los precios del Catálogo.Se abstuvo de modificar o alterar la información y las fórmulas decálculo de la Solicitud de Cotización y de los formatos disponibles enla Tienda Virtual del Estado Colombiano, así como el simulador.Garantizó que ninguna de las condiciones y especificaciones técnicasestablecidas en el Acuerdo Marco y en el pliego de condiciones generancostos adicionales a las Entidades Compradoras o a Colombia CompraEficiente.Se abstuvo de utilizar la información entregada por la EntidadCompradora para cualquier fin distinto a la ejecución de la Orden deCompra.Respondió ante la Entidad Compradora y ante terceros por la divulgaciónindebida o el manejo inadecuado de la información entregada por laEntidad Compradora para el desarrollo de las actividades contratadas.Mantuvo las condiciones de calidad, legalidad, certificado deimportación, etc. exigidas porColombia Compra Eficiente para la selección de Proveedores parasuministrar el ETP o alquiler de ETP requeridos por las Entidades Compradoras.Mantuvo durante la vigencia del Acuerdo Marco y de las Órdenes de Compralas condiciones con las cuales adquirió puntaje adicional, de industrianacional y de vinculación a personas en condición de discapacidad en loscasos que aplique.Mantuvo la debida confidencialidad de la información que pueda llegar aconocer durante la ejecución de la Orden de Compra.Informó a Colombia Compra Eficiente de manera inmediata cuando conozcade posibles hechos de colusión, corrupción o cualquier hecho delictivoque se presente entre los Proveedores del Acuerdo Marco de Precios, oentre estos y terceros; así como conductas contrarias a la legislaciónvigente por parte de las Entidades Compradoras y sus funcionarios y/ocontratistas.Informó a Colombia Compra Eficiente cuando se abstenga de cotizar encualquier evento de cotización publicado por las entidades compradorasInformó a Colombia Compra Eficiente cuando conozca que algún proveedordel segmento y lote en el que quedó adjudicado se abstuvo de cotizar encualquier evento de cotización publicado por las entidades compradorasRemitió a la Entidad Compradora los soportes que certifiquen que seencuentra al día con las obligaciones de pago de los aportes al sistemade seguridad social y de salud.Respondió a los reclamos, consultas y/o solicitudes de Colombia CompraEficiente o de las Entidades Compradoras, de forma eficaz y oportuna, deacuerdo con lo establecido en el presente documento. Considerar a cadauna de las Entidades Compradoras como clientes prioritarios.Mantuvo actualizada la información requerida por el SIIF1.Entregó la información requerida por las Entidades Compradoras pararegistrar al Proveedor en sus sistemas de pago.Entregó a Colombia Compra Eficiente un reporte detallado de ventas alamparo del Acuerdo Marco, con los inconvenientes recurrentes durante lavigencia de este: (i) Una vez cada seis (6) meses; (ii) (10) díashábiles después del vencimiento del plazo del Acuerdo Marco; y de estamanera poder hacer las valoraciones del caso en cuanto al funcionamientoy operación del Acuerdo Marco.Nota: Colombia Compra Eficiente podrá solicitar información acerca deldetalle de las ventas en cualquier momento, si necesitara lainformación, encontrándose los Proveedores en la obligación de darprioridad a la solicitud realizada por la entidad.Informó a Colombia Compra Eficiente cuando una Entidad Pública Obligada,pretenda adquirir algún ETP o alquiler de ETP por fuera del AcuerdoMarco. Esta información debe darla dentro de los CINCO (5) DÍAS HÁBILESsiguientes a la fecha en la cual el Proveedor tuvo conocimiento delProceso de Contratación que adelanta la Entidad Estatal. Estainformación que brinde el Proveedor será confidencial, siempre y cuandose pueda constatar la veracidad de esta.Informó a Colombia Compra Eficiente 30 DÍAS CALENDARIO después deradicada y aceptada la factura para las Órdenes de Compra, si existenEntidades Compradoras con obligaciones de pago pendientes.Informó a Colombia Compra Eficiente cualquier cambio en la persona querepresenta legalmente al Proveedor en la administración y ejecución delAcuerdo Marco, a quien deben dirigirse las comunicaciones ynotificaciones de acuerdo con lo establecido en la Cláusula 29.Cumplió con el Código de Integridad de Colombia Compra Eficiente,disponible en el enlace: https://www.colombiacompra.gov.co/sites/cce_public/files/cce_documentos/codigo_integridad_2018.pdfCumplió con los Términos y Condiciones de la Tienda Virtual del EstadoColombiano.Mantuvo actualizadas las garantías según lo establecido en la Cláusula18.Informó por escrito cualquier solicitud de modificación del AcuerdoMarco al asegurador que expida las garantías, y mantener actualizada lagarantía producto de cualquier modificatorio al contrato del AcuerdoMarco.Entregó a Colombia Compra Eficiente el documento que acredite lacomunicación de la modificación al asegurador, en la fecha prevista parala firma de la modificación del Acuerdo Marco.Cumplió con las disposiciones del Acuerdo Marco durante la vigencia detodas las Órdenes de Compra, aun cuando estas excedan la vigencia delAcuerdo Marco.Publicó las facturas en la Tienda Virtual del Estado Colombiano.Cumplió con lo establecido en la guía para cotizar en la Tienda Virtualdel Estado Colombiano.Informar a la Entidad Compradora y a Colombia Compra Eficiente, en elplazo establecido para responder la Solicitud de Cotización y lasolicitud de información la existencia de posibles conflictos de interéscon una Entidad Compradora en los términos de la Cláusula 22.Cumplió con las disposiciones del Acuerdo Marco durante el término deejecución de todas las Órdenes de Compra, aun cuando estas excedan eltérmino de duración del Acuerdo Marco.Mantuvo actualizada la información de contacto durante el desarrollo delAcuerdo Marco y un año después de la terminación de este.Colombia Compra Eficiente podrá requerir a los Proveedores para que seaallegada la información y documentos soporte relacionada con laverificación del cumplimiento de los aspectos que fueron susceptibles deotorgamiento de puntaje para garantizar su cumplimiento. Estainformación podrá ser requerida al Proveedor mínimo cada seis (6) mesesen la ejecución del acuerdo marco.II. Obligaciones Específicas del Acuerdo Marco:Constituyó una garantía de cumplimiento dentro de los TRES (3) DÍASHÁBILES siguientes a la colocación de la Orden de Compra a favor de laEntidad Compradora, por el valor, amparos y vigencia establecidas en elnumeral 18.2 de la Cláusula 18.Cumplió con el procedimiento establecido en la Cláusula 7 de estedocumento.Cumplió con los tiempos y obligaciones definidos en las órdenes decompra. El tiempo de entrega empieza a correr el día hábil siguiente alcumplimiento de las estipulaciones señaladas en el protocolo de entrega,previo cumplimiento de los requisitos de perfeccionamiento y ejecucióndefinidos por la entidad.Constituyó la fiducia para la consignación del anticipo, en caso dehaberse acordado, para lo cual deberá allegar al supervisor de la ordende compra los siguientes documentos: (i) Contrato de fiducia. (ii) Plandetallado de Inversión del Anticipo (iii) Cronograma de entrega debienes y (iv) orden de pedido de los bienes al fabricante de estos. Loanterior para revisión y aprobación por parte del supervisor.Se abstuvo de cotizar por encima del precio techo, en caso de hacerlo,se entenderá que el precio ofertado en la cotización es el señalado enel catálogo del Acuerdo Marco. Así mismo, cuando su capacidad dedistribución no permite atender lo requerido en la solicitud decotización, caso en el cual deberá manifestarlo a la Entidad Compradoray a Colombia Compra Eficiente.Presentó Cotizaciones para el servicio de arrendamiento de ETP con lascombinatorias señaladas por la Entidad Compradora y las establecidas enlos documentos del proceso.Para las órdenes de compra que contemplen la prestación de servicios enel archipiélago de San Andrés, asegurar que todo el personal encargadode la prestación de los servicios cuenta con residencia permanente ytodos los permisos necesarios en virtud del Decreto Ley 2762 de 1991 yacuerdos complementarios, y demás disposiciones que lo sustituyan oadicionen.Cumplió con los protocolos definidos en los documentos técnicos delproceso de selección CCENEG-051-01-2021.Entregó el ETP con la Combinatoria y en el lugar de entrega señalado enla Orden de Compra.Garantizó la calidad y funcionamiento de los ETP y entregar lasgarantías correspondientes indicando los datos de contacto para hacerlasefectivas.Anexó el clausulado de garantías de las marcas que oferta en cada lote,en español o con su traducción simple al castellano.Brindó acompañamiento a las Entidades Compradoras frente a lasreclamaciones para hacer efectiva la garantía de los ETP.Garantizó el servicio de alquiler de ETP de acuerdo con la Combinatoriaseñalada en la Orden de Compra.Propendió por procedimientos que causen impactos positivos al medioambiente en el ciclo de vida del bien o servicio.Informó oportunamente a Colombia Compra Eficiente y a las EntidadesCompradoras a quienes han vendido ETP, cualquier cambio en el manual oel soporte técnico o garantía del ETP, incluyendo cambio de dirección ode representante obligado a prestar este servicio.Entregó los ETP o el alquiler del ETP en el lugar señalado en la Ordende Compra o solicitud de cotización.Aseguró la correcta prestación del servicio de alquiler de ETP durantetoda la duración de la Orden de Compra.En el evento en que el Proveedor llegase a perder la calidad dedistribuidor autorizado o se encuentre incurso en situaciones que impidan la entrega de ETP o alquiler de ETP, puede proceder de la siguiente manera:(i) Para garantizar la continuidad de la ejecución de las Órdenes deCompra vigentes el Proveedor puede acordar con la Entidad Compradora, laentrega de una referencia sustituta que mantenga o mejore lascondiciones de la referencia que inicialmente iba a ser entregada. LaEntidad Compradora a partir de la revisión de su necesidad, puedeautorizar o rechazar la sustitución de la referencia. En todo caso, lareferencia sustituta debe corresponder a una de las marcas autorizadaspara el proveedor en el Catálogo. El proceso de sustitución se debedocumentar a través de un acta que la Entidad Compradora debe adjuntar ala Orden de Compra, al menos CINCO (5) DIAS CALENDARIO antes de la fechade entrega inicialmente pactada. La Entidad Compradora no está obligadaa aceptar la sustitución. (ii) El Proveedor puede subcontratar untercero con todas las licencias, habilitaciones y permisos necesariospara garantizar la entrega de los ETP. El subcontratista no debe estarincurso en inhabilidades o incompatibilidades. (iii) Acordar con laEntidad Compradora la cesión de la Orden de Compra a otro Proveedor delAcuerdo Marco. En este caso, las partes deben informar a Colombia Compra Eficiente la imposibilidad de dar continuidad a la Orden de Compra, y las condiciones de la ejecución.Mantuvo vigentes y actualizados durante la ejecución del Acuerdo Marco yde todas las Órdenes de compra los certificados expedidos por lasentidades financieras y /o el Distribuidor Mayorista o Fabricante con elrespectivo respaldo financiero (en caso de que aplique).Dispuso de canales para atención de soporte, fallas e incidentes de losETP: (i)Línea telefónica nacional (teléfono fijo PBX, 018000 o celular)(ii) Canal de atención web, entiéndase como un canal de atencióndispuesto en la página web del Proveedor (por ejemplo: Clic to call, webto Call, chat o generación de tickets, etc) (iii) Correo electrónico.(iv)Teléfono de al menos dos (2) personas de contacto, (nombre, cargo yteléfonos de contacto fijo o celular).Mantuvo vigente y actualizado el certificado software de gestión deservicios de TI. (en caso de que aplique).Cumplió oportunamente con el sistema de recolección selectiva y gestiónambiental de residuos de computadores y/o periféricos de acuerdo con lodescrito en Resolución 1512 de 2010 del Ministerio de Ambiente, Vivienday Desarrollo Territorial. (en caso de que aplique).Dispuso de un programa de Disposición Final durante toda la vigencia delAcuerdo Marco y un (1) año más. (en caso de que aplique)Garantizó la oportuna y correcta realización del MantenimientoPreventivo de los equipos objeto de alquiler de ETP, así como la continuidad en la operación del servicio, en caso de fallas cambiar el ETP de acuerdo con los tiempos definidos en los ANS.Garantizó que las impresiones tengan la calidad de impresión de acuerdocon las condiciones establecidas en los documentos técnicos del Pliegode Condiciones del proceso de selección número CCENEG-051-01-2021durante la vigencia de la Orden Compra.Reemplazó cualquier equipo o parte del equipo que la Entidad Compradorahaya reportado al Proveedor como defectuoso, siempre y cuando se puedademostrar que el defecto del equipo o parte del equipo no se produjocomo consecuencia del mal uso por parte de la Entidad Compradora. Eltiempo establecido para el cambio del equipo o la parte del equipo seencuentra definido en las condiciones de la garantía del Fabricante.Entregó las marcas establecidas en el Catálogo durante la ejecución dela Orden de Compra.Entregó mensualmente a la Entidad Compradora el reporte de toda lagestión de fallas e incidentes de los ETP objeto de alquiler.Garantizó que ninguna de las condiciones y especificaciones técnicasestablecidas en el presente documento y en el pliego de condicionesgeneran costos adicionales a las Entidades Compradoras o a ColombiaCompra Eficiente.Entregó la información requerida por las Entidades Compradoras pararegistrar al Proveedor en sus sistemas de pago.Entregó, cuando la Entidad Compradora lo requiera, la documentación delos servicios prestados por concepto de alquiler de ETP, en la cual debeespecificar todas lascaracterísticas, variables, configuración y demás especificidades quesean solicitadas por la Entidad Compradora, hasta seis (6) meses despuésde la finalización de la Orden de Compra.Respondió las solicitudes de soporte dentro de los tiempos establecidosen los ANS y en las condiciones de la garantía de Fabricante.Garantizó que el servicio de arrendamiento de ofimática, durante laejecución de la Orden de Compra, estará debidamente licenciado y vigentepara todos los ETP que fueron contratados por la Entidad Compradora,permitiendo instalar las actualizaciones que el fabricante de estedisponga durante este tiempo.Entregó la licencia del Software de antivirus y garantizar lasactualizaciones de las firmas del antivirus durante la vigencia de laOrden de Compra.Entregó a la Entidad Compradora como anexo soporte para el primer pagocopia de la información necesaria para la verificación de la legalidadde las licencias entregadas.Coordinó con la Entidad Compradora las actividades mencionadas en lacláusula 7.6 dentro de los tres (3) días hábiles siguientes a laexpedición de la Orden de Compra, de acuerdocon lo definido en el Protocolo de Entrega.Entregó la información que Colombia Compra Eficiente o la EntidadCompradora requiera para la verificación del cumplimiento del programade disposición final.Las demás obligaciones contenidas en los Estudios y Documentos Previos,el Pliego de Condiciones, los anexos técnicos, la presente minuta ydemás documentos del proceso de selección número CCENEG-051-01-2021, asícomo las obligaciones determinadas en la Orden de Compra.Las demás que se deriven de la naturaleza propia del Acuerdo Marco, losdocumentos del proceso y las ofertas presentadas."/>
    <d v="2022-07-29T00:00:00"/>
    <d v="2022-09-03T00:00:00"/>
    <n v="240"/>
    <d v="2023-05-03T00:00:00"/>
    <n v="191732088"/>
    <n v="270"/>
    <n v="100"/>
    <n v="188138949"/>
    <n v="3593139"/>
    <n v="0"/>
    <n v="0"/>
    <n v="191732088"/>
    <s v="8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9"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rowHeaderCaption="Tipo Modificaciones">
  <location ref="C13:D16" firstHeaderRow="1" firstDataRow="1" firstDataCol="1"/>
  <pivotFields count="29">
    <pivotField dataField="1" showAll="0" defaultSubtotal="0"/>
    <pivotField showAll="0" defaultSubtotal="0"/>
    <pivotField axis="axisRow" showAll="0" defaultSubtotal="0">
      <items count="6">
        <item m="1" x="4"/>
        <item x="1"/>
        <item m="1" x="5"/>
        <item m="1" x="3"/>
        <item x="0"/>
        <item m="1" x="2"/>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3">
    <i>
      <x v="1"/>
    </i>
    <i>
      <x v="4"/>
    </i>
    <i t="grand">
      <x/>
    </i>
  </rowItems>
  <colItems count="1">
    <i/>
  </colItems>
  <dataFields count="1">
    <dataField name="No. Contratos/Conv" fld="0" subtotal="count" baseField="0" baseItem="0"/>
  </dataFields>
  <formats count="17">
    <format dxfId="46">
      <pivotArea type="all" dataOnly="0" outline="0" fieldPosition="0"/>
    </format>
    <format dxfId="45">
      <pivotArea outline="0" collapsedLevelsAreSubtotals="1" fieldPosition="0"/>
    </format>
    <format dxfId="44">
      <pivotArea dataOnly="0" labelOnly="1" outline="0" axis="axisValues" fieldPosition="0"/>
    </format>
    <format dxfId="43">
      <pivotArea dataOnly="0" labelOnly="1" grandRow="1" outline="0" fieldPosition="0"/>
    </format>
    <format dxfId="42">
      <pivotArea dataOnly="0" labelOnly="1" outline="0" axis="axisValues" fieldPosition="0"/>
    </format>
    <format dxfId="41">
      <pivotArea dataOnly="0" labelOnly="1" grandRow="1" outline="0" fieldPosition="0"/>
    </format>
    <format dxfId="40">
      <pivotArea type="all" dataOnly="0" outline="0" fieldPosition="0"/>
    </format>
    <format dxfId="39">
      <pivotArea type="all" dataOnly="0" outline="0" fieldPosition="0"/>
    </format>
    <format dxfId="38">
      <pivotArea type="all" dataOnly="0" outline="0" fieldPosition="0"/>
    </format>
    <format dxfId="37">
      <pivotArea type="all" dataOnly="0" outline="0" fieldPosition="0"/>
    </format>
    <format dxfId="36">
      <pivotArea dataOnly="0" labelOnly="1" fieldPosition="0">
        <references count="1">
          <reference field="2" count="0"/>
        </references>
      </pivotArea>
    </format>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19"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rowHeaderCaption="Modalidad / Clase Contrato - Conve">
  <location ref="F13:G41" firstHeaderRow="1" firstDataRow="1" firstDataCol="1"/>
  <pivotFields count="29">
    <pivotField axis="axisRow" dataField="1" showAll="0" sortType="ascending" defaultSubtotal="0">
      <items count="7">
        <item m="1" x="4"/>
        <item m="1" x="6"/>
        <item m="1" x="5"/>
        <item x="3"/>
        <item x="2"/>
        <item x="0"/>
        <item x="1"/>
      </items>
    </pivotField>
    <pivotField showAll="0" defaultSubtotal="0"/>
    <pivotField showAll="0" defaultSubtotal="0"/>
    <pivotField showAll="0" defaultSubtotal="0"/>
    <pivotField axis="axisRow" showAll="0" defaultSubtotal="0">
      <items count="12">
        <item x="9"/>
        <item x="5"/>
        <item x="0"/>
        <item x="8"/>
        <item x="1"/>
        <item x="10"/>
        <item x="4"/>
        <item x="3"/>
        <item x="7"/>
        <item x="2"/>
        <item x="6"/>
        <item m="1" x="11"/>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8">
    <i>
      <x v="3"/>
    </i>
    <i r="1">
      <x v="10"/>
    </i>
    <i>
      <x v="4"/>
    </i>
    <i r="1">
      <x v="3"/>
    </i>
    <i r="1">
      <x v="4"/>
    </i>
    <i r="1">
      <x v="6"/>
    </i>
    <i r="1">
      <x v="9"/>
    </i>
    <i>
      <x v="5"/>
    </i>
    <i r="1">
      <x/>
    </i>
    <i r="1">
      <x v="1"/>
    </i>
    <i r="1">
      <x v="2"/>
    </i>
    <i r="1">
      <x v="3"/>
    </i>
    <i r="1">
      <x v="4"/>
    </i>
    <i r="1">
      <x v="5"/>
    </i>
    <i r="1">
      <x v="6"/>
    </i>
    <i r="1">
      <x v="7"/>
    </i>
    <i r="1">
      <x v="8"/>
    </i>
    <i r="1">
      <x v="9"/>
    </i>
    <i r="1">
      <x v="10"/>
    </i>
    <i>
      <x v="6"/>
    </i>
    <i r="1">
      <x/>
    </i>
    <i r="1">
      <x v="1"/>
    </i>
    <i r="1">
      <x v="2"/>
    </i>
    <i r="1">
      <x v="4"/>
    </i>
    <i r="1">
      <x v="6"/>
    </i>
    <i r="1">
      <x v="7"/>
    </i>
    <i r="1">
      <x v="9"/>
    </i>
    <i t="grand">
      <x/>
    </i>
  </rowItems>
  <colItems count="1">
    <i/>
  </colItems>
  <dataFields count="1">
    <dataField name="No. Contratos/Conv" fld="0" subtotal="count" baseField="0" baseItem="0"/>
  </dataFields>
  <formats count="40">
    <format dxfId="86">
      <pivotArea type="all" dataOnly="0" outline="0" fieldPosition="0"/>
    </format>
    <format dxfId="85">
      <pivotArea outline="0" collapsedLevelsAreSubtotals="1" fieldPosition="0"/>
    </format>
    <format dxfId="84">
      <pivotArea dataOnly="0" labelOnly="1" outline="0" axis="axisValues" fieldPosition="0"/>
    </format>
    <format dxfId="83">
      <pivotArea dataOnly="0" labelOnly="1" grandRow="1" outline="0" fieldPosition="0"/>
    </format>
    <format dxfId="82">
      <pivotArea dataOnly="0" labelOnly="1" outline="0" axis="axisValues" fieldPosition="0"/>
    </format>
    <format dxfId="81">
      <pivotArea dataOnly="0" labelOnly="1" grandRow="1" outline="0" fieldPosition="0"/>
    </format>
    <format dxfId="80">
      <pivotArea type="all" dataOnly="0" outline="0" fieldPosition="0"/>
    </format>
    <format dxfId="79">
      <pivotArea dataOnly="0" labelOnly="1" outline="0" axis="axisValues" fieldPosition="0"/>
    </format>
    <format dxfId="78">
      <pivotArea dataOnly="0" labelOnly="1" grandRow="1" outline="0" fieldPosition="0"/>
    </format>
    <format dxfId="77">
      <pivotArea dataOnly="0" labelOnly="1" outline="0" axis="axisValues" fieldPosition="0"/>
    </format>
    <format dxfId="76">
      <pivotArea dataOnly="0" labelOnly="1" outline="0" axis="axisValues" fieldPosition="0"/>
    </format>
    <format dxfId="75">
      <pivotArea dataOnly="0" labelOnly="1" outline="0" axis="axisValues" fieldPosition="0"/>
    </format>
    <format dxfId="74">
      <pivotArea type="all" dataOnly="0" outline="0" fieldPosition="0"/>
    </format>
    <format dxfId="73">
      <pivotArea dataOnly="0" labelOnly="1" grandRow="1" outline="0" fieldPosition="0"/>
    </format>
    <format dxfId="72">
      <pivotArea type="all" dataOnly="0" outline="0" fieldPosition="0"/>
    </format>
    <format dxfId="71">
      <pivotArea dataOnly="0" labelOnly="1" grandRow="1" outline="0" fieldPosition="0"/>
    </format>
    <format dxfId="70">
      <pivotArea dataOnly="0" labelOnly="1" fieldPosition="0">
        <references count="1">
          <reference field="4" count="0"/>
        </references>
      </pivotArea>
    </format>
    <format dxfId="69">
      <pivotArea dataOnly="0" labelOnly="1" grandRow="1" outline="0" fieldPosition="0"/>
    </format>
    <format dxfId="68">
      <pivotArea dataOnly="0" labelOnly="1" fieldPosition="0">
        <references count="1">
          <reference field="4" count="0"/>
        </references>
      </pivotArea>
    </format>
    <format dxfId="67">
      <pivotArea dataOnly="0" labelOnly="1" grandRow="1" outline="0" fieldPosition="0"/>
    </format>
    <format dxfId="66">
      <pivotArea type="all" dataOnly="0" outline="0" fieldPosition="0"/>
    </format>
    <format dxfId="65">
      <pivotArea field="4" type="button" dataOnly="0" labelOnly="1" outline="0" axis="axisRow" fieldPosition="1"/>
    </format>
    <format dxfId="64">
      <pivotArea dataOnly="0" labelOnly="1" fieldPosition="0">
        <references count="1">
          <reference field="4" count="0"/>
        </references>
      </pivotArea>
    </format>
    <format dxfId="63">
      <pivotArea dataOnly="0" labelOnly="1" fieldPosition="0">
        <references count="1">
          <reference field="0" count="0"/>
        </references>
      </pivotArea>
    </format>
    <format dxfId="62">
      <pivotArea dataOnly="0" labelOnly="1" fieldPosition="0">
        <references count="2">
          <reference field="0" count="1" selected="0">
            <x v="2"/>
          </reference>
          <reference field="4" count="1">
            <x v="0"/>
          </reference>
        </references>
      </pivotArea>
    </format>
    <format dxfId="61">
      <pivotArea dataOnly="0" labelOnly="1" fieldPosition="0">
        <references count="2">
          <reference field="0" count="1" selected="0">
            <x v="3"/>
          </reference>
          <reference field="4" count="1">
            <x v="3"/>
          </reference>
        </references>
      </pivotArea>
    </format>
    <format dxfId="60">
      <pivotArea dataOnly="0" labelOnly="1" fieldPosition="0">
        <references count="2">
          <reference field="0" count="1" selected="0">
            <x v="4"/>
          </reference>
          <reference field="4" count="8">
            <x v="0"/>
            <x v="1"/>
            <x v="2"/>
            <x v="3"/>
            <x v="4"/>
            <x v="5"/>
            <x v="6"/>
            <x v="7"/>
          </reference>
        </references>
      </pivotArea>
    </format>
    <format dxfId="59">
      <pivotArea dataOnly="0" labelOnly="1" fieldPosition="0">
        <references count="2">
          <reference field="0" count="1" selected="0">
            <x v="5"/>
          </reference>
          <reference field="4" count="0"/>
        </references>
      </pivotArea>
    </format>
    <format dxfId="58">
      <pivotArea type="all" dataOnly="0" outline="0" fieldPosition="0"/>
    </format>
    <format dxfId="57">
      <pivotArea outline="0" collapsedLevelsAreSubtotals="1" fieldPosition="0"/>
    </format>
    <format dxfId="56">
      <pivotArea field="0" type="button" dataOnly="0" labelOnly="1" outline="0" axis="axisRow" fieldPosition="0"/>
    </format>
    <format dxfId="55">
      <pivotArea dataOnly="0" labelOnly="1" fieldPosition="0">
        <references count="1">
          <reference field="0" count="0"/>
        </references>
      </pivotArea>
    </format>
    <format dxfId="54">
      <pivotArea dataOnly="0" labelOnly="1" grandRow="1" outline="0" fieldPosition="0"/>
    </format>
    <format dxfId="53">
      <pivotArea dataOnly="0" labelOnly="1" fieldPosition="0">
        <references count="2">
          <reference field="0" count="1" selected="0">
            <x v="0"/>
          </reference>
          <reference field="4" count="1">
            <x v="1"/>
          </reference>
        </references>
      </pivotArea>
    </format>
    <format dxfId="52">
      <pivotArea dataOnly="0" labelOnly="1" fieldPosition="0">
        <references count="2">
          <reference field="0" count="1" selected="0">
            <x v="1"/>
          </reference>
          <reference field="4" count="1">
            <x v="1"/>
          </reference>
        </references>
      </pivotArea>
    </format>
    <format dxfId="51">
      <pivotArea dataOnly="0" labelOnly="1" fieldPosition="0">
        <references count="2">
          <reference field="0" count="1" selected="0">
            <x v="2"/>
          </reference>
          <reference field="4" count="1">
            <x v="0"/>
          </reference>
        </references>
      </pivotArea>
    </format>
    <format dxfId="50">
      <pivotArea dataOnly="0" labelOnly="1" fieldPosition="0">
        <references count="2">
          <reference field="0" count="1" selected="0">
            <x v="4"/>
          </reference>
          <reference field="4" count="4">
            <x v="3"/>
            <x v="4"/>
            <x v="6"/>
            <x v="7"/>
          </reference>
        </references>
      </pivotArea>
    </format>
    <format dxfId="49">
      <pivotArea dataOnly="0" labelOnly="1" fieldPosition="0">
        <references count="2">
          <reference field="0" count="1" selected="0">
            <x v="5"/>
          </reference>
          <reference field="4" count="0"/>
        </references>
      </pivotArea>
    </format>
    <format dxfId="48">
      <pivotArea dataOnly="0" labelOnly="1" fieldPosition="0">
        <references count="2">
          <reference field="0" count="1" selected="0">
            <x v="6"/>
          </reference>
          <reference field="4" count="5">
            <x v="0"/>
            <x v="1"/>
            <x v="2"/>
            <x v="4"/>
            <x v="7"/>
          </reference>
        </references>
      </pivotArea>
    </format>
    <format dxfId="47">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Contratos" displayName="Contratos" ref="B10:AD399" totalsRowShown="0" headerRowDxfId="29" headerRowBorderDxfId="28">
  <autoFilter ref="B10:AD399"/>
  <sortState ref="B11:AD11">
    <sortCondition ref="B10:B11"/>
  </sortState>
  <tableColumns count="29">
    <tableColumn id="1" name="VIGENCIA" dataDxfId="27"/>
    <tableColumn id="13" name="NÚMERO CONTRATO"/>
    <tableColumn id="26" name="PORTAL CONTRATACION" dataDxfId="1"/>
    <tableColumn id="6" name="URL SECOP" dataDxfId="0"/>
    <tableColumn id="33" name="PROCESO SELECCIÓN" dataDxfId="26"/>
    <tableColumn id="32" name="CLASE CONTRATO" dataDxfId="25"/>
    <tableColumn id="35" name="DEPENDENCIA DESTINO" dataDxfId="24"/>
    <tableColumn id="31" name="NOMBRE UNIDAD EJECUTORA" dataDxfId="23"/>
    <tableColumn id="34" name="OBJETO" dataDxfId="22"/>
    <tableColumn id="29" name="NIT CONTRATISTA" dataDxfId="21"/>
    <tableColumn id="28" name="NOMBRE CONTATISTA" dataDxfId="20"/>
    <tableColumn id="37" name="SUPERVISOR INTERNO CARGO" dataDxfId="19"/>
    <tableColumn id="30" name="INTERVENTORIA EXTERNO" dataDxfId="18"/>
    <tableColumn id="2" name="FECHA CORTE" dataDxfId="17"/>
    <tableColumn id="3" name="INFORME EJECUCION_x000a_OBLIGACIONES GENERALES" dataDxfId="16"/>
    <tableColumn id="38" name="INFORME EJECUCION_x000a_OBLIGACIONES ESPECIALES" dataDxfId="15"/>
    <tableColumn id="8" name="Fecha de suscripción" dataDxfId="14"/>
    <tableColumn id="18" name="Fecha de Inicio" dataDxfId="13"/>
    <tableColumn id="19" name="Plazo Inicial (dias)" dataDxfId="12"/>
    <tableColumn id="9" name="Fecha Finalizacion Programada" dataDxfId="11"/>
    <tableColumn id="10" name="Valor del Contrato_x000a_inical" dataDxfId="10" dataCellStyle="Millares"/>
    <tableColumn id="25" name="Días ejecutados_x000a_(Incluidos Prórroga/Suspensión)" dataDxfId="9">
      <calculatedColumnFormula>$D$5-Contratos[[#This Row],[Fecha de Inicio]]</calculatedColumnFormula>
    </tableColumn>
    <tableColumn id="11" name="% Ejecución" dataDxfId="8">
      <calculatedColumnFormula>ROUND((($D$5-Contratos[[#This Row],[Fecha de Inicio]])/(Contratos[[#This Row],[Fecha Finalizacion Programada]]-Contratos[[#This Row],[Fecha de Inicio]])*100),2)</calculatedColumnFormula>
    </tableColumn>
    <tableColumn id="12" name="Recursos totales Ejecutados o pagados" dataDxfId="7" dataCellStyle="Millares"/>
    <tableColumn id="21" name="Recursos pendientes de ejecutar." dataDxfId="6" dataCellStyle="Millares"/>
    <tableColumn id="22" name="Cantidad de Adiciones" dataDxfId="5"/>
    <tableColumn id="23" name="Vr. Adiciones" dataDxfId="4" dataCellStyle="Millares"/>
    <tableColumn id="24" name="Vr. Total con Adiciones" dataDxfId="3" dataCellStyle="Millares"/>
    <tableColumn id="20" name="Plazo total con prorrogas " dataDxfId="2"/>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showGridLines="0" tabSelected="1" workbookViewId="0">
      <selection activeCell="G11" sqref="G11"/>
    </sheetView>
  </sheetViews>
  <sheetFormatPr baseColWidth="10" defaultRowHeight="15" x14ac:dyDescent="0.25"/>
  <cols>
    <col min="2" max="2" width="2.7109375" customWidth="1"/>
    <col min="3" max="3" width="23.5703125" bestFit="1" customWidth="1"/>
    <col min="4" max="4" width="18.5703125" bestFit="1" customWidth="1"/>
    <col min="6" max="6" width="59.28515625" customWidth="1"/>
    <col min="7" max="7" width="18.5703125" bestFit="1" customWidth="1"/>
    <col min="8" max="8" width="2.7109375" customWidth="1"/>
  </cols>
  <sheetData>
    <row r="1" spans="2:8" ht="15.75" thickBot="1" x14ac:dyDescent="0.3"/>
    <row r="2" spans="2:8" x14ac:dyDescent="0.25">
      <c r="B2" s="4"/>
      <c r="C2" s="5"/>
      <c r="D2" s="5"/>
      <c r="E2" s="5"/>
      <c r="F2" s="5"/>
      <c r="G2" s="5"/>
      <c r="H2" s="6"/>
    </row>
    <row r="3" spans="2:8" ht="48.75" customHeight="1" x14ac:dyDescent="0.25">
      <c r="B3" s="7"/>
      <c r="C3" s="8"/>
      <c r="D3" s="51" t="s">
        <v>665</v>
      </c>
      <c r="E3" s="51"/>
      <c r="F3" s="51"/>
      <c r="G3" s="51"/>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5" t="s">
        <v>125</v>
      </c>
      <c r="D13" s="18" t="s">
        <v>3</v>
      </c>
      <c r="E13" s="8"/>
      <c r="F13" s="45" t="s">
        <v>126</v>
      </c>
      <c r="G13" s="20" t="s">
        <v>3</v>
      </c>
      <c r="H13" s="9"/>
    </row>
    <row r="14" spans="2:8" ht="15.75" thickBot="1" x14ac:dyDescent="0.3">
      <c r="B14" s="7"/>
      <c r="C14" s="50" t="s">
        <v>255</v>
      </c>
      <c r="D14" s="15">
        <v>10</v>
      </c>
      <c r="E14" s="8"/>
      <c r="F14" s="19">
        <v>2020</v>
      </c>
      <c r="G14" s="15"/>
      <c r="H14" s="9"/>
    </row>
    <row r="15" spans="2:8" ht="15.75" thickBot="1" x14ac:dyDescent="0.3">
      <c r="B15" s="7"/>
      <c r="C15" s="46" t="s">
        <v>248</v>
      </c>
      <c r="D15" s="16">
        <v>379</v>
      </c>
      <c r="E15" s="8"/>
      <c r="F15" s="52" t="s">
        <v>530</v>
      </c>
      <c r="G15" s="16">
        <v>1</v>
      </c>
      <c r="H15" s="9"/>
    </row>
    <row r="16" spans="2:8" ht="15.75" thickBot="1" x14ac:dyDescent="0.3">
      <c r="B16" s="7"/>
      <c r="C16" s="19" t="s">
        <v>1</v>
      </c>
      <c r="D16" s="17">
        <v>389</v>
      </c>
      <c r="E16" s="8"/>
      <c r="F16" s="19">
        <v>2021</v>
      </c>
      <c r="G16" s="16"/>
      <c r="H16" s="9"/>
    </row>
    <row r="17" spans="2:8" x14ac:dyDescent="0.25">
      <c r="B17" s="7"/>
      <c r="E17" s="8"/>
      <c r="F17" s="50" t="s">
        <v>29</v>
      </c>
      <c r="G17" s="16">
        <v>3</v>
      </c>
      <c r="H17" s="9"/>
    </row>
    <row r="18" spans="2:8" x14ac:dyDescent="0.25">
      <c r="B18" s="7"/>
      <c r="C18" s="8"/>
      <c r="D18" s="8"/>
      <c r="E18" s="8"/>
      <c r="F18" s="47" t="s">
        <v>31</v>
      </c>
      <c r="G18" s="16">
        <v>2</v>
      </c>
      <c r="H18" s="9"/>
    </row>
    <row r="19" spans="2:8" ht="15.75" thickBot="1" x14ac:dyDescent="0.3">
      <c r="B19" s="7"/>
      <c r="C19" s="8"/>
      <c r="D19" s="8"/>
      <c r="E19" s="8"/>
      <c r="F19" s="46" t="s">
        <v>24</v>
      </c>
      <c r="G19" s="16">
        <v>3</v>
      </c>
      <c r="H19" s="9"/>
    </row>
    <row r="20" spans="2:8" ht="15.75" thickBot="1" x14ac:dyDescent="0.3">
      <c r="B20" s="7"/>
      <c r="C20" s="8"/>
      <c r="D20" s="8"/>
      <c r="E20" s="8"/>
      <c r="F20" s="52" t="s">
        <v>666</v>
      </c>
      <c r="G20" s="16">
        <v>1</v>
      </c>
      <c r="H20" s="9"/>
    </row>
    <row r="21" spans="2:8" ht="15.75" thickBot="1" x14ac:dyDescent="0.3">
      <c r="B21" s="7"/>
      <c r="C21" s="8"/>
      <c r="D21" s="8"/>
      <c r="E21" s="8"/>
      <c r="F21" s="19">
        <v>2022</v>
      </c>
      <c r="G21" s="16"/>
      <c r="H21" s="9"/>
    </row>
    <row r="22" spans="2:8" x14ac:dyDescent="0.25">
      <c r="B22" s="7"/>
      <c r="C22" s="8"/>
      <c r="D22" s="8"/>
      <c r="E22" s="8"/>
      <c r="F22" s="50" t="s">
        <v>26</v>
      </c>
      <c r="G22" s="16">
        <v>3</v>
      </c>
      <c r="H22" s="9"/>
    </row>
    <row r="23" spans="2:8" x14ac:dyDescent="0.25">
      <c r="B23" s="7"/>
      <c r="C23" s="8"/>
      <c r="D23" s="8"/>
      <c r="E23" s="8"/>
      <c r="F23" s="47" t="s">
        <v>28</v>
      </c>
      <c r="G23" s="16">
        <v>15</v>
      </c>
      <c r="H23" s="9"/>
    </row>
    <row r="24" spans="2:8" x14ac:dyDescent="0.25">
      <c r="B24" s="7"/>
      <c r="C24" s="8"/>
      <c r="D24" s="8"/>
      <c r="E24" s="8"/>
      <c r="F24" s="47" t="s">
        <v>43</v>
      </c>
      <c r="G24" s="16">
        <v>24</v>
      </c>
      <c r="H24" s="9"/>
    </row>
    <row r="25" spans="2:8" x14ac:dyDescent="0.25">
      <c r="B25" s="7"/>
      <c r="C25" s="8"/>
      <c r="D25" s="8"/>
      <c r="E25" s="8"/>
      <c r="F25" s="47" t="s">
        <v>29</v>
      </c>
      <c r="G25" s="16">
        <v>3</v>
      </c>
      <c r="H25" s="9"/>
    </row>
    <row r="26" spans="2:8" x14ac:dyDescent="0.25">
      <c r="B26" s="7"/>
      <c r="C26" s="8"/>
      <c r="D26" s="8"/>
      <c r="E26" s="8"/>
      <c r="F26" s="47" t="s">
        <v>31</v>
      </c>
      <c r="G26" s="16">
        <v>17</v>
      </c>
      <c r="H26" s="9"/>
    </row>
    <row r="27" spans="2:8" x14ac:dyDescent="0.25">
      <c r="B27" s="7"/>
      <c r="C27" s="8"/>
      <c r="D27" s="8"/>
      <c r="E27" s="8"/>
      <c r="F27" s="47" t="s">
        <v>32</v>
      </c>
      <c r="G27" s="16">
        <v>2</v>
      </c>
      <c r="H27" s="9"/>
    </row>
    <row r="28" spans="2:8" x14ac:dyDescent="0.25">
      <c r="B28" s="7"/>
      <c r="C28" s="8"/>
      <c r="D28" s="8"/>
      <c r="E28" s="8"/>
      <c r="F28" s="47" t="s">
        <v>24</v>
      </c>
      <c r="G28" s="16">
        <v>9</v>
      </c>
      <c r="H28" s="9"/>
    </row>
    <row r="29" spans="2:8" x14ac:dyDescent="0.25">
      <c r="B29" s="7"/>
      <c r="C29" s="8"/>
      <c r="D29" s="8"/>
      <c r="E29" s="8"/>
      <c r="F29" s="47" t="s">
        <v>0</v>
      </c>
      <c r="G29" s="16">
        <v>6</v>
      </c>
      <c r="H29" s="9"/>
    </row>
    <row r="30" spans="2:8" x14ac:dyDescent="0.25">
      <c r="B30" s="7"/>
      <c r="C30" s="8"/>
      <c r="D30" s="8"/>
      <c r="E30" s="8"/>
      <c r="F30" s="47" t="s">
        <v>184</v>
      </c>
      <c r="G30" s="16">
        <v>2</v>
      </c>
      <c r="H30" s="9"/>
    </row>
    <row r="31" spans="2:8" x14ac:dyDescent="0.25">
      <c r="B31" s="7"/>
      <c r="C31" s="8"/>
      <c r="D31" s="8"/>
      <c r="E31" s="8"/>
      <c r="F31" s="47" t="s">
        <v>666</v>
      </c>
      <c r="G31" s="16">
        <v>3</v>
      </c>
      <c r="H31" s="9"/>
    </row>
    <row r="32" spans="2:8" ht="15.75" thickBot="1" x14ac:dyDescent="0.3">
      <c r="B32" s="7"/>
      <c r="C32" s="8"/>
      <c r="D32" s="8"/>
      <c r="E32" s="8"/>
      <c r="F32" s="46" t="s">
        <v>530</v>
      </c>
      <c r="G32" s="16">
        <v>2</v>
      </c>
      <c r="H32" s="9"/>
    </row>
    <row r="33" spans="2:8" ht="15.75" thickBot="1" x14ac:dyDescent="0.3">
      <c r="B33" s="7"/>
      <c r="C33" s="8"/>
      <c r="D33" s="8"/>
      <c r="E33" s="8"/>
      <c r="F33" s="19">
        <v>2023</v>
      </c>
      <c r="G33" s="16"/>
      <c r="H33" s="9"/>
    </row>
    <row r="34" spans="2:8" x14ac:dyDescent="0.25">
      <c r="B34" s="7"/>
      <c r="C34" s="8"/>
      <c r="D34" s="8"/>
      <c r="E34" s="8"/>
      <c r="F34" s="50" t="s">
        <v>26</v>
      </c>
      <c r="G34" s="16">
        <v>1</v>
      </c>
      <c r="H34" s="9"/>
    </row>
    <row r="35" spans="2:8" x14ac:dyDescent="0.25">
      <c r="B35" s="7"/>
      <c r="C35" s="8"/>
      <c r="D35" s="8"/>
      <c r="E35" s="8"/>
      <c r="F35" s="47" t="s">
        <v>28</v>
      </c>
      <c r="G35" s="16">
        <v>5</v>
      </c>
      <c r="H35" s="9"/>
    </row>
    <row r="36" spans="2:8" x14ac:dyDescent="0.25">
      <c r="B36" s="7"/>
      <c r="C36" s="8"/>
      <c r="D36" s="8"/>
      <c r="E36" s="8"/>
      <c r="F36" s="47" t="s">
        <v>43</v>
      </c>
      <c r="G36" s="16">
        <v>277</v>
      </c>
      <c r="H36" s="9"/>
    </row>
    <row r="37" spans="2:8" ht="15.75" thickBot="1" x14ac:dyDescent="0.3">
      <c r="B37" s="7"/>
      <c r="C37" s="8"/>
      <c r="D37" s="8"/>
      <c r="E37" s="8"/>
      <c r="F37" s="46" t="s">
        <v>31</v>
      </c>
      <c r="G37" s="16">
        <v>6</v>
      </c>
      <c r="H37" s="9"/>
    </row>
    <row r="38" spans="2:8" ht="15.75" thickBot="1" x14ac:dyDescent="0.3">
      <c r="B38" s="7"/>
      <c r="C38" s="8"/>
      <c r="D38" s="8"/>
      <c r="E38" s="8"/>
      <c r="F38" s="53" t="s">
        <v>24</v>
      </c>
      <c r="G38" s="16">
        <v>1</v>
      </c>
      <c r="H38" s="9"/>
    </row>
    <row r="39" spans="2:8" ht="15.75" thickBot="1" x14ac:dyDescent="0.3">
      <c r="B39" s="7"/>
      <c r="C39" s="8"/>
      <c r="D39" s="8"/>
      <c r="E39" s="8"/>
      <c r="F39" s="19" t="s">
        <v>0</v>
      </c>
      <c r="G39" s="16">
        <v>1</v>
      </c>
      <c r="H39" s="9"/>
    </row>
    <row r="40" spans="2:8" ht="15.75" thickBot="1" x14ac:dyDescent="0.3">
      <c r="B40" s="7"/>
      <c r="C40" s="8"/>
      <c r="D40" s="8"/>
      <c r="E40" s="8"/>
      <c r="F40" s="52" t="s">
        <v>666</v>
      </c>
      <c r="G40" s="16">
        <v>2</v>
      </c>
      <c r="H40" s="9"/>
    </row>
    <row r="41" spans="2:8" ht="15.75" thickBot="1" x14ac:dyDescent="0.3">
      <c r="B41" s="7"/>
      <c r="C41" s="8"/>
      <c r="D41" s="8"/>
      <c r="E41" s="8"/>
      <c r="F41" s="19" t="s">
        <v>1</v>
      </c>
      <c r="G41" s="17">
        <v>389</v>
      </c>
      <c r="H41" s="9"/>
    </row>
    <row r="42" spans="2:8" x14ac:dyDescent="0.25">
      <c r="B42" s="7"/>
      <c r="C42" s="8"/>
      <c r="D42" s="8"/>
      <c r="E42" s="8"/>
      <c r="H42" s="9"/>
    </row>
    <row r="43" spans="2:8" ht="15.75" thickBot="1" x14ac:dyDescent="0.3">
      <c r="B43" s="10"/>
      <c r="C43" s="11"/>
      <c r="D43" s="11"/>
      <c r="E43" s="11"/>
      <c r="F43" s="11"/>
      <c r="G43" s="11"/>
      <c r="H43" s="12"/>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99"/>
  <sheetViews>
    <sheetView showGridLines="0" topLeftCell="B1" zoomScale="90" zoomScaleNormal="90" workbookViewId="0">
      <pane ySplit="10" topLeftCell="A11" activePane="bottomLeft" state="frozen"/>
      <selection pane="bottomLeft" activeCell="F10" sqref="F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7.5703125" bestFit="1" customWidth="1"/>
    <col min="23" max="23" width="25.28515625" bestFit="1" customWidth="1"/>
    <col min="25" max="25" width="20.28515625" bestFit="1" customWidth="1"/>
    <col min="26" max="27" width="16.85546875" bestFit="1" customWidth="1"/>
    <col min="28" max="28" width="17.5703125" bestFit="1" customWidth="1"/>
    <col min="29" max="29" width="16.85546875" bestFit="1" customWidth="1"/>
    <col min="30" max="30" width="23.140625" bestFit="1" customWidth="1"/>
    <col min="31" max="31" width="14.85546875" customWidth="1"/>
  </cols>
  <sheetData>
    <row r="2" spans="2:30" ht="41.25" customHeight="1" x14ac:dyDescent="0.25">
      <c r="B2" s="37" t="s">
        <v>665</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row>
    <row r="3" spans="2:30" x14ac:dyDescent="0.25">
      <c r="E3" s="3"/>
    </row>
    <row r="4" spans="2:30" x14ac:dyDescent="0.25">
      <c r="B4" s="34" t="s">
        <v>34</v>
      </c>
      <c r="C4" s="32" t="s">
        <v>35</v>
      </c>
      <c r="D4" s="33" t="s">
        <v>36</v>
      </c>
      <c r="E4" s="3"/>
    </row>
    <row r="5" spans="2:30" x14ac:dyDescent="0.25">
      <c r="B5" s="31"/>
      <c r="C5" s="35">
        <v>45047</v>
      </c>
      <c r="D5" s="36">
        <v>45077</v>
      </c>
      <c r="E5" s="3"/>
    </row>
    <row r="6" spans="2:30" x14ac:dyDescent="0.25">
      <c r="B6" s="29"/>
      <c r="E6" s="3"/>
    </row>
    <row r="7" spans="2:30" x14ac:dyDescent="0.25">
      <c r="B7" s="30" t="s">
        <v>127</v>
      </c>
      <c r="C7" s="3"/>
      <c r="E7" s="2"/>
    </row>
    <row r="8" spans="2:30" ht="15.75" thickBot="1" x14ac:dyDescent="0.3">
      <c r="B8" s="2" t="s">
        <v>33</v>
      </c>
      <c r="C8" s="2"/>
      <c r="D8" s="2"/>
      <c r="E8" s="2"/>
    </row>
    <row r="9" spans="2:30" ht="18.75" customHeight="1" x14ac:dyDescent="0.25">
      <c r="B9" s="21" t="s">
        <v>128</v>
      </c>
      <c r="C9" s="22"/>
      <c r="D9" s="22"/>
      <c r="E9" s="22"/>
      <c r="F9" s="26"/>
      <c r="G9" s="26"/>
      <c r="H9" s="26"/>
      <c r="I9" s="26"/>
      <c r="J9" s="27"/>
      <c r="K9" s="27"/>
      <c r="L9" s="27"/>
      <c r="M9" s="27"/>
      <c r="N9" s="27"/>
      <c r="O9" s="24" t="s">
        <v>132</v>
      </c>
      <c r="P9" s="25"/>
      <c r="Q9" s="25"/>
      <c r="R9" s="21" t="s">
        <v>20</v>
      </c>
      <c r="S9" s="22"/>
      <c r="T9" s="22"/>
      <c r="U9" s="22"/>
      <c r="V9" s="22"/>
      <c r="W9" s="22"/>
      <c r="X9" s="22"/>
      <c r="Y9" s="22"/>
      <c r="Z9" s="22"/>
      <c r="AA9" s="22"/>
      <c r="AB9" s="22"/>
      <c r="AC9" s="22"/>
      <c r="AD9" s="23"/>
    </row>
    <row r="10" spans="2:30" ht="56.25" customHeight="1" thickBot="1" x14ac:dyDescent="0.3">
      <c r="B10" s="38" t="s">
        <v>4</v>
      </c>
      <c r="C10" s="39" t="s">
        <v>5</v>
      </c>
      <c r="D10" s="39" t="s">
        <v>21</v>
      </c>
      <c r="E10" s="39" t="s">
        <v>22</v>
      </c>
      <c r="F10" s="39" t="s">
        <v>18</v>
      </c>
      <c r="G10" s="39" t="s">
        <v>19</v>
      </c>
      <c r="H10" s="39" t="s">
        <v>17</v>
      </c>
      <c r="I10" s="39" t="s">
        <v>16</v>
      </c>
      <c r="J10" s="40" t="s">
        <v>6</v>
      </c>
      <c r="K10" s="43" t="s">
        <v>129</v>
      </c>
      <c r="L10" s="43" t="s">
        <v>130</v>
      </c>
      <c r="M10" s="43" t="s">
        <v>135</v>
      </c>
      <c r="N10" s="43" t="s">
        <v>136</v>
      </c>
      <c r="O10" s="41" t="s">
        <v>131</v>
      </c>
      <c r="P10" s="42" t="s">
        <v>133</v>
      </c>
      <c r="Q10" s="44" t="s">
        <v>134</v>
      </c>
      <c r="R10" s="38" t="s">
        <v>7</v>
      </c>
      <c r="S10" s="39" t="s">
        <v>8</v>
      </c>
      <c r="T10" s="48" t="s">
        <v>9</v>
      </c>
      <c r="U10" s="39" t="s">
        <v>10</v>
      </c>
      <c r="V10" s="39" t="s">
        <v>11</v>
      </c>
      <c r="W10" s="39" t="s">
        <v>1063</v>
      </c>
      <c r="X10" s="39" t="s">
        <v>12</v>
      </c>
      <c r="Y10" s="39" t="s">
        <v>124</v>
      </c>
      <c r="Z10" s="39" t="s">
        <v>13</v>
      </c>
      <c r="AA10" s="39" t="s">
        <v>1062</v>
      </c>
      <c r="AB10" s="39" t="s">
        <v>14</v>
      </c>
      <c r="AC10" s="39" t="s">
        <v>15</v>
      </c>
      <c r="AD10" s="49" t="s">
        <v>182</v>
      </c>
    </row>
    <row r="11" spans="2:30" x14ac:dyDescent="0.25">
      <c r="B11" s="14">
        <v>2022</v>
      </c>
      <c r="C11">
        <v>220048</v>
      </c>
      <c r="D11" s="14" t="s">
        <v>248</v>
      </c>
      <c r="E11" s="14" t="s">
        <v>1102</v>
      </c>
      <c r="F11" s="14" t="s">
        <v>43</v>
      </c>
      <c r="G11" s="14" t="s">
        <v>44</v>
      </c>
      <c r="H11" s="14" t="s">
        <v>160</v>
      </c>
      <c r="I11" s="14" t="s">
        <v>2</v>
      </c>
      <c r="J11" s="14" t="s">
        <v>667</v>
      </c>
      <c r="K11" s="14">
        <v>1016056057</v>
      </c>
      <c r="L11" s="14" t="s">
        <v>305</v>
      </c>
      <c r="M11" s="14" t="s">
        <v>551</v>
      </c>
      <c r="N11" t="s">
        <v>38</v>
      </c>
      <c r="O11" s="1">
        <v>45062</v>
      </c>
      <c r="P11" s="14" t="s">
        <v>847</v>
      </c>
      <c r="Q11" s="14" t="s">
        <v>936</v>
      </c>
      <c r="R11" s="1">
        <v>44578</v>
      </c>
      <c r="S11" s="1">
        <v>44580</v>
      </c>
      <c r="T11" s="14">
        <v>210</v>
      </c>
      <c r="U11" s="1">
        <v>44898</v>
      </c>
      <c r="V11" s="28">
        <v>22799000</v>
      </c>
      <c r="W11" s="14">
        <f>$D$5-Contratos[[#This Row],[Fecha de Inicio]]</f>
        <v>497</v>
      </c>
      <c r="X11" s="14">
        <f>ROUND(((Contratos[[#This Row],[Fecha Finalizacion Programada]]-Contratos[[#This Row],[Fecha de Inicio]])/(Contratos[[#This Row],[Fecha Finalizacion Programada]]-Contratos[[#This Row],[Fecha de Inicio]])*100),2)</f>
        <v>100</v>
      </c>
      <c r="Y11" s="28">
        <v>34198500</v>
      </c>
      <c r="Z11" s="28">
        <v>0</v>
      </c>
      <c r="AA11" s="14">
        <v>1</v>
      </c>
      <c r="AB11" s="28">
        <v>11399500</v>
      </c>
      <c r="AC11" s="28">
        <v>34198500</v>
      </c>
      <c r="AD11" s="14" t="s">
        <v>1065</v>
      </c>
    </row>
    <row r="12" spans="2:30" x14ac:dyDescent="0.25">
      <c r="B12" s="14">
        <v>2022</v>
      </c>
      <c r="C12">
        <v>220278</v>
      </c>
      <c r="D12" s="14" t="s">
        <v>248</v>
      </c>
      <c r="E12" s="14" t="s">
        <v>1103</v>
      </c>
      <c r="F12" s="14" t="s">
        <v>43</v>
      </c>
      <c r="G12" s="14" t="s">
        <v>44</v>
      </c>
      <c r="H12" s="14" t="s">
        <v>165</v>
      </c>
      <c r="I12" s="14" t="s">
        <v>2</v>
      </c>
      <c r="J12" s="14" t="s">
        <v>668</v>
      </c>
      <c r="K12" s="14">
        <v>1118545389</v>
      </c>
      <c r="L12" s="14" t="s">
        <v>726</v>
      </c>
      <c r="M12" s="14" t="s">
        <v>96</v>
      </c>
      <c r="N12" t="s">
        <v>38</v>
      </c>
      <c r="O12" s="1">
        <v>45050</v>
      </c>
      <c r="P12" s="14" t="s">
        <v>848</v>
      </c>
      <c r="Q12" s="14" t="s">
        <v>937</v>
      </c>
      <c r="R12" s="1">
        <v>44587</v>
      </c>
      <c r="S12" s="1">
        <v>44593</v>
      </c>
      <c r="T12" s="14">
        <v>195</v>
      </c>
      <c r="U12" s="1">
        <v>44888</v>
      </c>
      <c r="V12" s="28">
        <v>46871500</v>
      </c>
      <c r="W12" s="14">
        <f>$D$5-Contratos[[#This Row],[Fecha de Inicio]]</f>
        <v>484</v>
      </c>
      <c r="X12" s="14">
        <f>ROUND(((Contratos[[#This Row],[Fecha Finalizacion Programada]]-Contratos[[#This Row],[Fecha de Inicio]])/(Contratos[[#This Row],[Fecha Finalizacion Programada]]-Contratos[[#This Row],[Fecha de Inicio]])*100),2)</f>
        <v>100</v>
      </c>
      <c r="Y12" s="28">
        <v>70187067</v>
      </c>
      <c r="Z12" s="28">
        <v>0</v>
      </c>
      <c r="AA12" s="14">
        <v>1</v>
      </c>
      <c r="AB12" s="28">
        <v>23315567</v>
      </c>
      <c r="AC12" s="28">
        <v>70187067</v>
      </c>
      <c r="AD12" s="14" t="s">
        <v>1066</v>
      </c>
    </row>
    <row r="13" spans="2:30" x14ac:dyDescent="0.25">
      <c r="B13" s="14">
        <v>2022</v>
      </c>
      <c r="C13">
        <v>220253</v>
      </c>
      <c r="D13" s="14" t="s">
        <v>248</v>
      </c>
      <c r="E13" s="14" t="s">
        <v>1104</v>
      </c>
      <c r="F13" s="14" t="s">
        <v>43</v>
      </c>
      <c r="G13" s="14" t="s">
        <v>44</v>
      </c>
      <c r="H13" s="14" t="s">
        <v>333</v>
      </c>
      <c r="I13" s="14" t="s">
        <v>2</v>
      </c>
      <c r="J13" s="14" t="s">
        <v>669</v>
      </c>
      <c r="K13" s="14">
        <v>1073693483</v>
      </c>
      <c r="L13" s="14" t="s">
        <v>322</v>
      </c>
      <c r="M13" s="14" t="s">
        <v>45</v>
      </c>
      <c r="N13" t="s">
        <v>38</v>
      </c>
      <c r="O13" s="1">
        <v>45071</v>
      </c>
      <c r="P13" s="14" t="s">
        <v>849</v>
      </c>
      <c r="Q13" s="14" t="s">
        <v>938</v>
      </c>
      <c r="R13" s="1">
        <v>44582</v>
      </c>
      <c r="S13" s="1">
        <v>44593</v>
      </c>
      <c r="T13" s="14">
        <v>300</v>
      </c>
      <c r="U13" s="1">
        <v>44958</v>
      </c>
      <c r="V13" s="28">
        <v>45490000</v>
      </c>
      <c r="W13" s="14">
        <f>$D$5-Contratos[[#This Row],[Fecha de Inicio]]</f>
        <v>484</v>
      </c>
      <c r="X13" s="14">
        <f>ROUND(((Contratos[[#This Row],[Fecha Finalizacion Programada]]-Contratos[[#This Row],[Fecha de Inicio]])/(Contratos[[#This Row],[Fecha Finalizacion Programada]]-Contratos[[#This Row],[Fecha de Inicio]])*100),2)</f>
        <v>100</v>
      </c>
      <c r="Y13" s="28">
        <v>54588000</v>
      </c>
      <c r="Z13" s="28">
        <v>0</v>
      </c>
      <c r="AA13" s="14">
        <v>1</v>
      </c>
      <c r="AB13" s="28">
        <v>9098000</v>
      </c>
      <c r="AC13" s="28">
        <v>54588000</v>
      </c>
      <c r="AD13" s="14" t="s">
        <v>1067</v>
      </c>
    </row>
    <row r="14" spans="2:30" x14ac:dyDescent="0.25">
      <c r="B14" s="14">
        <v>2022</v>
      </c>
      <c r="C14">
        <v>220277</v>
      </c>
      <c r="D14" s="14" t="s">
        <v>248</v>
      </c>
      <c r="E14" s="14" t="s">
        <v>1105</v>
      </c>
      <c r="F14" s="14" t="s">
        <v>43</v>
      </c>
      <c r="G14" s="14" t="s">
        <v>44</v>
      </c>
      <c r="H14" s="14" t="s">
        <v>160</v>
      </c>
      <c r="I14" s="14" t="s">
        <v>2</v>
      </c>
      <c r="J14" s="14" t="s">
        <v>667</v>
      </c>
      <c r="K14" s="14">
        <v>1032444254</v>
      </c>
      <c r="L14" s="14" t="s">
        <v>303</v>
      </c>
      <c r="M14" s="14" t="s">
        <v>551</v>
      </c>
      <c r="N14" t="s">
        <v>38</v>
      </c>
      <c r="O14" s="1">
        <v>45062</v>
      </c>
      <c r="P14" s="14" t="s">
        <v>850</v>
      </c>
      <c r="Q14" s="14" t="s">
        <v>939</v>
      </c>
      <c r="R14" s="1">
        <v>44585</v>
      </c>
      <c r="S14" s="1">
        <v>44587</v>
      </c>
      <c r="T14" s="14">
        <v>330</v>
      </c>
      <c r="U14" s="1">
        <v>44952</v>
      </c>
      <c r="V14" s="28">
        <v>35827000</v>
      </c>
      <c r="W14" s="14">
        <f>$D$5-Contratos[[#This Row],[Fecha de Inicio]]</f>
        <v>490</v>
      </c>
      <c r="X14" s="14">
        <f>ROUND(((Contratos[[#This Row],[Fecha Finalizacion Programada]]-Contratos[[#This Row],[Fecha de Inicio]])/(Contratos[[#This Row],[Fecha Finalizacion Programada]]-Contratos[[#This Row],[Fecha de Inicio]])*100),2)</f>
        <v>100</v>
      </c>
      <c r="Y14" s="28">
        <v>39084000</v>
      </c>
      <c r="Z14" s="28">
        <v>0</v>
      </c>
      <c r="AA14" s="14">
        <v>1</v>
      </c>
      <c r="AB14" s="28">
        <v>3257000</v>
      </c>
      <c r="AC14" s="28">
        <v>39084000</v>
      </c>
      <c r="AD14" s="14" t="s">
        <v>1067</v>
      </c>
    </row>
    <row r="15" spans="2:30" x14ac:dyDescent="0.25">
      <c r="B15" s="14">
        <v>2022</v>
      </c>
      <c r="C15">
        <v>220013</v>
      </c>
      <c r="D15" s="14" t="s">
        <v>248</v>
      </c>
      <c r="E15" s="14" t="s">
        <v>1106</v>
      </c>
      <c r="F15" s="14" t="s">
        <v>43</v>
      </c>
      <c r="G15" s="14" t="s">
        <v>44</v>
      </c>
      <c r="H15" s="14" t="s">
        <v>160</v>
      </c>
      <c r="I15" s="14" t="s">
        <v>2</v>
      </c>
      <c r="J15" s="14" t="s">
        <v>670</v>
      </c>
      <c r="K15" s="14">
        <v>1024530851</v>
      </c>
      <c r="L15" s="14" t="s">
        <v>58</v>
      </c>
      <c r="M15" s="14" t="s">
        <v>551</v>
      </c>
      <c r="N15" t="s">
        <v>38</v>
      </c>
      <c r="O15" s="1">
        <v>45062</v>
      </c>
      <c r="P15" s="14" t="s">
        <v>847</v>
      </c>
      <c r="Q15" s="14" t="s">
        <v>940</v>
      </c>
      <c r="R15" s="1">
        <v>44572</v>
      </c>
      <c r="S15" s="1">
        <v>44578</v>
      </c>
      <c r="T15" s="14">
        <v>270</v>
      </c>
      <c r="U15" s="1">
        <v>44947</v>
      </c>
      <c r="V15" s="28">
        <v>60705000</v>
      </c>
      <c r="W15" s="14">
        <f>$D$5-Contratos[[#This Row],[Fecha de Inicio]]</f>
        <v>499</v>
      </c>
      <c r="X15" s="14">
        <f>ROUND(((Contratos[[#This Row],[Fecha Finalizacion Programada]]-Contratos[[#This Row],[Fecha de Inicio]])/(Contratos[[#This Row],[Fecha Finalizacion Programada]]-Contratos[[#This Row],[Fecha de Inicio]])*100),2)</f>
        <v>100</v>
      </c>
      <c r="Y15" s="28">
        <v>81839334</v>
      </c>
      <c r="Z15" s="28">
        <v>0</v>
      </c>
      <c r="AA15" s="14">
        <v>1</v>
      </c>
      <c r="AB15" s="28">
        <v>21134334</v>
      </c>
      <c r="AC15" s="28">
        <v>81839334</v>
      </c>
      <c r="AD15" s="14" t="s">
        <v>1068</v>
      </c>
    </row>
    <row r="16" spans="2:30" x14ac:dyDescent="0.25">
      <c r="B16" s="14">
        <v>2022</v>
      </c>
      <c r="C16">
        <v>220173</v>
      </c>
      <c r="D16" s="14" t="s">
        <v>248</v>
      </c>
      <c r="E16" s="14" t="s">
        <v>1089</v>
      </c>
      <c r="F16" s="14" t="s">
        <v>43</v>
      </c>
      <c r="G16" s="14" t="s">
        <v>44</v>
      </c>
      <c r="H16" s="14" t="s">
        <v>158</v>
      </c>
      <c r="I16" s="14" t="s">
        <v>2</v>
      </c>
      <c r="J16" s="14" t="s">
        <v>671</v>
      </c>
      <c r="K16" s="14">
        <v>1077941121</v>
      </c>
      <c r="L16" s="14" t="s">
        <v>69</v>
      </c>
      <c r="M16" s="14" t="s">
        <v>242</v>
      </c>
      <c r="N16" t="s">
        <v>38</v>
      </c>
      <c r="O16" s="1">
        <v>45054</v>
      </c>
      <c r="P16" s="14" t="s">
        <v>851</v>
      </c>
      <c r="Q16" s="14" t="s">
        <v>941</v>
      </c>
      <c r="R16" s="1">
        <v>44578</v>
      </c>
      <c r="S16" s="1">
        <v>44581</v>
      </c>
      <c r="T16" s="14">
        <v>300</v>
      </c>
      <c r="U16" s="1">
        <v>44932</v>
      </c>
      <c r="V16" s="28">
        <v>78490000</v>
      </c>
      <c r="W16" s="14">
        <f>$D$5-Contratos[[#This Row],[Fecha de Inicio]]</f>
        <v>496</v>
      </c>
      <c r="X16" s="14">
        <f>ROUND(((Contratos[[#This Row],[Fecha Finalizacion Programada]]-Contratos[[#This Row],[Fecha de Inicio]])/(Contratos[[#This Row],[Fecha Finalizacion Programada]]-Contratos[[#This Row],[Fecha de Inicio]])*100),2)</f>
        <v>100</v>
      </c>
      <c r="Y16" s="28">
        <v>90786767</v>
      </c>
      <c r="Z16" s="28">
        <v>0</v>
      </c>
      <c r="AA16" s="14">
        <v>1</v>
      </c>
      <c r="AB16" s="28">
        <v>12296767</v>
      </c>
      <c r="AC16" s="28">
        <v>90786767</v>
      </c>
      <c r="AD16" s="14" t="s">
        <v>586</v>
      </c>
    </row>
    <row r="17" spans="2:30" x14ac:dyDescent="0.25">
      <c r="B17" s="14">
        <v>2022</v>
      </c>
      <c r="C17">
        <v>220174</v>
      </c>
      <c r="D17" s="14" t="s">
        <v>248</v>
      </c>
      <c r="E17" s="14" t="s">
        <v>1089</v>
      </c>
      <c r="F17" s="14" t="s">
        <v>43</v>
      </c>
      <c r="G17" s="14" t="s">
        <v>44</v>
      </c>
      <c r="H17" s="14" t="s">
        <v>158</v>
      </c>
      <c r="I17" s="14" t="s">
        <v>2</v>
      </c>
      <c r="J17" s="14" t="s">
        <v>671</v>
      </c>
      <c r="K17" s="14">
        <v>1020773390</v>
      </c>
      <c r="L17" s="14" t="s">
        <v>446</v>
      </c>
      <c r="M17" s="14" t="s">
        <v>242</v>
      </c>
      <c r="N17" t="s">
        <v>38</v>
      </c>
      <c r="O17" s="1">
        <v>45054</v>
      </c>
      <c r="P17" s="14" t="s">
        <v>852</v>
      </c>
      <c r="Q17" s="14" t="s">
        <v>942</v>
      </c>
      <c r="R17" s="1">
        <v>44578</v>
      </c>
      <c r="S17" s="1">
        <v>44581</v>
      </c>
      <c r="T17" s="14">
        <v>300</v>
      </c>
      <c r="U17" s="1">
        <v>44932</v>
      </c>
      <c r="V17" s="28">
        <v>78490000</v>
      </c>
      <c r="W17" s="14">
        <f>$D$5-Contratos[[#This Row],[Fecha de Inicio]]</f>
        <v>496</v>
      </c>
      <c r="X17" s="14">
        <f>ROUND(((Contratos[[#This Row],[Fecha Finalizacion Programada]]-Contratos[[#This Row],[Fecha de Inicio]])/(Contratos[[#This Row],[Fecha Finalizacion Programada]]-Contratos[[#This Row],[Fecha de Inicio]])*100),2)</f>
        <v>100</v>
      </c>
      <c r="Y17" s="28">
        <v>90001866</v>
      </c>
      <c r="Z17" s="28">
        <v>784901</v>
      </c>
      <c r="AA17" s="14">
        <v>1</v>
      </c>
      <c r="AB17" s="28">
        <v>12296767</v>
      </c>
      <c r="AC17" s="28">
        <v>90786767</v>
      </c>
      <c r="AD17" s="14" t="s">
        <v>586</v>
      </c>
    </row>
    <row r="18" spans="2:30" x14ac:dyDescent="0.25">
      <c r="B18" s="14">
        <v>2022</v>
      </c>
      <c r="C18">
        <v>220010</v>
      </c>
      <c r="D18" s="14" t="s">
        <v>248</v>
      </c>
      <c r="E18" s="14" t="s">
        <v>1107</v>
      </c>
      <c r="F18" s="14" t="s">
        <v>43</v>
      </c>
      <c r="G18" s="14" t="s">
        <v>44</v>
      </c>
      <c r="H18" s="14" t="s">
        <v>158</v>
      </c>
      <c r="I18" s="14" t="s">
        <v>2</v>
      </c>
      <c r="J18" s="14" t="s">
        <v>671</v>
      </c>
      <c r="K18" s="14">
        <v>52116458</v>
      </c>
      <c r="L18" s="14" t="s">
        <v>80</v>
      </c>
      <c r="M18" s="14" t="s">
        <v>242</v>
      </c>
      <c r="N18" t="s">
        <v>38</v>
      </c>
      <c r="O18" s="1">
        <v>45057</v>
      </c>
      <c r="P18" s="14" t="s">
        <v>851</v>
      </c>
      <c r="Q18" s="14" t="s">
        <v>943</v>
      </c>
      <c r="R18" s="1">
        <v>44573</v>
      </c>
      <c r="S18" s="1">
        <v>44580</v>
      </c>
      <c r="T18" s="14">
        <v>315</v>
      </c>
      <c r="U18" s="1">
        <v>44932</v>
      </c>
      <c r="V18" s="28">
        <v>82414500</v>
      </c>
      <c r="W18" s="14">
        <f>$D$5-Contratos[[#This Row],[Fecha de Inicio]]</f>
        <v>497</v>
      </c>
      <c r="X18" s="14">
        <f>ROUND(((Contratos[[#This Row],[Fecha Finalizacion Programada]]-Contratos[[#This Row],[Fecha de Inicio]])/(Contratos[[#This Row],[Fecha Finalizacion Programada]]-Contratos[[#This Row],[Fecha de Inicio]])*100),2)</f>
        <v>100</v>
      </c>
      <c r="Y18" s="28">
        <v>91048400</v>
      </c>
      <c r="Z18" s="28">
        <v>0</v>
      </c>
      <c r="AA18" s="14">
        <v>1</v>
      </c>
      <c r="AB18" s="28">
        <v>8633900</v>
      </c>
      <c r="AC18" s="28">
        <v>91048400</v>
      </c>
      <c r="AD18" s="14" t="s">
        <v>1069</v>
      </c>
    </row>
    <row r="19" spans="2:30" x14ac:dyDescent="0.25">
      <c r="B19" s="14">
        <v>2023</v>
      </c>
      <c r="C19">
        <v>230085</v>
      </c>
      <c r="D19" s="14" t="s">
        <v>248</v>
      </c>
      <c r="E19" s="14" t="s">
        <v>1108</v>
      </c>
      <c r="F19" s="14" t="s">
        <v>43</v>
      </c>
      <c r="G19" s="14" t="s">
        <v>44</v>
      </c>
      <c r="H19" s="14" t="s">
        <v>1078</v>
      </c>
      <c r="I19" s="14" t="s">
        <v>2</v>
      </c>
      <c r="J19" s="14" t="s">
        <v>672</v>
      </c>
      <c r="K19" s="14">
        <v>1032358079</v>
      </c>
      <c r="L19" s="14" t="s">
        <v>727</v>
      </c>
      <c r="M19" s="14" t="s">
        <v>832</v>
      </c>
      <c r="N19" t="s">
        <v>38</v>
      </c>
      <c r="O19" s="1">
        <v>45064</v>
      </c>
      <c r="P19" s="14" t="s">
        <v>853</v>
      </c>
      <c r="Q19" s="14" t="s">
        <v>944</v>
      </c>
      <c r="R19" s="1">
        <v>44946</v>
      </c>
      <c r="S19" s="1">
        <v>44958</v>
      </c>
      <c r="T19" s="14">
        <v>300</v>
      </c>
      <c r="U19" s="1">
        <v>45007</v>
      </c>
      <c r="V19" s="28">
        <v>72880000</v>
      </c>
      <c r="W19" s="14">
        <f>$D$5-Contratos[[#This Row],[Fecha de Inicio]]</f>
        <v>119</v>
      </c>
      <c r="X19" s="14">
        <f>ROUND(((Contratos[[#This Row],[Fecha Finalizacion Programada]]-Contratos[[#This Row],[Fecha de Inicio]])/(Contratos[[#This Row],[Fecha Finalizacion Programada]]-Contratos[[#This Row],[Fecha de Inicio]])*100),2)</f>
        <v>100</v>
      </c>
      <c r="Y19" s="28">
        <v>12632533</v>
      </c>
      <c r="Z19" s="28">
        <v>60247467</v>
      </c>
      <c r="AA19" s="14">
        <v>0</v>
      </c>
      <c r="AB19" s="28">
        <v>0</v>
      </c>
      <c r="AC19" s="28">
        <v>72880000</v>
      </c>
      <c r="AD19" s="14" t="s">
        <v>593</v>
      </c>
    </row>
    <row r="20" spans="2:30" x14ac:dyDescent="0.25">
      <c r="B20" s="14">
        <v>2022</v>
      </c>
      <c r="C20">
        <v>220395</v>
      </c>
      <c r="D20" s="14" t="s">
        <v>248</v>
      </c>
      <c r="E20" s="14" t="s">
        <v>1109</v>
      </c>
      <c r="F20" s="14" t="s">
        <v>31</v>
      </c>
      <c r="G20" s="14" t="s">
        <v>30</v>
      </c>
      <c r="H20" s="14" t="s">
        <v>153</v>
      </c>
      <c r="I20" s="14" t="s">
        <v>2</v>
      </c>
      <c r="J20" s="14" t="s">
        <v>673</v>
      </c>
      <c r="K20" s="14">
        <v>900069323</v>
      </c>
      <c r="L20" s="14" t="s">
        <v>728</v>
      </c>
      <c r="M20" s="14" t="s">
        <v>833</v>
      </c>
      <c r="N20" t="s">
        <v>38</v>
      </c>
      <c r="O20" s="1">
        <v>45053</v>
      </c>
      <c r="P20" s="14" t="s">
        <v>94</v>
      </c>
      <c r="Q20" s="14" t="s">
        <v>101</v>
      </c>
      <c r="R20" s="1">
        <v>44719</v>
      </c>
      <c r="S20" s="1">
        <v>44726</v>
      </c>
      <c r="T20" s="14">
        <v>270</v>
      </c>
      <c r="U20" s="1">
        <v>44926</v>
      </c>
      <c r="V20" s="28">
        <v>20218763</v>
      </c>
      <c r="W20" s="14">
        <f>$D$5-Contratos[[#This Row],[Fecha de Inicio]]</f>
        <v>351</v>
      </c>
      <c r="X20" s="14">
        <f>ROUND(((Contratos[[#This Row],[Fecha Finalizacion Programada]]-Contratos[[#This Row],[Fecha de Inicio]])/(Contratos[[#This Row],[Fecha Finalizacion Programada]]-Contratos[[#This Row],[Fecha de Inicio]])*100),2)</f>
        <v>100</v>
      </c>
      <c r="Y20" s="28">
        <v>2117138</v>
      </c>
      <c r="Z20" s="28">
        <v>18101625</v>
      </c>
      <c r="AA20" s="14">
        <v>0</v>
      </c>
      <c r="AB20" s="28">
        <v>0</v>
      </c>
      <c r="AC20" s="28">
        <v>20218763</v>
      </c>
      <c r="AD20" s="14" t="s">
        <v>585</v>
      </c>
    </row>
    <row r="21" spans="2:30" x14ac:dyDescent="0.25">
      <c r="B21" s="14">
        <v>2022</v>
      </c>
      <c r="C21">
        <v>220368</v>
      </c>
      <c r="D21" s="14" t="s">
        <v>248</v>
      </c>
      <c r="E21" s="14" t="s">
        <v>1110</v>
      </c>
      <c r="F21" s="14" t="s">
        <v>666</v>
      </c>
      <c r="G21" s="14" t="s">
        <v>25</v>
      </c>
      <c r="H21" s="14" t="s">
        <v>1079</v>
      </c>
      <c r="I21" s="14" t="s">
        <v>1080</v>
      </c>
      <c r="J21" s="14" t="s">
        <v>674</v>
      </c>
      <c r="K21" s="14">
        <v>800182091</v>
      </c>
      <c r="L21" s="14" t="s">
        <v>729</v>
      </c>
      <c r="M21" s="14" t="s">
        <v>834</v>
      </c>
      <c r="N21" t="s">
        <v>38</v>
      </c>
      <c r="O21" s="1">
        <v>45061</v>
      </c>
      <c r="P21" s="14" t="s">
        <v>854</v>
      </c>
      <c r="Q21" s="14" t="s">
        <v>945</v>
      </c>
      <c r="R21" s="1">
        <v>44642</v>
      </c>
      <c r="S21" s="1">
        <v>44643</v>
      </c>
      <c r="T21" s="14">
        <v>360</v>
      </c>
      <c r="U21" s="1">
        <v>45008</v>
      </c>
      <c r="V21" s="28">
        <v>818281523</v>
      </c>
      <c r="W21" s="14">
        <f>$D$5-Contratos[[#This Row],[Fecha de Inicio]]</f>
        <v>434</v>
      </c>
      <c r="X21" s="14">
        <f>ROUND(((Contratos[[#This Row],[Fecha Finalizacion Programada]]-Contratos[[#This Row],[Fecha de Inicio]])/(Contratos[[#This Row],[Fecha Finalizacion Programada]]-Contratos[[#This Row],[Fecha de Inicio]])*100),2)</f>
        <v>100</v>
      </c>
      <c r="Y21" s="28">
        <v>601835595</v>
      </c>
      <c r="Z21" s="28">
        <v>216445928</v>
      </c>
      <c r="AA21" s="14">
        <v>0</v>
      </c>
      <c r="AB21" s="28">
        <v>0</v>
      </c>
      <c r="AC21" s="28">
        <v>818281523</v>
      </c>
      <c r="AD21" s="14" t="s">
        <v>598</v>
      </c>
    </row>
    <row r="22" spans="2:30" x14ac:dyDescent="0.25">
      <c r="B22" s="14">
        <v>2021</v>
      </c>
      <c r="C22">
        <v>210309</v>
      </c>
      <c r="D22" s="14" t="s">
        <v>248</v>
      </c>
      <c r="E22" s="14" t="s">
        <v>1111</v>
      </c>
      <c r="F22" s="14" t="s">
        <v>666</v>
      </c>
      <c r="G22" s="14" t="s">
        <v>25</v>
      </c>
      <c r="H22" s="14" t="s">
        <v>1079</v>
      </c>
      <c r="I22" s="14" t="s">
        <v>1080</v>
      </c>
      <c r="J22" s="14" t="s">
        <v>675</v>
      </c>
      <c r="K22" s="14">
        <v>830039674</v>
      </c>
      <c r="L22" s="14" t="s">
        <v>730</v>
      </c>
      <c r="M22" s="14" t="s">
        <v>834</v>
      </c>
      <c r="N22" t="s">
        <v>38</v>
      </c>
      <c r="O22" s="1">
        <v>45061</v>
      </c>
      <c r="P22" s="14" t="s">
        <v>855</v>
      </c>
      <c r="Q22" s="14" t="s">
        <v>946</v>
      </c>
      <c r="R22" s="1">
        <v>44363</v>
      </c>
      <c r="S22" s="1">
        <v>44365</v>
      </c>
      <c r="T22" s="14">
        <v>360</v>
      </c>
      <c r="U22" s="1">
        <v>44730</v>
      </c>
      <c r="V22" s="28">
        <v>53450873</v>
      </c>
      <c r="W22" s="14">
        <f>$D$5-Contratos[[#This Row],[Fecha de Inicio]]</f>
        <v>712</v>
      </c>
      <c r="X22" s="14">
        <f>ROUND(((Contratos[[#This Row],[Fecha Finalizacion Programada]]-Contratos[[#This Row],[Fecha de Inicio]])/(Contratos[[#This Row],[Fecha Finalizacion Programada]]-Contratos[[#This Row],[Fecha de Inicio]])*100),2)</f>
        <v>100</v>
      </c>
      <c r="Y22" s="28">
        <v>53450873</v>
      </c>
      <c r="Z22" s="28">
        <v>0</v>
      </c>
      <c r="AA22" s="14">
        <v>0</v>
      </c>
      <c r="AB22" s="28">
        <v>0</v>
      </c>
      <c r="AC22" s="28">
        <v>53450873</v>
      </c>
      <c r="AD22" s="14" t="s">
        <v>597</v>
      </c>
    </row>
    <row r="23" spans="2:30" x14ac:dyDescent="0.25">
      <c r="B23" s="14">
        <v>2022</v>
      </c>
      <c r="C23">
        <v>220014</v>
      </c>
      <c r="D23" s="14" t="s">
        <v>248</v>
      </c>
      <c r="E23" s="14" t="s">
        <v>1106</v>
      </c>
      <c r="F23" s="14" t="s">
        <v>43</v>
      </c>
      <c r="G23" s="14" t="s">
        <v>44</v>
      </c>
      <c r="H23" s="14" t="s">
        <v>160</v>
      </c>
      <c r="I23" s="14" t="s">
        <v>2</v>
      </c>
      <c r="J23" s="14" t="s">
        <v>670</v>
      </c>
      <c r="K23" s="14">
        <v>1032456288</v>
      </c>
      <c r="L23" s="14" t="s">
        <v>57</v>
      </c>
      <c r="M23" s="14" t="s">
        <v>551</v>
      </c>
      <c r="N23" t="s">
        <v>38</v>
      </c>
      <c r="O23" s="1">
        <v>45062</v>
      </c>
      <c r="P23" s="14" t="s">
        <v>847</v>
      </c>
      <c r="Q23" s="14" t="s">
        <v>947</v>
      </c>
      <c r="R23" s="1">
        <v>44572</v>
      </c>
      <c r="S23" s="1">
        <v>44578</v>
      </c>
      <c r="T23" s="14">
        <v>270</v>
      </c>
      <c r="U23" s="1">
        <v>44947</v>
      </c>
      <c r="V23" s="28">
        <v>60705000</v>
      </c>
      <c r="W23" s="14">
        <f>$D$5-Contratos[[#This Row],[Fecha de Inicio]]</f>
        <v>499</v>
      </c>
      <c r="X23" s="14">
        <f>ROUND(((Contratos[[#This Row],[Fecha Finalizacion Programada]]-Contratos[[#This Row],[Fecha de Inicio]])/(Contratos[[#This Row],[Fecha Finalizacion Programada]]-Contratos[[#This Row],[Fecha de Inicio]])*100),2)</f>
        <v>100</v>
      </c>
      <c r="Y23" s="28">
        <v>81839334</v>
      </c>
      <c r="Z23" s="28">
        <v>0</v>
      </c>
      <c r="AA23" s="14">
        <v>1</v>
      </c>
      <c r="AB23" s="28">
        <v>21134334</v>
      </c>
      <c r="AC23" s="28">
        <v>81839334</v>
      </c>
      <c r="AD23" s="14" t="s">
        <v>1068</v>
      </c>
    </row>
    <row r="24" spans="2:30" x14ac:dyDescent="0.25">
      <c r="B24" s="14">
        <v>2022</v>
      </c>
      <c r="C24">
        <v>220012</v>
      </c>
      <c r="D24" s="14" t="s">
        <v>248</v>
      </c>
      <c r="E24" s="14" t="s">
        <v>1106</v>
      </c>
      <c r="F24" s="14" t="s">
        <v>43</v>
      </c>
      <c r="G24" s="14" t="s">
        <v>44</v>
      </c>
      <c r="H24" s="14" t="s">
        <v>160</v>
      </c>
      <c r="I24" s="14" t="s">
        <v>2</v>
      </c>
      <c r="J24" s="14" t="s">
        <v>670</v>
      </c>
      <c r="K24" s="14">
        <v>33676280</v>
      </c>
      <c r="L24" s="14" t="s">
        <v>56</v>
      </c>
      <c r="M24" s="14" t="s">
        <v>551</v>
      </c>
      <c r="N24" t="s">
        <v>38</v>
      </c>
      <c r="O24" s="1">
        <v>45062</v>
      </c>
      <c r="P24" s="14" t="s">
        <v>851</v>
      </c>
      <c r="Q24" s="14" t="s">
        <v>948</v>
      </c>
      <c r="R24" s="1">
        <v>44572</v>
      </c>
      <c r="S24" s="1">
        <v>44579</v>
      </c>
      <c r="T24" s="14">
        <v>270</v>
      </c>
      <c r="U24" s="1">
        <v>44938</v>
      </c>
      <c r="V24" s="28">
        <v>60705000</v>
      </c>
      <c r="W24" s="14">
        <f>$D$5-Contratos[[#This Row],[Fecha de Inicio]]</f>
        <v>498</v>
      </c>
      <c r="X24" s="14">
        <f>ROUND(((Contratos[[#This Row],[Fecha Finalizacion Programada]]-Contratos[[#This Row],[Fecha de Inicio]])/(Contratos[[#This Row],[Fecha Finalizacion Programada]]-Contratos[[#This Row],[Fecha de Inicio]])*100),2)</f>
        <v>100</v>
      </c>
      <c r="Y24" s="28">
        <v>79815833</v>
      </c>
      <c r="Z24" s="28">
        <v>0</v>
      </c>
      <c r="AA24" s="14">
        <v>1</v>
      </c>
      <c r="AB24" s="28">
        <v>19110833</v>
      </c>
      <c r="AC24" s="28">
        <v>79815833</v>
      </c>
      <c r="AD24" s="14" t="s">
        <v>1070</v>
      </c>
    </row>
    <row r="25" spans="2:30" x14ac:dyDescent="0.25">
      <c r="B25" s="14">
        <v>2022</v>
      </c>
      <c r="C25">
        <v>220023</v>
      </c>
      <c r="D25" s="14" t="s">
        <v>248</v>
      </c>
      <c r="E25" s="14" t="s">
        <v>1112</v>
      </c>
      <c r="F25" s="14" t="s">
        <v>43</v>
      </c>
      <c r="G25" s="14" t="s">
        <v>44</v>
      </c>
      <c r="H25" s="14" t="s">
        <v>1081</v>
      </c>
      <c r="I25" s="14" t="s">
        <v>2</v>
      </c>
      <c r="J25" s="14" t="s">
        <v>676</v>
      </c>
      <c r="K25" s="14">
        <v>1013671287</v>
      </c>
      <c r="L25" s="14" t="s">
        <v>296</v>
      </c>
      <c r="M25" s="14" t="s">
        <v>323</v>
      </c>
      <c r="N25" t="s">
        <v>38</v>
      </c>
      <c r="O25" s="1">
        <v>45072</v>
      </c>
      <c r="P25" s="14" t="s">
        <v>856</v>
      </c>
      <c r="Q25" s="14" t="s">
        <v>949</v>
      </c>
      <c r="R25" s="1">
        <v>44574</v>
      </c>
      <c r="S25" s="1">
        <v>44586</v>
      </c>
      <c r="T25" s="14">
        <v>330</v>
      </c>
      <c r="U25" s="1">
        <v>44920</v>
      </c>
      <c r="V25" s="28">
        <v>47762000</v>
      </c>
      <c r="W25" s="14">
        <f>$D$5-Contratos[[#This Row],[Fecha de Inicio]]</f>
        <v>491</v>
      </c>
      <c r="X25" s="14">
        <f>ROUND(((Contratos[[#This Row],[Fecha Finalizacion Programada]]-Contratos[[#This Row],[Fecha de Inicio]])/(Contratos[[#This Row],[Fecha Finalizacion Programada]]-Contratos[[#This Row],[Fecha de Inicio]])*100),2)</f>
        <v>100</v>
      </c>
      <c r="Y25" s="28">
        <v>47762000</v>
      </c>
      <c r="Z25" s="28">
        <v>0</v>
      </c>
      <c r="AA25" s="14">
        <v>0</v>
      </c>
      <c r="AB25" s="28">
        <v>0</v>
      </c>
      <c r="AC25" s="28">
        <v>47762000</v>
      </c>
      <c r="AD25" s="14" t="s">
        <v>592</v>
      </c>
    </row>
    <row r="26" spans="2:30" x14ac:dyDescent="0.25">
      <c r="B26" s="14">
        <v>2022</v>
      </c>
      <c r="C26">
        <v>220284</v>
      </c>
      <c r="D26" s="14" t="s">
        <v>248</v>
      </c>
      <c r="E26" s="14" t="s">
        <v>1113</v>
      </c>
      <c r="F26" s="14" t="s">
        <v>43</v>
      </c>
      <c r="G26" s="14" t="s">
        <v>44</v>
      </c>
      <c r="H26" s="14" t="s">
        <v>525</v>
      </c>
      <c r="I26" s="14" t="s">
        <v>2</v>
      </c>
      <c r="J26" s="14" t="s">
        <v>677</v>
      </c>
      <c r="K26" s="14">
        <v>85270105</v>
      </c>
      <c r="L26" s="14" t="s">
        <v>731</v>
      </c>
      <c r="M26" s="14" t="s">
        <v>474</v>
      </c>
      <c r="N26" t="s">
        <v>38</v>
      </c>
      <c r="O26" s="1">
        <v>45063</v>
      </c>
      <c r="P26" s="14" t="s">
        <v>857</v>
      </c>
      <c r="Q26" s="14" t="s">
        <v>950</v>
      </c>
      <c r="R26" s="1">
        <v>44586</v>
      </c>
      <c r="S26" s="1">
        <v>44589</v>
      </c>
      <c r="T26" s="14">
        <v>330</v>
      </c>
      <c r="U26" s="1">
        <v>44923</v>
      </c>
      <c r="V26" s="28">
        <v>61402000</v>
      </c>
      <c r="W26" s="14">
        <f>$D$5-Contratos[[#This Row],[Fecha de Inicio]]</f>
        <v>488</v>
      </c>
      <c r="X26" s="14">
        <f>ROUND(((Contratos[[#This Row],[Fecha Finalizacion Programada]]-Contratos[[#This Row],[Fecha de Inicio]])/(Contratos[[#This Row],[Fecha Finalizacion Programada]]-Contratos[[#This Row],[Fecha de Inicio]])*100),2)</f>
        <v>100</v>
      </c>
      <c r="Y26" s="28">
        <v>61402000</v>
      </c>
      <c r="Z26" s="28">
        <v>0</v>
      </c>
      <c r="AA26" s="14">
        <v>0</v>
      </c>
      <c r="AB26" s="28">
        <v>0</v>
      </c>
      <c r="AC26" s="28">
        <v>61402000</v>
      </c>
      <c r="AD26" s="14" t="s">
        <v>592</v>
      </c>
    </row>
    <row r="27" spans="2:30" x14ac:dyDescent="0.25">
      <c r="B27" s="14">
        <v>2022</v>
      </c>
      <c r="C27">
        <v>220017</v>
      </c>
      <c r="D27" s="14" t="s">
        <v>248</v>
      </c>
      <c r="E27" s="14" t="s">
        <v>1114</v>
      </c>
      <c r="F27" s="14" t="s">
        <v>43</v>
      </c>
      <c r="G27" s="14" t="s">
        <v>44</v>
      </c>
      <c r="H27" s="14" t="s">
        <v>580</v>
      </c>
      <c r="I27" s="14" t="s">
        <v>2</v>
      </c>
      <c r="J27" s="14" t="s">
        <v>678</v>
      </c>
      <c r="K27" s="14">
        <v>1129574451</v>
      </c>
      <c r="L27" s="14" t="s">
        <v>732</v>
      </c>
      <c r="M27" s="14" t="s">
        <v>549</v>
      </c>
      <c r="N27" t="s">
        <v>38</v>
      </c>
      <c r="O27" s="1">
        <v>45064</v>
      </c>
      <c r="P27" s="14" t="s">
        <v>531</v>
      </c>
      <c r="Q27" s="14" t="s">
        <v>540</v>
      </c>
      <c r="R27" s="1">
        <v>44572</v>
      </c>
      <c r="S27" s="1">
        <v>44578</v>
      </c>
      <c r="T27" s="14">
        <v>180</v>
      </c>
      <c r="U27" s="1">
        <v>44850</v>
      </c>
      <c r="V27" s="28">
        <v>23574000</v>
      </c>
      <c r="W27" s="14">
        <f>$D$5-Contratos[[#This Row],[Fecha de Inicio]]</f>
        <v>499</v>
      </c>
      <c r="X27" s="14">
        <f>ROUND(((Contratos[[#This Row],[Fecha Finalizacion Programada]]-Contratos[[#This Row],[Fecha de Inicio]])/(Contratos[[#This Row],[Fecha Finalizacion Programada]]-Contratos[[#This Row],[Fecha de Inicio]])*100),2)</f>
        <v>100</v>
      </c>
      <c r="Y27" s="28">
        <v>35361000</v>
      </c>
      <c r="Z27" s="28">
        <v>0</v>
      </c>
      <c r="AA27" s="14">
        <v>1</v>
      </c>
      <c r="AB27" s="28">
        <v>11787000</v>
      </c>
      <c r="AC27" s="28">
        <v>35361000</v>
      </c>
      <c r="AD27" s="14" t="s">
        <v>584</v>
      </c>
    </row>
    <row r="28" spans="2:30" x14ac:dyDescent="0.25">
      <c r="B28" s="14">
        <v>2022</v>
      </c>
      <c r="C28">
        <v>220915</v>
      </c>
      <c r="D28" s="14" t="s">
        <v>248</v>
      </c>
      <c r="E28" s="14" t="s">
        <v>1115</v>
      </c>
      <c r="F28" s="14" t="s">
        <v>43</v>
      </c>
      <c r="G28" s="14" t="s">
        <v>47</v>
      </c>
      <c r="H28" s="14" t="s">
        <v>1082</v>
      </c>
      <c r="I28" s="14" t="s">
        <v>2</v>
      </c>
      <c r="J28" s="14" t="s">
        <v>679</v>
      </c>
      <c r="K28" s="14">
        <v>1090381635</v>
      </c>
      <c r="L28" s="14" t="s">
        <v>733</v>
      </c>
      <c r="M28" s="14" t="s">
        <v>45</v>
      </c>
      <c r="N28" t="s">
        <v>38</v>
      </c>
      <c r="O28" s="1">
        <v>45065</v>
      </c>
      <c r="P28" s="14" t="s">
        <v>858</v>
      </c>
      <c r="Q28" s="14" t="s">
        <v>951</v>
      </c>
      <c r="R28" s="1">
        <v>44924</v>
      </c>
      <c r="S28" s="1">
        <v>44930</v>
      </c>
      <c r="T28" s="14">
        <v>90</v>
      </c>
      <c r="U28" s="1">
        <v>45020</v>
      </c>
      <c r="V28" s="28">
        <v>6978000</v>
      </c>
      <c r="W28" s="14">
        <f>$D$5-Contratos[[#This Row],[Fecha de Inicio]]</f>
        <v>147</v>
      </c>
      <c r="X28" s="14">
        <f>ROUND(((Contratos[[#This Row],[Fecha Finalizacion Programada]]-Contratos[[#This Row],[Fecha de Inicio]])/(Contratos[[#This Row],[Fecha Finalizacion Programada]]-Contratos[[#This Row],[Fecha de Inicio]])*100),2)</f>
        <v>100</v>
      </c>
      <c r="Y28" s="28">
        <v>6978000</v>
      </c>
      <c r="Z28" s="28">
        <v>0</v>
      </c>
      <c r="AA28" s="14">
        <v>0</v>
      </c>
      <c r="AB28" s="28">
        <v>0</v>
      </c>
      <c r="AC28" s="28">
        <v>6978000</v>
      </c>
      <c r="AD28" s="14" t="s">
        <v>600</v>
      </c>
    </row>
    <row r="29" spans="2:30" x14ac:dyDescent="0.25">
      <c r="B29" s="14">
        <v>2022</v>
      </c>
      <c r="C29">
        <v>220083</v>
      </c>
      <c r="D29" s="14" t="s">
        <v>248</v>
      </c>
      <c r="E29" s="14" t="s">
        <v>1116</v>
      </c>
      <c r="F29" s="14" t="s">
        <v>43</v>
      </c>
      <c r="G29" s="14" t="s">
        <v>44</v>
      </c>
      <c r="H29" s="14" t="s">
        <v>580</v>
      </c>
      <c r="I29" s="14" t="s">
        <v>2</v>
      </c>
      <c r="J29" s="14" t="s">
        <v>680</v>
      </c>
      <c r="K29" s="14">
        <v>20830634</v>
      </c>
      <c r="L29" s="14" t="s">
        <v>734</v>
      </c>
      <c r="M29" s="14" t="s">
        <v>549</v>
      </c>
      <c r="N29" t="s">
        <v>38</v>
      </c>
      <c r="O29" s="1">
        <v>45064</v>
      </c>
      <c r="P29" s="14" t="s">
        <v>531</v>
      </c>
      <c r="Q29" s="14" t="s">
        <v>540</v>
      </c>
      <c r="R29" s="1">
        <v>44575</v>
      </c>
      <c r="S29" s="1">
        <v>44580</v>
      </c>
      <c r="T29" s="14">
        <v>180</v>
      </c>
      <c r="U29" s="1">
        <v>44852</v>
      </c>
      <c r="V29" s="28">
        <v>39078000</v>
      </c>
      <c r="W29" s="14">
        <f>$D$5-Contratos[[#This Row],[Fecha de Inicio]]</f>
        <v>497</v>
      </c>
      <c r="X29" s="14">
        <f>ROUND(((Contratos[[#This Row],[Fecha Finalizacion Programada]]-Contratos[[#This Row],[Fecha de Inicio]])/(Contratos[[#This Row],[Fecha Finalizacion Programada]]-Contratos[[#This Row],[Fecha de Inicio]])*100),2)</f>
        <v>100</v>
      </c>
      <c r="Y29" s="28">
        <v>58617000</v>
      </c>
      <c r="Z29" s="28">
        <v>0</v>
      </c>
      <c r="AA29" s="14">
        <v>1</v>
      </c>
      <c r="AB29" s="28">
        <v>19539000</v>
      </c>
      <c r="AC29" s="28">
        <v>58617000</v>
      </c>
      <c r="AD29" s="14" t="s">
        <v>584</v>
      </c>
    </row>
    <row r="30" spans="2:30" x14ac:dyDescent="0.25">
      <c r="B30" s="14">
        <v>2022</v>
      </c>
      <c r="C30">
        <v>220145</v>
      </c>
      <c r="D30" s="14" t="s">
        <v>248</v>
      </c>
      <c r="E30" s="14" t="s">
        <v>555</v>
      </c>
      <c r="F30" s="14" t="s">
        <v>43</v>
      </c>
      <c r="G30" s="14" t="s">
        <v>44</v>
      </c>
      <c r="H30" s="14" t="s">
        <v>580</v>
      </c>
      <c r="I30" s="14" t="s">
        <v>2</v>
      </c>
      <c r="J30" s="14" t="s">
        <v>581</v>
      </c>
      <c r="K30" s="14">
        <v>79615371</v>
      </c>
      <c r="L30" s="14" t="s">
        <v>735</v>
      </c>
      <c r="M30" s="14" t="s">
        <v>549</v>
      </c>
      <c r="N30" t="s">
        <v>38</v>
      </c>
      <c r="O30" s="1">
        <v>45071</v>
      </c>
      <c r="P30" s="14" t="s">
        <v>531</v>
      </c>
      <c r="Q30" s="14" t="s">
        <v>540</v>
      </c>
      <c r="R30" s="1">
        <v>44575</v>
      </c>
      <c r="S30" s="1">
        <v>44579</v>
      </c>
      <c r="T30" s="14">
        <v>180</v>
      </c>
      <c r="U30" s="1">
        <v>44851</v>
      </c>
      <c r="V30" s="28">
        <v>47328000</v>
      </c>
      <c r="W30" s="14">
        <f>$D$5-Contratos[[#This Row],[Fecha de Inicio]]</f>
        <v>498</v>
      </c>
      <c r="X30" s="14">
        <f>ROUND(((Contratos[[#This Row],[Fecha Finalizacion Programada]]-Contratos[[#This Row],[Fecha de Inicio]])/(Contratos[[#This Row],[Fecha Finalizacion Programada]]-Contratos[[#This Row],[Fecha de Inicio]])*100),2)</f>
        <v>100</v>
      </c>
      <c r="Y30" s="28">
        <v>70992000</v>
      </c>
      <c r="Z30" s="28">
        <v>0</v>
      </c>
      <c r="AA30" s="14">
        <v>1</v>
      </c>
      <c r="AB30" s="28">
        <v>23664000</v>
      </c>
      <c r="AC30" s="28">
        <v>70992000</v>
      </c>
      <c r="AD30" s="14" t="s">
        <v>584</v>
      </c>
    </row>
    <row r="31" spans="2:30" x14ac:dyDescent="0.25">
      <c r="B31" s="14">
        <v>2022</v>
      </c>
      <c r="C31">
        <v>220084</v>
      </c>
      <c r="D31" s="14" t="s">
        <v>248</v>
      </c>
      <c r="E31" s="14" t="s">
        <v>1116</v>
      </c>
      <c r="F31" s="14" t="s">
        <v>43</v>
      </c>
      <c r="G31" s="14" t="s">
        <v>44</v>
      </c>
      <c r="H31" s="14" t="s">
        <v>580</v>
      </c>
      <c r="I31" s="14" t="s">
        <v>2</v>
      </c>
      <c r="J31" s="14" t="s">
        <v>680</v>
      </c>
      <c r="K31" s="14">
        <v>79043206</v>
      </c>
      <c r="L31" s="14" t="s">
        <v>736</v>
      </c>
      <c r="M31" s="14" t="s">
        <v>549</v>
      </c>
      <c r="N31" t="s">
        <v>38</v>
      </c>
      <c r="O31" s="1">
        <v>45071</v>
      </c>
      <c r="P31" s="14" t="s">
        <v>531</v>
      </c>
      <c r="Q31" s="14" t="s">
        <v>540</v>
      </c>
      <c r="R31" s="1">
        <v>44575</v>
      </c>
      <c r="S31" s="1">
        <v>44581</v>
      </c>
      <c r="T31" s="14">
        <v>180</v>
      </c>
      <c r="U31" s="1">
        <v>44853</v>
      </c>
      <c r="V31" s="28">
        <v>39078000</v>
      </c>
      <c r="W31" s="14">
        <f>$D$5-Contratos[[#This Row],[Fecha de Inicio]]</f>
        <v>496</v>
      </c>
      <c r="X31" s="14">
        <f>ROUND(((Contratos[[#This Row],[Fecha Finalizacion Programada]]-Contratos[[#This Row],[Fecha de Inicio]])/(Contratos[[#This Row],[Fecha Finalizacion Programada]]-Contratos[[#This Row],[Fecha de Inicio]])*100),2)</f>
        <v>100</v>
      </c>
      <c r="Y31" s="28">
        <v>58617000</v>
      </c>
      <c r="Z31" s="28">
        <v>0</v>
      </c>
      <c r="AA31" s="14">
        <v>1</v>
      </c>
      <c r="AB31" s="28">
        <v>19539000</v>
      </c>
      <c r="AC31" s="28">
        <v>58617000</v>
      </c>
      <c r="AD31" s="14" t="s">
        <v>584</v>
      </c>
    </row>
    <row r="32" spans="2:30" x14ac:dyDescent="0.25">
      <c r="B32" s="14">
        <v>2022</v>
      </c>
      <c r="C32">
        <v>220142</v>
      </c>
      <c r="D32" s="14" t="s">
        <v>248</v>
      </c>
      <c r="E32" s="14" t="s">
        <v>1117</v>
      </c>
      <c r="F32" s="14" t="s">
        <v>43</v>
      </c>
      <c r="G32" s="14" t="s">
        <v>44</v>
      </c>
      <c r="H32" s="14" t="s">
        <v>580</v>
      </c>
      <c r="I32" s="14" t="s">
        <v>2</v>
      </c>
      <c r="J32" s="14" t="s">
        <v>680</v>
      </c>
      <c r="K32" s="14">
        <v>79285768</v>
      </c>
      <c r="L32" s="14" t="s">
        <v>737</v>
      </c>
      <c r="M32" s="14" t="s">
        <v>549</v>
      </c>
      <c r="N32" t="s">
        <v>38</v>
      </c>
      <c r="O32" s="1">
        <v>45070</v>
      </c>
      <c r="P32" s="14" t="s">
        <v>531</v>
      </c>
      <c r="Q32" s="14" t="s">
        <v>540</v>
      </c>
      <c r="R32" s="1">
        <v>44575</v>
      </c>
      <c r="S32" s="1">
        <v>44579</v>
      </c>
      <c r="T32" s="14">
        <v>180</v>
      </c>
      <c r="U32" s="1">
        <v>44851</v>
      </c>
      <c r="V32" s="28">
        <v>47328000</v>
      </c>
      <c r="W32" s="14">
        <f>$D$5-Contratos[[#This Row],[Fecha de Inicio]]</f>
        <v>498</v>
      </c>
      <c r="X32" s="14">
        <f>ROUND(((Contratos[[#This Row],[Fecha Finalizacion Programada]]-Contratos[[#This Row],[Fecha de Inicio]])/(Contratos[[#This Row],[Fecha Finalizacion Programada]]-Contratos[[#This Row],[Fecha de Inicio]])*100),2)</f>
        <v>100</v>
      </c>
      <c r="Y32" s="28">
        <v>70992000</v>
      </c>
      <c r="Z32" s="28">
        <v>0</v>
      </c>
      <c r="AA32" s="14">
        <v>1</v>
      </c>
      <c r="AB32" s="28">
        <v>23664000</v>
      </c>
      <c r="AC32" s="28">
        <v>70992000</v>
      </c>
      <c r="AD32" s="14" t="s">
        <v>584</v>
      </c>
    </row>
    <row r="33" spans="2:30" x14ac:dyDescent="0.25">
      <c r="B33" s="14">
        <v>2022</v>
      </c>
      <c r="C33">
        <v>220594</v>
      </c>
      <c r="D33" s="14" t="s">
        <v>248</v>
      </c>
      <c r="E33" s="14" t="s">
        <v>1118</v>
      </c>
      <c r="F33" s="14" t="s">
        <v>43</v>
      </c>
      <c r="G33" s="14" t="s">
        <v>44</v>
      </c>
      <c r="H33" s="14" t="s">
        <v>157</v>
      </c>
      <c r="I33" s="14" t="s">
        <v>2</v>
      </c>
      <c r="J33" s="14" t="s">
        <v>681</v>
      </c>
      <c r="K33" s="14">
        <v>52251408</v>
      </c>
      <c r="L33" s="14" t="s">
        <v>738</v>
      </c>
      <c r="M33" s="14" t="s">
        <v>46</v>
      </c>
      <c r="N33" t="s">
        <v>38</v>
      </c>
      <c r="O33" s="1">
        <v>45049</v>
      </c>
      <c r="P33" s="14" t="s">
        <v>859</v>
      </c>
      <c r="Q33" s="14" t="s">
        <v>952</v>
      </c>
      <c r="R33" s="1">
        <v>44823</v>
      </c>
      <c r="S33" s="1">
        <v>44825</v>
      </c>
      <c r="T33" s="14">
        <v>116</v>
      </c>
      <c r="U33" s="1">
        <v>44967</v>
      </c>
      <c r="V33" s="28">
        <v>13193067</v>
      </c>
      <c r="W33" s="14">
        <f>$D$5-Contratos[[#This Row],[Fecha de Inicio]]</f>
        <v>252</v>
      </c>
      <c r="X33" s="14">
        <f>ROUND(((Contratos[[#This Row],[Fecha Finalizacion Programada]]-Contratos[[#This Row],[Fecha de Inicio]])/(Contratos[[#This Row],[Fecha Finalizacion Programada]]-Contratos[[#This Row],[Fecha de Inicio]])*100),2)</f>
        <v>100</v>
      </c>
      <c r="Y33" s="28">
        <v>7961333</v>
      </c>
      <c r="Z33" s="28">
        <v>10008534</v>
      </c>
      <c r="AA33" s="14">
        <v>1</v>
      </c>
      <c r="AB33" s="28">
        <v>4776800</v>
      </c>
      <c r="AC33" s="28">
        <v>17969867</v>
      </c>
      <c r="AD33" s="14" t="s">
        <v>1071</v>
      </c>
    </row>
    <row r="34" spans="2:30" x14ac:dyDescent="0.25">
      <c r="B34" s="14">
        <v>2023</v>
      </c>
      <c r="C34">
        <v>230173</v>
      </c>
      <c r="D34" s="14" t="s">
        <v>248</v>
      </c>
      <c r="E34" s="14" t="s">
        <v>517</v>
      </c>
      <c r="F34" s="14" t="s">
        <v>43</v>
      </c>
      <c r="G34" s="14" t="s">
        <v>47</v>
      </c>
      <c r="H34" s="14" t="s">
        <v>157</v>
      </c>
      <c r="I34" s="14" t="s">
        <v>2</v>
      </c>
      <c r="J34" s="14" t="s">
        <v>180</v>
      </c>
      <c r="K34" s="14">
        <v>1020824270</v>
      </c>
      <c r="L34" s="14" t="s">
        <v>739</v>
      </c>
      <c r="M34" s="14" t="s">
        <v>477</v>
      </c>
      <c r="N34" t="s">
        <v>38</v>
      </c>
      <c r="O34" s="1">
        <v>45061</v>
      </c>
      <c r="P34" s="14" t="s">
        <v>532</v>
      </c>
      <c r="Q34" s="14" t="s">
        <v>541</v>
      </c>
      <c r="R34" s="1">
        <v>44956</v>
      </c>
      <c r="S34" s="1">
        <v>44958</v>
      </c>
      <c r="T34" s="14">
        <v>330</v>
      </c>
      <c r="U34" s="1">
        <v>45291</v>
      </c>
      <c r="V34" s="28">
        <v>22803000</v>
      </c>
      <c r="W34" s="14">
        <f>$D$5-Contratos[[#This Row],[Fecha de Inicio]]</f>
        <v>119</v>
      </c>
      <c r="X34" s="14">
        <f>ROUND((($D$5-Contratos[[#This Row],[Fecha de Inicio]])/(Contratos[[#This Row],[Fecha Finalizacion Programada]]-Contratos[[#This Row],[Fecha de Inicio]])*100),2)</f>
        <v>35.74</v>
      </c>
      <c r="Y34" s="28">
        <v>2556700</v>
      </c>
      <c r="Z34" s="28">
        <v>20246300</v>
      </c>
      <c r="AA34" s="14">
        <v>0</v>
      </c>
      <c r="AB34" s="28">
        <v>0</v>
      </c>
      <c r="AC34" s="28">
        <v>22803000</v>
      </c>
      <c r="AD34" s="14" t="s">
        <v>592</v>
      </c>
    </row>
    <row r="35" spans="2:30" x14ac:dyDescent="0.25">
      <c r="B35" s="14">
        <v>2023</v>
      </c>
      <c r="C35">
        <v>230235</v>
      </c>
      <c r="D35" s="14" t="s">
        <v>248</v>
      </c>
      <c r="E35" s="14" t="s">
        <v>1119</v>
      </c>
      <c r="F35" s="14" t="s">
        <v>43</v>
      </c>
      <c r="G35" s="14" t="s">
        <v>44</v>
      </c>
      <c r="H35" s="14" t="s">
        <v>1083</v>
      </c>
      <c r="I35" s="14" t="s">
        <v>2</v>
      </c>
      <c r="J35" s="14" t="s">
        <v>682</v>
      </c>
      <c r="K35" s="14">
        <v>79597935</v>
      </c>
      <c r="L35" s="14" t="s">
        <v>740</v>
      </c>
      <c r="M35" s="14" t="s">
        <v>835</v>
      </c>
      <c r="N35" t="s">
        <v>38</v>
      </c>
      <c r="O35" s="1">
        <v>45054</v>
      </c>
      <c r="P35" s="14" t="s">
        <v>860</v>
      </c>
      <c r="Q35" s="14" t="s">
        <v>953</v>
      </c>
      <c r="R35" s="1">
        <v>44966</v>
      </c>
      <c r="S35" s="1">
        <v>44971</v>
      </c>
      <c r="T35" s="14">
        <v>285</v>
      </c>
      <c r="U35" s="1">
        <v>45259</v>
      </c>
      <c r="V35" s="28">
        <v>87618500</v>
      </c>
      <c r="W35" s="14">
        <f>$D$5-Contratos[[#This Row],[Fecha de Inicio]]</f>
        <v>106</v>
      </c>
      <c r="X35" s="14">
        <f>ROUND((($D$5-Contratos[[#This Row],[Fecha de Inicio]])/(Contratos[[#This Row],[Fecha Finalizacion Programada]]-Contratos[[#This Row],[Fecha de Inicio]])*100),2)</f>
        <v>36.81</v>
      </c>
      <c r="Y35" s="28">
        <v>13834500</v>
      </c>
      <c r="Z35" s="28">
        <v>73784000</v>
      </c>
      <c r="AA35" s="14">
        <v>0</v>
      </c>
      <c r="AB35" s="28">
        <v>0</v>
      </c>
      <c r="AC35" s="28">
        <v>87618500</v>
      </c>
      <c r="AD35" s="14" t="s">
        <v>1072</v>
      </c>
    </row>
    <row r="36" spans="2:30" x14ac:dyDescent="0.25">
      <c r="B36" s="14">
        <v>2023</v>
      </c>
      <c r="C36">
        <v>230099</v>
      </c>
      <c r="D36" s="14" t="s">
        <v>248</v>
      </c>
      <c r="E36" s="14" t="s">
        <v>1090</v>
      </c>
      <c r="F36" s="14" t="s">
        <v>43</v>
      </c>
      <c r="G36" s="14" t="s">
        <v>47</v>
      </c>
      <c r="H36" s="14" t="s">
        <v>1084</v>
      </c>
      <c r="I36" s="14" t="s">
        <v>2</v>
      </c>
      <c r="J36" s="14" t="s">
        <v>683</v>
      </c>
      <c r="K36" s="14">
        <v>79319640</v>
      </c>
      <c r="L36" s="14" t="s">
        <v>741</v>
      </c>
      <c r="M36" s="14" t="s">
        <v>836</v>
      </c>
      <c r="N36" t="s">
        <v>38</v>
      </c>
      <c r="O36" s="1">
        <v>45055</v>
      </c>
      <c r="P36" s="14" t="s">
        <v>861</v>
      </c>
      <c r="Q36" s="14" t="s">
        <v>954</v>
      </c>
      <c r="R36" s="1">
        <v>44945</v>
      </c>
      <c r="S36" s="1">
        <v>44950</v>
      </c>
      <c r="T36" s="14">
        <v>360</v>
      </c>
      <c r="U36" s="1">
        <v>45315</v>
      </c>
      <c r="V36" s="28">
        <v>39084000</v>
      </c>
      <c r="W36" s="14">
        <f>$D$5-Contratos[[#This Row],[Fecha de Inicio]]</f>
        <v>127</v>
      </c>
      <c r="X36" s="14">
        <f>ROUND((($D$5-Contratos[[#This Row],[Fecha de Inicio]])/(Contratos[[#This Row],[Fecha Finalizacion Programada]]-Contratos[[#This Row],[Fecha de Inicio]])*100),2)</f>
        <v>34.79</v>
      </c>
      <c r="Y36" s="28">
        <v>7273967</v>
      </c>
      <c r="Z36" s="28">
        <v>31810033</v>
      </c>
      <c r="AA36" s="14">
        <v>0</v>
      </c>
      <c r="AB36" s="28">
        <v>0</v>
      </c>
      <c r="AC36" s="28">
        <v>39084000</v>
      </c>
      <c r="AD36" s="14" t="s">
        <v>598</v>
      </c>
    </row>
    <row r="37" spans="2:30" x14ac:dyDescent="0.25">
      <c r="B37" s="14">
        <v>2022</v>
      </c>
      <c r="C37">
        <v>220906</v>
      </c>
      <c r="D37" s="14" t="s">
        <v>255</v>
      </c>
      <c r="E37" s="14" t="s">
        <v>1091</v>
      </c>
      <c r="F37" s="14" t="s">
        <v>0</v>
      </c>
      <c r="G37" s="14" t="s">
        <v>40</v>
      </c>
      <c r="H37" s="14" t="s">
        <v>170</v>
      </c>
      <c r="I37" s="14" t="s">
        <v>2</v>
      </c>
      <c r="J37" s="14" t="s">
        <v>684</v>
      </c>
      <c r="K37" s="14">
        <v>800230829</v>
      </c>
      <c r="L37" s="14" t="s">
        <v>742</v>
      </c>
      <c r="M37" s="14" t="s">
        <v>62</v>
      </c>
      <c r="N37" t="s">
        <v>38</v>
      </c>
      <c r="O37" s="1">
        <v>45050</v>
      </c>
      <c r="P37" s="14" t="s">
        <v>862</v>
      </c>
      <c r="Q37" s="14" t="s">
        <v>955</v>
      </c>
      <c r="R37" s="1">
        <v>44921</v>
      </c>
      <c r="S37" s="1">
        <v>44924</v>
      </c>
      <c r="T37" s="14">
        <v>90</v>
      </c>
      <c r="U37" s="1">
        <v>45014</v>
      </c>
      <c r="V37" s="28">
        <v>213956050</v>
      </c>
      <c r="W37" s="14">
        <f>$D$5-Contratos[[#This Row],[Fecha de Inicio]]</f>
        <v>153</v>
      </c>
      <c r="X37" s="14">
        <f>ROUND(((Contratos[[#This Row],[Fecha Finalizacion Programada]]-Contratos[[#This Row],[Fecha de Inicio]])/(Contratos[[#This Row],[Fecha Finalizacion Programada]]-Contratos[[#This Row],[Fecha de Inicio]])*100),2)</f>
        <v>100</v>
      </c>
      <c r="Y37" s="28">
        <v>213956050</v>
      </c>
      <c r="Z37" s="28">
        <v>0</v>
      </c>
      <c r="AA37" s="14">
        <v>0</v>
      </c>
      <c r="AB37" s="28">
        <v>0</v>
      </c>
      <c r="AC37" s="28">
        <v>213956050</v>
      </c>
      <c r="AD37" s="14" t="s">
        <v>600</v>
      </c>
    </row>
    <row r="38" spans="2:30" x14ac:dyDescent="0.25">
      <c r="B38" s="14">
        <v>2023</v>
      </c>
      <c r="C38">
        <v>230126</v>
      </c>
      <c r="D38" s="14" t="s">
        <v>248</v>
      </c>
      <c r="E38" s="14" t="s">
        <v>1092</v>
      </c>
      <c r="F38" s="14" t="s">
        <v>43</v>
      </c>
      <c r="G38" s="14" t="s">
        <v>44</v>
      </c>
      <c r="H38" s="14" t="s">
        <v>162</v>
      </c>
      <c r="I38" s="14" t="s">
        <v>2</v>
      </c>
      <c r="J38" s="14" t="s">
        <v>685</v>
      </c>
      <c r="K38" s="14">
        <v>52622154</v>
      </c>
      <c r="L38" s="14" t="s">
        <v>743</v>
      </c>
      <c r="M38" s="14" t="s">
        <v>45</v>
      </c>
      <c r="N38" t="s">
        <v>38</v>
      </c>
      <c r="O38" s="1">
        <v>45054</v>
      </c>
      <c r="P38" s="14" t="s">
        <v>863</v>
      </c>
      <c r="Q38" s="14" t="s">
        <v>956</v>
      </c>
      <c r="R38" s="1">
        <v>44950</v>
      </c>
      <c r="S38" s="1">
        <v>44951</v>
      </c>
      <c r="T38" s="14">
        <v>240</v>
      </c>
      <c r="U38" s="1">
        <v>45194</v>
      </c>
      <c r="V38" s="28">
        <v>73784000</v>
      </c>
      <c r="W38" s="14">
        <f>$D$5-Contratos[[#This Row],[Fecha de Inicio]]</f>
        <v>126</v>
      </c>
      <c r="X38" s="14">
        <f>ROUND((($D$5-Contratos[[#This Row],[Fecha de Inicio]])/(Contratos[[#This Row],[Fecha Finalizacion Programada]]-Contratos[[#This Row],[Fecha de Inicio]])*100),2)</f>
        <v>51.85</v>
      </c>
      <c r="Y38" s="28">
        <v>20598033</v>
      </c>
      <c r="Z38" s="28">
        <v>53185967</v>
      </c>
      <c r="AA38" s="14">
        <v>0</v>
      </c>
      <c r="AB38" s="28">
        <v>0</v>
      </c>
      <c r="AC38" s="28">
        <v>73784000</v>
      </c>
      <c r="AD38" s="14" t="s">
        <v>590</v>
      </c>
    </row>
    <row r="39" spans="2:30" x14ac:dyDescent="0.25">
      <c r="B39" s="14">
        <v>2023</v>
      </c>
      <c r="C39">
        <v>230167</v>
      </c>
      <c r="D39" s="14" t="s">
        <v>248</v>
      </c>
      <c r="E39" s="14" t="s">
        <v>517</v>
      </c>
      <c r="F39" s="14" t="s">
        <v>43</v>
      </c>
      <c r="G39" s="14" t="s">
        <v>47</v>
      </c>
      <c r="H39" s="14" t="s">
        <v>157</v>
      </c>
      <c r="I39" s="14" t="s">
        <v>2</v>
      </c>
      <c r="J39" s="14" t="s">
        <v>180</v>
      </c>
      <c r="K39" s="14">
        <v>1058845140</v>
      </c>
      <c r="L39" s="14" t="s">
        <v>91</v>
      </c>
      <c r="M39" s="14" t="s">
        <v>477</v>
      </c>
      <c r="N39" t="s">
        <v>38</v>
      </c>
      <c r="O39" s="1">
        <v>45075</v>
      </c>
      <c r="P39" s="14" t="s">
        <v>864</v>
      </c>
      <c r="Q39" s="14" t="s">
        <v>957</v>
      </c>
      <c r="R39" s="1">
        <v>44956</v>
      </c>
      <c r="S39" s="1">
        <v>44958</v>
      </c>
      <c r="T39" s="14">
        <v>330</v>
      </c>
      <c r="U39" s="1">
        <v>45291</v>
      </c>
      <c r="V39" s="28">
        <v>22803000</v>
      </c>
      <c r="W39" s="14">
        <f>$D$5-Contratos[[#This Row],[Fecha de Inicio]]</f>
        <v>119</v>
      </c>
      <c r="X39" s="14">
        <f>ROUND((($D$5-Contratos[[#This Row],[Fecha de Inicio]])/(Contratos[[#This Row],[Fecha Finalizacion Programada]]-Contratos[[#This Row],[Fecha de Inicio]])*100),2)</f>
        <v>35.74</v>
      </c>
      <c r="Y39" s="28">
        <v>6219000</v>
      </c>
      <c r="Z39" s="28">
        <v>16584000</v>
      </c>
      <c r="AA39" s="14">
        <v>0</v>
      </c>
      <c r="AB39" s="28">
        <v>0</v>
      </c>
      <c r="AC39" s="28">
        <v>22803000</v>
      </c>
      <c r="AD39" s="14" t="s">
        <v>592</v>
      </c>
    </row>
    <row r="40" spans="2:30" x14ac:dyDescent="0.25">
      <c r="B40" s="14">
        <v>2023</v>
      </c>
      <c r="C40">
        <v>230189</v>
      </c>
      <c r="D40" s="14" t="s">
        <v>248</v>
      </c>
      <c r="E40" s="14" t="s">
        <v>517</v>
      </c>
      <c r="F40" s="14" t="s">
        <v>43</v>
      </c>
      <c r="G40" s="14" t="s">
        <v>47</v>
      </c>
      <c r="H40" s="14" t="s">
        <v>157</v>
      </c>
      <c r="I40" s="14" t="s">
        <v>2</v>
      </c>
      <c r="J40" s="14" t="s">
        <v>180</v>
      </c>
      <c r="K40" s="14">
        <v>1020712594</v>
      </c>
      <c r="L40" s="14" t="s">
        <v>467</v>
      </c>
      <c r="M40" s="14" t="s">
        <v>477</v>
      </c>
      <c r="N40" t="s">
        <v>38</v>
      </c>
      <c r="O40" s="1">
        <v>45075</v>
      </c>
      <c r="P40" s="14" t="s">
        <v>864</v>
      </c>
      <c r="Q40" s="14" t="s">
        <v>957</v>
      </c>
      <c r="R40" s="1">
        <v>44956</v>
      </c>
      <c r="S40" s="1">
        <v>44958</v>
      </c>
      <c r="T40" s="14">
        <v>330</v>
      </c>
      <c r="U40" s="1">
        <v>45291</v>
      </c>
      <c r="V40" s="28">
        <v>22803000</v>
      </c>
      <c r="W40" s="14">
        <f>$D$5-Contratos[[#This Row],[Fecha de Inicio]]</f>
        <v>119</v>
      </c>
      <c r="X40" s="14">
        <f>ROUND((($D$5-Contratos[[#This Row],[Fecha de Inicio]])/(Contratos[[#This Row],[Fecha Finalizacion Programada]]-Contratos[[#This Row],[Fecha de Inicio]])*100),2)</f>
        <v>35.74</v>
      </c>
      <c r="Y40" s="28">
        <v>6219000</v>
      </c>
      <c r="Z40" s="28">
        <v>16584000</v>
      </c>
      <c r="AA40" s="14">
        <v>0</v>
      </c>
      <c r="AB40" s="28">
        <v>0</v>
      </c>
      <c r="AC40" s="28">
        <v>22803000</v>
      </c>
      <c r="AD40" s="14" t="s">
        <v>592</v>
      </c>
    </row>
    <row r="41" spans="2:30" x14ac:dyDescent="0.25">
      <c r="B41" s="14">
        <v>2023</v>
      </c>
      <c r="C41">
        <v>230168</v>
      </c>
      <c r="D41" s="14" t="s">
        <v>248</v>
      </c>
      <c r="E41" s="14" t="s">
        <v>517</v>
      </c>
      <c r="F41" s="14" t="s">
        <v>43</v>
      </c>
      <c r="G41" s="14" t="s">
        <v>47</v>
      </c>
      <c r="H41" s="14" t="s">
        <v>157</v>
      </c>
      <c r="I41" s="14" t="s">
        <v>2</v>
      </c>
      <c r="J41" s="14" t="s">
        <v>180</v>
      </c>
      <c r="K41" s="14">
        <v>1065005874</v>
      </c>
      <c r="L41" s="14" t="s">
        <v>145</v>
      </c>
      <c r="M41" s="14" t="s">
        <v>477</v>
      </c>
      <c r="N41" t="s">
        <v>38</v>
      </c>
      <c r="O41" s="1">
        <v>45075</v>
      </c>
      <c r="P41" s="14" t="s">
        <v>864</v>
      </c>
      <c r="Q41" s="14" t="s">
        <v>957</v>
      </c>
      <c r="R41" s="1">
        <v>44956</v>
      </c>
      <c r="S41" s="1">
        <v>44958</v>
      </c>
      <c r="T41" s="14">
        <v>330</v>
      </c>
      <c r="U41" s="1">
        <v>45291</v>
      </c>
      <c r="V41" s="28">
        <v>22803000</v>
      </c>
      <c r="W41" s="14">
        <f>$D$5-Contratos[[#This Row],[Fecha de Inicio]]</f>
        <v>119</v>
      </c>
      <c r="X41" s="14">
        <f>ROUND((($D$5-Contratos[[#This Row],[Fecha de Inicio]])/(Contratos[[#This Row],[Fecha Finalizacion Programada]]-Contratos[[#This Row],[Fecha de Inicio]])*100),2)</f>
        <v>35.74</v>
      </c>
      <c r="Y41" s="28">
        <v>6219000</v>
      </c>
      <c r="Z41" s="28">
        <v>16584000</v>
      </c>
      <c r="AA41" s="14">
        <v>0</v>
      </c>
      <c r="AB41" s="28">
        <v>0</v>
      </c>
      <c r="AC41" s="28">
        <v>22803000</v>
      </c>
      <c r="AD41" s="14" t="s">
        <v>592</v>
      </c>
    </row>
    <row r="42" spans="2:30" x14ac:dyDescent="0.25">
      <c r="B42" s="14">
        <v>2023</v>
      </c>
      <c r="C42">
        <v>230169</v>
      </c>
      <c r="D42" s="14" t="s">
        <v>248</v>
      </c>
      <c r="E42" s="14" t="s">
        <v>517</v>
      </c>
      <c r="F42" s="14" t="s">
        <v>43</v>
      </c>
      <c r="G42" s="14" t="s">
        <v>47</v>
      </c>
      <c r="H42" s="14" t="s">
        <v>157</v>
      </c>
      <c r="I42" s="14" t="s">
        <v>2</v>
      </c>
      <c r="J42" s="14" t="s">
        <v>180</v>
      </c>
      <c r="K42" s="14">
        <v>52501527</v>
      </c>
      <c r="L42" s="14" t="s">
        <v>144</v>
      </c>
      <c r="M42" s="14" t="s">
        <v>477</v>
      </c>
      <c r="N42" t="s">
        <v>38</v>
      </c>
      <c r="O42" s="1">
        <v>45075</v>
      </c>
      <c r="P42" s="14" t="s">
        <v>864</v>
      </c>
      <c r="Q42" s="14" t="s">
        <v>957</v>
      </c>
      <c r="R42" s="1">
        <v>44956</v>
      </c>
      <c r="S42" s="1">
        <v>44958</v>
      </c>
      <c r="T42" s="14">
        <v>330</v>
      </c>
      <c r="U42" s="1">
        <v>45291</v>
      </c>
      <c r="V42" s="28">
        <v>22803000</v>
      </c>
      <c r="W42" s="14">
        <f>$D$5-Contratos[[#This Row],[Fecha de Inicio]]</f>
        <v>119</v>
      </c>
      <c r="X42" s="14">
        <f>ROUND((($D$5-Contratos[[#This Row],[Fecha de Inicio]])/(Contratos[[#This Row],[Fecha Finalizacion Programada]]-Contratos[[#This Row],[Fecha de Inicio]])*100),2)</f>
        <v>35.74</v>
      </c>
      <c r="Y42" s="28">
        <v>6219000</v>
      </c>
      <c r="Z42" s="28">
        <v>16584000</v>
      </c>
      <c r="AA42" s="14">
        <v>0</v>
      </c>
      <c r="AB42" s="28">
        <v>0</v>
      </c>
      <c r="AC42" s="28">
        <v>22803000</v>
      </c>
      <c r="AD42" s="14" t="s">
        <v>592</v>
      </c>
    </row>
    <row r="43" spans="2:30" x14ac:dyDescent="0.25">
      <c r="B43" s="14">
        <v>2023</v>
      </c>
      <c r="C43">
        <v>230166</v>
      </c>
      <c r="D43" s="14" t="s">
        <v>248</v>
      </c>
      <c r="E43" s="14" t="s">
        <v>517</v>
      </c>
      <c r="F43" s="14" t="s">
        <v>43</v>
      </c>
      <c r="G43" s="14" t="s">
        <v>47</v>
      </c>
      <c r="H43" s="14" t="s">
        <v>157</v>
      </c>
      <c r="I43" s="14" t="s">
        <v>2</v>
      </c>
      <c r="J43" s="14" t="s">
        <v>180</v>
      </c>
      <c r="K43" s="14">
        <v>1014229318</v>
      </c>
      <c r="L43" s="14" t="s">
        <v>147</v>
      </c>
      <c r="M43" s="14" t="s">
        <v>477</v>
      </c>
      <c r="N43" t="s">
        <v>38</v>
      </c>
      <c r="O43" s="1">
        <v>45075</v>
      </c>
      <c r="P43" s="14" t="s">
        <v>864</v>
      </c>
      <c r="Q43" s="14" t="s">
        <v>957</v>
      </c>
      <c r="R43" s="1">
        <v>44956</v>
      </c>
      <c r="S43" s="1">
        <v>44958</v>
      </c>
      <c r="T43" s="14">
        <v>330</v>
      </c>
      <c r="U43" s="1">
        <v>45291</v>
      </c>
      <c r="V43" s="28">
        <v>22803000</v>
      </c>
      <c r="W43" s="14">
        <f>$D$5-Contratos[[#This Row],[Fecha de Inicio]]</f>
        <v>119</v>
      </c>
      <c r="X43" s="14">
        <f>ROUND((($D$5-Contratos[[#This Row],[Fecha de Inicio]])/(Contratos[[#This Row],[Fecha Finalizacion Programada]]-Contratos[[#This Row],[Fecha de Inicio]])*100),2)</f>
        <v>35.74</v>
      </c>
      <c r="Y43" s="28">
        <v>0</v>
      </c>
      <c r="Z43" s="28">
        <v>22803000</v>
      </c>
      <c r="AA43" s="14">
        <v>0</v>
      </c>
      <c r="AB43" s="28">
        <v>0</v>
      </c>
      <c r="AC43" s="28">
        <v>22803000</v>
      </c>
      <c r="AD43" s="14" t="s">
        <v>592</v>
      </c>
    </row>
    <row r="44" spans="2:30" x14ac:dyDescent="0.25">
      <c r="B44" s="14">
        <v>2023</v>
      </c>
      <c r="C44">
        <v>230170</v>
      </c>
      <c r="D44" s="14" t="s">
        <v>248</v>
      </c>
      <c r="E44" s="14" t="s">
        <v>517</v>
      </c>
      <c r="F44" s="14" t="s">
        <v>43</v>
      </c>
      <c r="G44" s="14" t="s">
        <v>47</v>
      </c>
      <c r="H44" s="14" t="s">
        <v>157</v>
      </c>
      <c r="I44" s="14" t="s">
        <v>2</v>
      </c>
      <c r="J44" s="14" t="s">
        <v>180</v>
      </c>
      <c r="K44" s="14">
        <v>1024597340</v>
      </c>
      <c r="L44" s="14" t="s">
        <v>591</v>
      </c>
      <c r="M44" s="14" t="s">
        <v>477</v>
      </c>
      <c r="N44" t="s">
        <v>38</v>
      </c>
      <c r="O44" s="1">
        <v>45075</v>
      </c>
      <c r="P44" s="14" t="s">
        <v>864</v>
      </c>
      <c r="Q44" s="14" t="s">
        <v>957</v>
      </c>
      <c r="R44" s="1">
        <v>44956</v>
      </c>
      <c r="S44" s="1">
        <v>44958</v>
      </c>
      <c r="T44" s="14">
        <v>330</v>
      </c>
      <c r="U44" s="1">
        <v>45291</v>
      </c>
      <c r="V44" s="28">
        <v>22803000</v>
      </c>
      <c r="W44" s="14">
        <f>$D$5-Contratos[[#This Row],[Fecha de Inicio]]</f>
        <v>119</v>
      </c>
      <c r="X44" s="14">
        <f>ROUND((($D$5-Contratos[[#This Row],[Fecha de Inicio]])/(Contratos[[#This Row],[Fecha Finalizacion Programada]]-Contratos[[#This Row],[Fecha de Inicio]])*100),2)</f>
        <v>35.74</v>
      </c>
      <c r="Y44" s="28">
        <v>6219000</v>
      </c>
      <c r="Z44" s="28">
        <v>16584000</v>
      </c>
      <c r="AA44" s="14">
        <v>0</v>
      </c>
      <c r="AB44" s="28">
        <v>0</v>
      </c>
      <c r="AC44" s="28">
        <v>22803000</v>
      </c>
      <c r="AD44" s="14" t="s">
        <v>592</v>
      </c>
    </row>
    <row r="45" spans="2:30" x14ac:dyDescent="0.25">
      <c r="B45" s="14">
        <v>2023</v>
      </c>
      <c r="C45">
        <v>230171</v>
      </c>
      <c r="D45" s="14" t="s">
        <v>248</v>
      </c>
      <c r="E45" s="14" t="s">
        <v>517</v>
      </c>
      <c r="F45" s="14" t="s">
        <v>43</v>
      </c>
      <c r="G45" s="14" t="s">
        <v>47</v>
      </c>
      <c r="H45" s="14" t="s">
        <v>157</v>
      </c>
      <c r="I45" s="14" t="s">
        <v>2</v>
      </c>
      <c r="J45" s="14" t="s">
        <v>180</v>
      </c>
      <c r="K45" s="14">
        <v>80853667</v>
      </c>
      <c r="L45" s="14" t="s">
        <v>459</v>
      </c>
      <c r="M45" s="14" t="s">
        <v>477</v>
      </c>
      <c r="N45" t="s">
        <v>38</v>
      </c>
      <c r="O45" s="1">
        <v>45075</v>
      </c>
      <c r="P45" s="14" t="s">
        <v>864</v>
      </c>
      <c r="Q45" s="14" t="s">
        <v>957</v>
      </c>
      <c r="R45" s="1">
        <v>44956</v>
      </c>
      <c r="S45" s="1">
        <v>44959</v>
      </c>
      <c r="T45" s="14">
        <v>330</v>
      </c>
      <c r="U45" s="1">
        <v>45291</v>
      </c>
      <c r="V45" s="28">
        <v>22803000</v>
      </c>
      <c r="W45" s="14">
        <f>$D$5-Contratos[[#This Row],[Fecha de Inicio]]</f>
        <v>118</v>
      </c>
      <c r="X45" s="14">
        <f>ROUND((($D$5-Contratos[[#This Row],[Fecha de Inicio]])/(Contratos[[#This Row],[Fecha Finalizacion Programada]]-Contratos[[#This Row],[Fecha de Inicio]])*100),2)</f>
        <v>35.54</v>
      </c>
      <c r="Y45" s="28">
        <v>6219000</v>
      </c>
      <c r="Z45" s="28">
        <v>16584000</v>
      </c>
      <c r="AA45" s="14">
        <v>0</v>
      </c>
      <c r="AB45" s="28">
        <v>0</v>
      </c>
      <c r="AC45" s="28">
        <v>22803000</v>
      </c>
      <c r="AD45" s="14" t="s">
        <v>592</v>
      </c>
    </row>
    <row r="46" spans="2:30" x14ac:dyDescent="0.25">
      <c r="B46" s="14">
        <v>2023</v>
      </c>
      <c r="C46">
        <v>230172</v>
      </c>
      <c r="D46" s="14" t="s">
        <v>248</v>
      </c>
      <c r="E46" s="14" t="s">
        <v>517</v>
      </c>
      <c r="F46" s="14" t="s">
        <v>43</v>
      </c>
      <c r="G46" s="14" t="s">
        <v>47</v>
      </c>
      <c r="H46" s="14" t="s">
        <v>157</v>
      </c>
      <c r="I46" s="14" t="s">
        <v>2</v>
      </c>
      <c r="J46" s="14" t="s">
        <v>180</v>
      </c>
      <c r="K46" s="14">
        <v>1001111450</v>
      </c>
      <c r="L46" s="14" t="s">
        <v>466</v>
      </c>
      <c r="M46" s="14" t="s">
        <v>477</v>
      </c>
      <c r="N46" t="s">
        <v>38</v>
      </c>
      <c r="O46" s="1">
        <v>45075</v>
      </c>
      <c r="P46" s="14" t="s">
        <v>864</v>
      </c>
      <c r="Q46" s="14" t="s">
        <v>957</v>
      </c>
      <c r="R46" s="1">
        <v>44956</v>
      </c>
      <c r="S46" s="1">
        <v>44958</v>
      </c>
      <c r="T46" s="14">
        <v>330</v>
      </c>
      <c r="U46" s="1">
        <v>45291</v>
      </c>
      <c r="V46" s="28">
        <v>22803000</v>
      </c>
      <c r="W46" s="14">
        <f>$D$5-Contratos[[#This Row],[Fecha de Inicio]]</f>
        <v>119</v>
      </c>
      <c r="X46" s="14">
        <f>ROUND((($D$5-Contratos[[#This Row],[Fecha de Inicio]])/(Contratos[[#This Row],[Fecha Finalizacion Programada]]-Contratos[[#This Row],[Fecha de Inicio]])*100),2)</f>
        <v>35.74</v>
      </c>
      <c r="Y46" s="28">
        <v>6219000</v>
      </c>
      <c r="Z46" s="28">
        <v>16584000</v>
      </c>
      <c r="AA46" s="14">
        <v>0</v>
      </c>
      <c r="AB46" s="28">
        <v>0</v>
      </c>
      <c r="AC46" s="28">
        <v>22803000</v>
      </c>
      <c r="AD46" s="14" t="s">
        <v>592</v>
      </c>
    </row>
    <row r="47" spans="2:30" x14ac:dyDescent="0.25">
      <c r="B47" s="14">
        <v>2023</v>
      </c>
      <c r="C47">
        <v>230174</v>
      </c>
      <c r="D47" s="14" t="s">
        <v>248</v>
      </c>
      <c r="E47" s="14" t="s">
        <v>517</v>
      </c>
      <c r="F47" s="14" t="s">
        <v>43</v>
      </c>
      <c r="G47" s="14" t="s">
        <v>47</v>
      </c>
      <c r="H47" s="14" t="s">
        <v>157</v>
      </c>
      <c r="I47" s="14" t="s">
        <v>2</v>
      </c>
      <c r="J47" s="14" t="s">
        <v>180</v>
      </c>
      <c r="K47" s="14">
        <v>1019140760</v>
      </c>
      <c r="L47" s="14" t="s">
        <v>142</v>
      </c>
      <c r="M47" s="14" t="s">
        <v>477</v>
      </c>
      <c r="N47" t="s">
        <v>38</v>
      </c>
      <c r="O47" s="1">
        <v>45075</v>
      </c>
      <c r="P47" s="14" t="s">
        <v>864</v>
      </c>
      <c r="Q47" s="14" t="s">
        <v>957</v>
      </c>
      <c r="R47" s="1">
        <v>44956</v>
      </c>
      <c r="S47" s="1">
        <v>44958</v>
      </c>
      <c r="T47" s="14">
        <v>330</v>
      </c>
      <c r="U47" s="1">
        <v>45291</v>
      </c>
      <c r="V47" s="28">
        <v>22803000</v>
      </c>
      <c r="W47" s="14">
        <f>$D$5-Contratos[[#This Row],[Fecha de Inicio]]</f>
        <v>119</v>
      </c>
      <c r="X47" s="14">
        <f>ROUND((($D$5-Contratos[[#This Row],[Fecha de Inicio]])/(Contratos[[#This Row],[Fecha Finalizacion Programada]]-Contratos[[#This Row],[Fecha de Inicio]])*100),2)</f>
        <v>35.74</v>
      </c>
      <c r="Y47" s="28">
        <v>6219000</v>
      </c>
      <c r="Z47" s="28">
        <v>16584000</v>
      </c>
      <c r="AA47" s="14">
        <v>0</v>
      </c>
      <c r="AB47" s="28">
        <v>0</v>
      </c>
      <c r="AC47" s="28">
        <v>22803000</v>
      </c>
      <c r="AD47" s="14" t="s">
        <v>592</v>
      </c>
    </row>
    <row r="48" spans="2:30" x14ac:dyDescent="0.25">
      <c r="B48" s="14">
        <v>2023</v>
      </c>
      <c r="C48">
        <v>230187</v>
      </c>
      <c r="D48" s="14" t="s">
        <v>248</v>
      </c>
      <c r="E48" s="14" t="s">
        <v>517</v>
      </c>
      <c r="F48" s="14" t="s">
        <v>43</v>
      </c>
      <c r="G48" s="14" t="s">
        <v>47</v>
      </c>
      <c r="H48" s="14" t="s">
        <v>157</v>
      </c>
      <c r="I48" s="14" t="s">
        <v>2</v>
      </c>
      <c r="J48" s="14" t="s">
        <v>180</v>
      </c>
      <c r="K48" s="14">
        <v>1013679859</v>
      </c>
      <c r="L48" s="14" t="s">
        <v>141</v>
      </c>
      <c r="M48" s="14" t="s">
        <v>477</v>
      </c>
      <c r="N48" t="s">
        <v>38</v>
      </c>
      <c r="O48" s="1">
        <v>45075</v>
      </c>
      <c r="P48" s="14" t="s">
        <v>864</v>
      </c>
      <c r="Q48" s="14" t="s">
        <v>957</v>
      </c>
      <c r="R48" s="1">
        <v>44956</v>
      </c>
      <c r="S48" s="1">
        <v>44958</v>
      </c>
      <c r="T48" s="14">
        <v>330</v>
      </c>
      <c r="U48" s="1">
        <v>45291</v>
      </c>
      <c r="V48" s="28">
        <v>22803000</v>
      </c>
      <c r="W48" s="14">
        <f>$D$5-Contratos[[#This Row],[Fecha de Inicio]]</f>
        <v>119</v>
      </c>
      <c r="X48" s="14">
        <f>ROUND((($D$5-Contratos[[#This Row],[Fecha de Inicio]])/(Contratos[[#This Row],[Fecha Finalizacion Programada]]-Contratos[[#This Row],[Fecha de Inicio]])*100),2)</f>
        <v>35.74</v>
      </c>
      <c r="Y48" s="28">
        <v>6219000</v>
      </c>
      <c r="Z48" s="28">
        <v>16584000</v>
      </c>
      <c r="AA48" s="14">
        <v>0</v>
      </c>
      <c r="AB48" s="28">
        <v>0</v>
      </c>
      <c r="AC48" s="28">
        <v>22803000</v>
      </c>
      <c r="AD48" s="14" t="s">
        <v>592</v>
      </c>
    </row>
    <row r="49" spans="2:30" x14ac:dyDescent="0.25">
      <c r="B49" s="14">
        <v>2023</v>
      </c>
      <c r="C49">
        <v>230190</v>
      </c>
      <c r="D49" s="14" t="s">
        <v>248</v>
      </c>
      <c r="E49" s="14" t="s">
        <v>517</v>
      </c>
      <c r="F49" s="14" t="s">
        <v>43</v>
      </c>
      <c r="G49" s="14" t="s">
        <v>47</v>
      </c>
      <c r="H49" s="14" t="s">
        <v>157</v>
      </c>
      <c r="I49" s="14" t="s">
        <v>2</v>
      </c>
      <c r="J49" s="14" t="s">
        <v>180</v>
      </c>
      <c r="K49" s="14">
        <v>1012409702</v>
      </c>
      <c r="L49" s="14" t="s">
        <v>468</v>
      </c>
      <c r="M49" s="14" t="s">
        <v>477</v>
      </c>
      <c r="N49" t="s">
        <v>38</v>
      </c>
      <c r="O49" s="1">
        <v>45075</v>
      </c>
      <c r="P49" s="14" t="s">
        <v>864</v>
      </c>
      <c r="Q49" s="14" t="s">
        <v>957</v>
      </c>
      <c r="R49" s="1">
        <v>44956</v>
      </c>
      <c r="S49" s="1">
        <v>44958</v>
      </c>
      <c r="T49" s="14">
        <v>330</v>
      </c>
      <c r="U49" s="1">
        <v>45291</v>
      </c>
      <c r="V49" s="28">
        <v>22803000</v>
      </c>
      <c r="W49" s="14">
        <f>$D$5-Contratos[[#This Row],[Fecha de Inicio]]</f>
        <v>119</v>
      </c>
      <c r="X49" s="14">
        <f>ROUND((($D$5-Contratos[[#This Row],[Fecha de Inicio]])/(Contratos[[#This Row],[Fecha Finalizacion Programada]]-Contratos[[#This Row],[Fecha de Inicio]])*100),2)</f>
        <v>35.74</v>
      </c>
      <c r="Y49" s="28">
        <v>6219000</v>
      </c>
      <c r="Z49" s="28">
        <v>16584000</v>
      </c>
      <c r="AA49" s="14">
        <v>0</v>
      </c>
      <c r="AB49" s="28">
        <v>0</v>
      </c>
      <c r="AC49" s="28">
        <v>22803000</v>
      </c>
      <c r="AD49" s="14" t="s">
        <v>592</v>
      </c>
    </row>
    <row r="50" spans="2:30" x14ac:dyDescent="0.25">
      <c r="B50" s="14">
        <v>2023</v>
      </c>
      <c r="C50">
        <v>230192</v>
      </c>
      <c r="D50" s="14" t="s">
        <v>248</v>
      </c>
      <c r="E50" s="14" t="s">
        <v>517</v>
      </c>
      <c r="F50" s="14" t="s">
        <v>43</v>
      </c>
      <c r="G50" s="14" t="s">
        <v>47</v>
      </c>
      <c r="H50" s="14" t="s">
        <v>157</v>
      </c>
      <c r="I50" s="14" t="s">
        <v>2</v>
      </c>
      <c r="J50" s="14" t="s">
        <v>180</v>
      </c>
      <c r="K50" s="14">
        <v>1032440266</v>
      </c>
      <c r="L50" s="14" t="s">
        <v>181</v>
      </c>
      <c r="M50" s="14" t="s">
        <v>477</v>
      </c>
      <c r="N50" t="s">
        <v>38</v>
      </c>
      <c r="O50" s="1">
        <v>45075</v>
      </c>
      <c r="P50" s="14" t="s">
        <v>864</v>
      </c>
      <c r="Q50" s="14" t="s">
        <v>957</v>
      </c>
      <c r="R50" s="1">
        <v>44956</v>
      </c>
      <c r="S50" s="1">
        <v>44958</v>
      </c>
      <c r="T50" s="14">
        <v>330</v>
      </c>
      <c r="U50" s="1">
        <v>45291</v>
      </c>
      <c r="V50" s="28">
        <v>22803000</v>
      </c>
      <c r="W50" s="14">
        <f>$D$5-Contratos[[#This Row],[Fecha de Inicio]]</f>
        <v>119</v>
      </c>
      <c r="X50" s="14">
        <f>ROUND((($D$5-Contratos[[#This Row],[Fecha de Inicio]])/(Contratos[[#This Row],[Fecha Finalizacion Programada]]-Contratos[[#This Row],[Fecha de Inicio]])*100),2)</f>
        <v>35.74</v>
      </c>
      <c r="Y50" s="28">
        <v>6219000</v>
      </c>
      <c r="Z50" s="28">
        <v>16584000</v>
      </c>
      <c r="AA50" s="14">
        <v>0</v>
      </c>
      <c r="AB50" s="28">
        <v>0</v>
      </c>
      <c r="AC50" s="28">
        <v>22803000</v>
      </c>
      <c r="AD50" s="14" t="s">
        <v>592</v>
      </c>
    </row>
    <row r="51" spans="2:30" x14ac:dyDescent="0.25">
      <c r="B51" s="14">
        <v>2023</v>
      </c>
      <c r="C51">
        <v>230193</v>
      </c>
      <c r="D51" s="14" t="s">
        <v>248</v>
      </c>
      <c r="E51" s="14" t="s">
        <v>517</v>
      </c>
      <c r="F51" s="14" t="s">
        <v>43</v>
      </c>
      <c r="G51" s="14" t="s">
        <v>47</v>
      </c>
      <c r="H51" s="14" t="s">
        <v>157</v>
      </c>
      <c r="I51" s="14" t="s">
        <v>2</v>
      </c>
      <c r="J51" s="14" t="s">
        <v>180</v>
      </c>
      <c r="K51" s="14">
        <v>52744076</v>
      </c>
      <c r="L51" s="14" t="s">
        <v>146</v>
      </c>
      <c r="M51" s="14" t="s">
        <v>477</v>
      </c>
      <c r="N51" t="s">
        <v>38</v>
      </c>
      <c r="O51" s="1">
        <v>45075</v>
      </c>
      <c r="P51" s="14" t="s">
        <v>864</v>
      </c>
      <c r="Q51" s="14" t="s">
        <v>957</v>
      </c>
      <c r="R51" s="1">
        <v>44956</v>
      </c>
      <c r="S51" s="1">
        <v>44958</v>
      </c>
      <c r="T51" s="14">
        <v>330</v>
      </c>
      <c r="U51" s="1">
        <v>45291</v>
      </c>
      <c r="V51" s="28">
        <v>22803000</v>
      </c>
      <c r="W51" s="14">
        <f>$D$5-Contratos[[#This Row],[Fecha de Inicio]]</f>
        <v>119</v>
      </c>
      <c r="X51" s="14">
        <f>ROUND((($D$5-Contratos[[#This Row],[Fecha de Inicio]])/(Contratos[[#This Row],[Fecha Finalizacion Programada]]-Contratos[[#This Row],[Fecha de Inicio]])*100),2)</f>
        <v>35.74</v>
      </c>
      <c r="Y51" s="28">
        <v>6219000</v>
      </c>
      <c r="Z51" s="28">
        <v>16584000</v>
      </c>
      <c r="AA51" s="14">
        <v>0</v>
      </c>
      <c r="AB51" s="28">
        <v>0</v>
      </c>
      <c r="AC51" s="28">
        <v>22803000</v>
      </c>
      <c r="AD51" s="14" t="s">
        <v>592</v>
      </c>
    </row>
    <row r="52" spans="2:30" x14ac:dyDescent="0.25">
      <c r="B52" s="14">
        <v>2023</v>
      </c>
      <c r="C52">
        <v>230194</v>
      </c>
      <c r="D52" s="14" t="s">
        <v>248</v>
      </c>
      <c r="E52" s="14" t="s">
        <v>517</v>
      </c>
      <c r="F52" s="14" t="s">
        <v>43</v>
      </c>
      <c r="G52" s="14" t="s">
        <v>47</v>
      </c>
      <c r="H52" s="14" t="s">
        <v>157</v>
      </c>
      <c r="I52" s="14" t="s">
        <v>2</v>
      </c>
      <c r="J52" s="14" t="s">
        <v>180</v>
      </c>
      <c r="K52" s="14">
        <v>52656666</v>
      </c>
      <c r="L52" s="14" t="s">
        <v>469</v>
      </c>
      <c r="M52" s="14" t="s">
        <v>477</v>
      </c>
      <c r="N52" t="s">
        <v>38</v>
      </c>
      <c r="O52" s="1">
        <v>45075</v>
      </c>
      <c r="P52" s="14" t="s">
        <v>864</v>
      </c>
      <c r="Q52" s="14" t="s">
        <v>957</v>
      </c>
      <c r="R52" s="1">
        <v>44956</v>
      </c>
      <c r="S52" s="1">
        <v>44958</v>
      </c>
      <c r="T52" s="14">
        <v>330</v>
      </c>
      <c r="U52" s="1">
        <v>45291</v>
      </c>
      <c r="V52" s="28">
        <v>22803000</v>
      </c>
      <c r="W52" s="14">
        <f>$D$5-Contratos[[#This Row],[Fecha de Inicio]]</f>
        <v>119</v>
      </c>
      <c r="X52" s="14">
        <f>ROUND((($D$5-Contratos[[#This Row],[Fecha de Inicio]])/(Contratos[[#This Row],[Fecha Finalizacion Programada]]-Contratos[[#This Row],[Fecha de Inicio]])*100),2)</f>
        <v>35.74</v>
      </c>
      <c r="Y52" s="28">
        <v>6219000</v>
      </c>
      <c r="Z52" s="28">
        <v>16584000</v>
      </c>
      <c r="AA52" s="14">
        <v>0</v>
      </c>
      <c r="AB52" s="28">
        <v>0</v>
      </c>
      <c r="AC52" s="28">
        <v>22803000</v>
      </c>
      <c r="AD52" s="14" t="s">
        <v>592</v>
      </c>
    </row>
    <row r="53" spans="2:30" x14ac:dyDescent="0.25">
      <c r="B53" s="14">
        <v>2023</v>
      </c>
      <c r="C53">
        <v>230195</v>
      </c>
      <c r="D53" s="14" t="s">
        <v>248</v>
      </c>
      <c r="E53" s="14" t="s">
        <v>517</v>
      </c>
      <c r="F53" s="14" t="s">
        <v>43</v>
      </c>
      <c r="G53" s="14" t="s">
        <v>47</v>
      </c>
      <c r="H53" s="14" t="s">
        <v>157</v>
      </c>
      <c r="I53" s="14" t="s">
        <v>2</v>
      </c>
      <c r="J53" s="14" t="s">
        <v>180</v>
      </c>
      <c r="K53" s="14">
        <v>1018414642</v>
      </c>
      <c r="L53" s="14" t="s">
        <v>420</v>
      </c>
      <c r="M53" s="14" t="s">
        <v>477</v>
      </c>
      <c r="N53" t="s">
        <v>38</v>
      </c>
      <c r="O53" s="1">
        <v>45075</v>
      </c>
      <c r="P53" s="14" t="s">
        <v>864</v>
      </c>
      <c r="Q53" s="14" t="s">
        <v>957</v>
      </c>
      <c r="R53" s="1">
        <v>44956</v>
      </c>
      <c r="S53" s="1">
        <v>44958</v>
      </c>
      <c r="T53" s="14">
        <v>330</v>
      </c>
      <c r="U53" s="1">
        <v>45291</v>
      </c>
      <c r="V53" s="28">
        <v>22803000</v>
      </c>
      <c r="W53" s="14">
        <f>$D$5-Contratos[[#This Row],[Fecha de Inicio]]</f>
        <v>119</v>
      </c>
      <c r="X53" s="14">
        <f>ROUND((($D$5-Contratos[[#This Row],[Fecha de Inicio]])/(Contratos[[#This Row],[Fecha Finalizacion Programada]]-Contratos[[#This Row],[Fecha de Inicio]])*100),2)</f>
        <v>35.74</v>
      </c>
      <c r="Y53" s="28">
        <v>6219000</v>
      </c>
      <c r="Z53" s="28">
        <v>16584000</v>
      </c>
      <c r="AA53" s="14">
        <v>0</v>
      </c>
      <c r="AB53" s="28">
        <v>0</v>
      </c>
      <c r="AC53" s="28">
        <v>22803000</v>
      </c>
      <c r="AD53" s="14" t="s">
        <v>592</v>
      </c>
    </row>
    <row r="54" spans="2:30" x14ac:dyDescent="0.25">
      <c r="B54" s="14">
        <v>2022</v>
      </c>
      <c r="C54">
        <v>220908</v>
      </c>
      <c r="D54" s="14" t="s">
        <v>248</v>
      </c>
      <c r="E54" s="14" t="s">
        <v>1120</v>
      </c>
      <c r="F54" s="14" t="s">
        <v>666</v>
      </c>
      <c r="G54" s="14" t="s">
        <v>25</v>
      </c>
      <c r="H54" s="14" t="s">
        <v>1079</v>
      </c>
      <c r="I54" s="14" t="s">
        <v>1080</v>
      </c>
      <c r="J54" s="14" t="s">
        <v>686</v>
      </c>
      <c r="K54" s="14">
        <v>900196503</v>
      </c>
      <c r="L54" s="14" t="s">
        <v>744</v>
      </c>
      <c r="M54" s="14" t="s">
        <v>834</v>
      </c>
      <c r="N54" t="s">
        <v>38</v>
      </c>
      <c r="O54" s="1">
        <v>45075</v>
      </c>
      <c r="P54" s="14" t="s">
        <v>865</v>
      </c>
      <c r="Q54" s="14" t="s">
        <v>958</v>
      </c>
      <c r="R54" s="1">
        <v>44922</v>
      </c>
      <c r="S54" s="1">
        <v>44925</v>
      </c>
      <c r="T54" s="14">
        <v>360</v>
      </c>
      <c r="U54" s="1">
        <v>45290</v>
      </c>
      <c r="V54" s="28">
        <v>54145000</v>
      </c>
      <c r="W54" s="14">
        <f>$D$5-Contratos[[#This Row],[Fecha de Inicio]]</f>
        <v>152</v>
      </c>
      <c r="X54" s="14">
        <f>ROUND((($D$5-Contratos[[#This Row],[Fecha de Inicio]])/(Contratos[[#This Row],[Fecha Finalizacion Programada]]-Contratos[[#This Row],[Fecha de Inicio]])*100),2)</f>
        <v>41.64</v>
      </c>
      <c r="Y54" s="28">
        <v>54145000</v>
      </c>
      <c r="Z54" s="28">
        <v>0</v>
      </c>
      <c r="AA54" s="14">
        <v>0</v>
      </c>
      <c r="AB54" s="28">
        <v>0</v>
      </c>
      <c r="AC54" s="28">
        <v>54145000</v>
      </c>
      <c r="AD54" s="14" t="s">
        <v>598</v>
      </c>
    </row>
    <row r="55" spans="2:30" x14ac:dyDescent="0.25">
      <c r="B55" s="14">
        <v>2023</v>
      </c>
      <c r="C55">
        <v>230186</v>
      </c>
      <c r="D55" s="14" t="s">
        <v>248</v>
      </c>
      <c r="E55" s="14" t="s">
        <v>1121</v>
      </c>
      <c r="F55" s="14" t="s">
        <v>43</v>
      </c>
      <c r="G55" s="14" t="s">
        <v>44</v>
      </c>
      <c r="H55" s="14" t="s">
        <v>162</v>
      </c>
      <c r="I55" s="14" t="s">
        <v>2</v>
      </c>
      <c r="J55" s="14" t="s">
        <v>687</v>
      </c>
      <c r="K55" s="14">
        <v>39781099</v>
      </c>
      <c r="L55" s="14" t="s">
        <v>745</v>
      </c>
      <c r="M55" s="14" t="s">
        <v>835</v>
      </c>
      <c r="N55" t="s">
        <v>38</v>
      </c>
      <c r="O55" s="1">
        <v>45054</v>
      </c>
      <c r="P55" s="14" t="s">
        <v>866</v>
      </c>
      <c r="Q55" s="14" t="s">
        <v>959</v>
      </c>
      <c r="R55" s="1">
        <v>44956</v>
      </c>
      <c r="S55" s="1">
        <v>44959</v>
      </c>
      <c r="T55" s="14">
        <v>330</v>
      </c>
      <c r="U55" s="1">
        <v>45293</v>
      </c>
      <c r="V55" s="28">
        <v>101845667</v>
      </c>
      <c r="W55" s="14">
        <f>$D$5-Contratos[[#This Row],[Fecha de Inicio]]</f>
        <v>118</v>
      </c>
      <c r="X55" s="14">
        <f>ROUND((($D$5-Contratos[[#This Row],[Fecha de Inicio]])/(Contratos[[#This Row],[Fecha Finalizacion Programada]]-Contratos[[#This Row],[Fecha de Inicio]])*100),2)</f>
        <v>35.33</v>
      </c>
      <c r="Y55" s="28">
        <v>17900147</v>
      </c>
      <c r="Z55" s="28">
        <v>83945520</v>
      </c>
      <c r="AA55" s="14">
        <v>0</v>
      </c>
      <c r="AB55" s="28">
        <v>0</v>
      </c>
      <c r="AC55" s="28">
        <v>101845667</v>
      </c>
      <c r="AD55" s="14" t="s">
        <v>592</v>
      </c>
    </row>
    <row r="56" spans="2:30" x14ac:dyDescent="0.25">
      <c r="B56" s="14">
        <v>2023</v>
      </c>
      <c r="C56">
        <v>230288</v>
      </c>
      <c r="D56" s="14" t="s">
        <v>255</v>
      </c>
      <c r="E56" s="14" t="s">
        <v>554</v>
      </c>
      <c r="F56" s="14" t="s">
        <v>0</v>
      </c>
      <c r="G56" s="14" t="s">
        <v>25</v>
      </c>
      <c r="H56" s="14" t="s">
        <v>156</v>
      </c>
      <c r="I56" s="14" t="s">
        <v>2</v>
      </c>
      <c r="J56" s="14" t="s">
        <v>596</v>
      </c>
      <c r="K56" s="14">
        <v>800103052</v>
      </c>
      <c r="L56" s="14" t="s">
        <v>291</v>
      </c>
      <c r="M56" s="14" t="s">
        <v>61</v>
      </c>
      <c r="N56" t="s">
        <v>38</v>
      </c>
      <c r="O56" s="1">
        <v>45057</v>
      </c>
      <c r="P56" s="14" t="s">
        <v>533</v>
      </c>
      <c r="Q56" s="14" t="s">
        <v>542</v>
      </c>
      <c r="R56" s="1">
        <v>44986</v>
      </c>
      <c r="S56" s="1">
        <v>44991</v>
      </c>
      <c r="T56" s="14">
        <v>360</v>
      </c>
      <c r="U56" s="1">
        <v>45351</v>
      </c>
      <c r="V56" s="28">
        <v>2075404509</v>
      </c>
      <c r="W56" s="14">
        <f>$D$5-Contratos[[#This Row],[Fecha de Inicio]]</f>
        <v>86</v>
      </c>
      <c r="X56" s="14">
        <f>ROUND((($D$5-Contratos[[#This Row],[Fecha de Inicio]])/(Contratos[[#This Row],[Fecha Finalizacion Programada]]-Contratos[[#This Row],[Fecha de Inicio]])*100),2)</f>
        <v>23.89</v>
      </c>
      <c r="Y56" s="28">
        <v>291630273</v>
      </c>
      <c r="Z56" s="28">
        <v>1783774236</v>
      </c>
      <c r="AA56" s="14">
        <v>0</v>
      </c>
      <c r="AB56" s="28">
        <v>0</v>
      </c>
      <c r="AC56" s="28">
        <v>2075404509</v>
      </c>
      <c r="AD56" s="14" t="s">
        <v>597</v>
      </c>
    </row>
    <row r="57" spans="2:30" x14ac:dyDescent="0.25">
      <c r="B57" s="14">
        <v>2021</v>
      </c>
      <c r="C57">
        <v>210530</v>
      </c>
      <c r="D57" s="14" t="s">
        <v>248</v>
      </c>
      <c r="E57" s="14" t="s">
        <v>558</v>
      </c>
      <c r="F57" s="14" t="s">
        <v>24</v>
      </c>
      <c r="G57" s="14" t="s">
        <v>25</v>
      </c>
      <c r="H57" s="14" t="s">
        <v>156</v>
      </c>
      <c r="I57" s="14" t="s">
        <v>2</v>
      </c>
      <c r="J57" s="14" t="s">
        <v>604</v>
      </c>
      <c r="K57" s="14">
        <v>900220002</v>
      </c>
      <c r="L57" s="14" t="s">
        <v>605</v>
      </c>
      <c r="M57" s="14" t="s">
        <v>41</v>
      </c>
      <c r="N57" t="s">
        <v>38</v>
      </c>
      <c r="O57" s="1">
        <v>45048</v>
      </c>
      <c r="P57" s="14" t="s">
        <v>867</v>
      </c>
      <c r="Q57" s="14" t="s">
        <v>960</v>
      </c>
      <c r="R57" s="1">
        <v>44522</v>
      </c>
      <c r="S57" s="1">
        <v>44526</v>
      </c>
      <c r="T57" s="14">
        <v>360</v>
      </c>
      <c r="U57" s="1">
        <v>45072</v>
      </c>
      <c r="V57" s="28">
        <v>291900000</v>
      </c>
      <c r="W57" s="14">
        <f>$D$5-Contratos[[#This Row],[Fecha de Inicio]]</f>
        <v>551</v>
      </c>
      <c r="X57" s="14">
        <f>ROUND(((Contratos[[#This Row],[Fecha Finalizacion Programada]]-Contratos[[#This Row],[Fecha de Inicio]])/(Contratos[[#This Row],[Fecha Finalizacion Programada]]-Contratos[[#This Row],[Fecha de Inicio]])*100),2)</f>
        <v>100</v>
      </c>
      <c r="Y57" s="28">
        <v>434850000</v>
      </c>
      <c r="Z57" s="28">
        <v>0</v>
      </c>
      <c r="AA57" s="14">
        <v>1</v>
      </c>
      <c r="AB57" s="28">
        <v>142950000</v>
      </c>
      <c r="AC57" s="28">
        <v>434850000</v>
      </c>
      <c r="AD57" s="14" t="s">
        <v>606</v>
      </c>
    </row>
    <row r="58" spans="2:30" x14ac:dyDescent="0.25">
      <c r="B58" s="14">
        <v>2022</v>
      </c>
      <c r="C58">
        <v>220620</v>
      </c>
      <c r="D58" s="14" t="s">
        <v>248</v>
      </c>
      <c r="E58" s="14" t="s">
        <v>1093</v>
      </c>
      <c r="F58" s="14" t="s">
        <v>28</v>
      </c>
      <c r="G58" s="14" t="s">
        <v>25</v>
      </c>
      <c r="H58" s="14" t="s">
        <v>156</v>
      </c>
      <c r="I58" s="14" t="s">
        <v>2</v>
      </c>
      <c r="J58" s="14" t="s">
        <v>688</v>
      </c>
      <c r="K58" s="14">
        <v>830077975</v>
      </c>
      <c r="L58" s="14" t="s">
        <v>746</v>
      </c>
      <c r="M58" s="14" t="s">
        <v>54</v>
      </c>
      <c r="N58" t="s">
        <v>38</v>
      </c>
      <c r="O58" s="1">
        <v>45048</v>
      </c>
      <c r="P58" s="14" t="s">
        <v>868</v>
      </c>
      <c r="Q58" s="14" t="s">
        <v>961</v>
      </c>
      <c r="R58" s="1">
        <v>44826</v>
      </c>
      <c r="S58" s="1">
        <v>44837</v>
      </c>
      <c r="T58" s="14">
        <v>360</v>
      </c>
      <c r="U58" s="1">
        <v>45202</v>
      </c>
      <c r="V58" s="28">
        <v>188188094</v>
      </c>
      <c r="W58" s="14">
        <f>$D$5-Contratos[[#This Row],[Fecha de Inicio]]</f>
        <v>240</v>
      </c>
      <c r="X58" s="14">
        <f>ROUND((($D$5-Contratos[[#This Row],[Fecha de Inicio]])/(Contratos[[#This Row],[Fecha Finalizacion Programada]]-Contratos[[#This Row],[Fecha de Inicio]])*100),2)</f>
        <v>65.75</v>
      </c>
      <c r="Y58" s="28">
        <v>184983056</v>
      </c>
      <c r="Z58" s="28">
        <v>3205038</v>
      </c>
      <c r="AA58" s="14">
        <v>0</v>
      </c>
      <c r="AB58" s="28">
        <v>0</v>
      </c>
      <c r="AC58" s="28">
        <v>188188094</v>
      </c>
      <c r="AD58" s="14" t="s">
        <v>598</v>
      </c>
    </row>
    <row r="59" spans="2:30" x14ac:dyDescent="0.25">
      <c r="B59" s="14">
        <v>2023</v>
      </c>
      <c r="C59">
        <v>230262</v>
      </c>
      <c r="D59" s="14" t="s">
        <v>248</v>
      </c>
      <c r="E59" s="14" t="s">
        <v>500</v>
      </c>
      <c r="F59" s="14" t="s">
        <v>43</v>
      </c>
      <c r="G59" s="14" t="s">
        <v>44</v>
      </c>
      <c r="H59" s="14" t="s">
        <v>247</v>
      </c>
      <c r="I59" s="14" t="s">
        <v>2</v>
      </c>
      <c r="J59" s="14" t="s">
        <v>384</v>
      </c>
      <c r="K59" s="14">
        <v>1032453647</v>
      </c>
      <c r="L59" s="14" t="s">
        <v>143</v>
      </c>
      <c r="M59" s="14" t="s">
        <v>245</v>
      </c>
      <c r="N59" t="s">
        <v>38</v>
      </c>
      <c r="O59" s="1">
        <v>45050</v>
      </c>
      <c r="P59" s="14" t="s">
        <v>413</v>
      </c>
      <c r="Q59" s="14" t="s">
        <v>544</v>
      </c>
      <c r="R59" s="1">
        <v>44978</v>
      </c>
      <c r="S59" s="1">
        <v>44979</v>
      </c>
      <c r="T59" s="14">
        <v>240</v>
      </c>
      <c r="U59" s="1">
        <v>45221</v>
      </c>
      <c r="V59" s="28">
        <v>32256000</v>
      </c>
      <c r="W59" s="14">
        <f>$D$5-Contratos[[#This Row],[Fecha de Inicio]]</f>
        <v>98</v>
      </c>
      <c r="X59" s="14">
        <f>ROUND((($D$5-Contratos[[#This Row],[Fecha de Inicio]])/(Contratos[[#This Row],[Fecha Finalizacion Programada]]-Contratos[[#This Row],[Fecha de Inicio]])*100),2)</f>
        <v>40.5</v>
      </c>
      <c r="Y59" s="28">
        <v>9004800</v>
      </c>
      <c r="Z59" s="28">
        <v>23251200</v>
      </c>
      <c r="AA59" s="14">
        <v>0</v>
      </c>
      <c r="AB59" s="28">
        <v>0</v>
      </c>
      <c r="AC59" s="28">
        <v>32256000</v>
      </c>
      <c r="AD59" s="14" t="s">
        <v>590</v>
      </c>
    </row>
    <row r="60" spans="2:30" x14ac:dyDescent="0.25">
      <c r="B60" s="14">
        <v>2023</v>
      </c>
      <c r="C60">
        <v>230020</v>
      </c>
      <c r="D60" s="14" t="s">
        <v>248</v>
      </c>
      <c r="E60" s="14" t="s">
        <v>335</v>
      </c>
      <c r="F60" s="14" t="s">
        <v>43</v>
      </c>
      <c r="G60" s="14" t="s">
        <v>44</v>
      </c>
      <c r="H60" s="14" t="s">
        <v>155</v>
      </c>
      <c r="I60" s="14" t="s">
        <v>2</v>
      </c>
      <c r="J60" s="14" t="s">
        <v>259</v>
      </c>
      <c r="K60" s="14">
        <v>52032472</v>
      </c>
      <c r="L60" s="14" t="s">
        <v>290</v>
      </c>
      <c r="M60" s="14" t="s">
        <v>70</v>
      </c>
      <c r="N60" t="s">
        <v>38</v>
      </c>
      <c r="O60" s="1">
        <v>45048</v>
      </c>
      <c r="P60" s="14" t="s">
        <v>107</v>
      </c>
      <c r="Q60" s="14" t="s">
        <v>107</v>
      </c>
      <c r="R60" s="1">
        <v>44939</v>
      </c>
      <c r="S60" s="1">
        <v>44945</v>
      </c>
      <c r="T60" s="14">
        <v>240</v>
      </c>
      <c r="U60" s="1">
        <v>45188</v>
      </c>
      <c r="V60" s="28">
        <v>55824000</v>
      </c>
      <c r="W60" s="14">
        <f>$D$5-Contratos[[#This Row],[Fecha de Inicio]]</f>
        <v>132</v>
      </c>
      <c r="X60" s="14">
        <f>ROUND((($D$5-Contratos[[#This Row],[Fecha de Inicio]])/(Contratos[[#This Row],[Fecha Finalizacion Programada]]-Contratos[[#This Row],[Fecha de Inicio]])*100),2)</f>
        <v>54.32</v>
      </c>
      <c r="Y60" s="28">
        <v>23725200</v>
      </c>
      <c r="Z60" s="28">
        <v>32098800</v>
      </c>
      <c r="AA60" s="14">
        <v>0</v>
      </c>
      <c r="AB60" s="28">
        <v>0</v>
      </c>
      <c r="AC60" s="28">
        <v>55824000</v>
      </c>
      <c r="AD60" s="14" t="s">
        <v>590</v>
      </c>
    </row>
    <row r="61" spans="2:30" x14ac:dyDescent="0.25">
      <c r="B61" s="14">
        <v>2023</v>
      </c>
      <c r="C61">
        <v>230009</v>
      </c>
      <c r="D61" s="14" t="s">
        <v>248</v>
      </c>
      <c r="E61" s="14" t="s">
        <v>334</v>
      </c>
      <c r="F61" s="14" t="s">
        <v>43</v>
      </c>
      <c r="G61" s="14" t="s">
        <v>44</v>
      </c>
      <c r="H61" s="14" t="s">
        <v>155</v>
      </c>
      <c r="I61" s="14" t="s">
        <v>2</v>
      </c>
      <c r="J61" s="14" t="s">
        <v>258</v>
      </c>
      <c r="K61" s="14">
        <v>80084596</v>
      </c>
      <c r="L61" s="14" t="s">
        <v>75</v>
      </c>
      <c r="M61" s="14" t="s">
        <v>70</v>
      </c>
      <c r="N61" t="s">
        <v>38</v>
      </c>
      <c r="O61" s="1">
        <v>45048</v>
      </c>
      <c r="P61" s="14" t="s">
        <v>107</v>
      </c>
      <c r="Q61" s="14" t="s">
        <v>107</v>
      </c>
      <c r="R61" s="1">
        <v>44937</v>
      </c>
      <c r="S61" s="1">
        <v>44939</v>
      </c>
      <c r="T61" s="14">
        <v>345</v>
      </c>
      <c r="U61" s="1">
        <v>45288</v>
      </c>
      <c r="V61" s="28">
        <v>86526000</v>
      </c>
      <c r="W61" s="14">
        <f>$D$5-Contratos[[#This Row],[Fecha de Inicio]]</f>
        <v>138</v>
      </c>
      <c r="X61" s="14">
        <f>ROUND((($D$5-Contratos[[#This Row],[Fecha de Inicio]])/(Contratos[[#This Row],[Fecha Finalizacion Programada]]-Contratos[[#This Row],[Fecha de Inicio]])*100),2)</f>
        <v>39.54</v>
      </c>
      <c r="Y61" s="28">
        <v>26835600</v>
      </c>
      <c r="Z61" s="28">
        <v>59690400</v>
      </c>
      <c r="AA61" s="14">
        <v>0</v>
      </c>
      <c r="AB61" s="28">
        <v>0</v>
      </c>
      <c r="AC61" s="28">
        <v>86526000</v>
      </c>
      <c r="AD61" s="14" t="s">
        <v>599</v>
      </c>
    </row>
    <row r="62" spans="2:30" x14ac:dyDescent="0.25">
      <c r="B62" s="14">
        <v>2023</v>
      </c>
      <c r="C62">
        <v>230089</v>
      </c>
      <c r="D62" s="14" t="s">
        <v>248</v>
      </c>
      <c r="E62" s="14" t="s">
        <v>482</v>
      </c>
      <c r="F62" s="14" t="s">
        <v>43</v>
      </c>
      <c r="G62" s="14" t="s">
        <v>44</v>
      </c>
      <c r="H62" s="14" t="s">
        <v>155</v>
      </c>
      <c r="I62" s="14" t="s">
        <v>2</v>
      </c>
      <c r="J62" s="14" t="s">
        <v>368</v>
      </c>
      <c r="K62" s="14">
        <v>1032425604</v>
      </c>
      <c r="L62" s="14" t="s">
        <v>76</v>
      </c>
      <c r="M62" s="14" t="s">
        <v>70</v>
      </c>
      <c r="N62" t="s">
        <v>38</v>
      </c>
      <c r="O62" s="1">
        <v>45048</v>
      </c>
      <c r="P62" s="14" t="s">
        <v>107</v>
      </c>
      <c r="Q62" s="14" t="s">
        <v>107</v>
      </c>
      <c r="R62" s="1">
        <v>44945</v>
      </c>
      <c r="S62" s="1">
        <v>44956</v>
      </c>
      <c r="T62" s="14">
        <v>240</v>
      </c>
      <c r="U62" s="1">
        <v>45199</v>
      </c>
      <c r="V62" s="28">
        <v>63104000</v>
      </c>
      <c r="W62" s="14">
        <f>$D$5-Contratos[[#This Row],[Fecha de Inicio]]</f>
        <v>121</v>
      </c>
      <c r="X62" s="14">
        <f>ROUND((($D$5-Contratos[[#This Row],[Fecha de Inicio]])/(Contratos[[#This Row],[Fecha Finalizacion Programada]]-Contratos[[#This Row],[Fecha de Inicio]])*100),2)</f>
        <v>49.79</v>
      </c>
      <c r="Y62" s="28">
        <v>26926933</v>
      </c>
      <c r="Z62" s="28">
        <v>36177067</v>
      </c>
      <c r="AA62" s="14">
        <v>0</v>
      </c>
      <c r="AB62" s="28">
        <v>0</v>
      </c>
      <c r="AC62" s="28">
        <v>63104000</v>
      </c>
      <c r="AD62" s="14" t="s">
        <v>590</v>
      </c>
    </row>
    <row r="63" spans="2:30" x14ac:dyDescent="0.25">
      <c r="B63" s="14">
        <v>2023</v>
      </c>
      <c r="C63">
        <v>230034</v>
      </c>
      <c r="D63" s="14" t="s">
        <v>248</v>
      </c>
      <c r="E63" s="14" t="s">
        <v>485</v>
      </c>
      <c r="F63" s="14" t="s">
        <v>43</v>
      </c>
      <c r="G63" s="14" t="s">
        <v>44</v>
      </c>
      <c r="H63" s="14" t="s">
        <v>155</v>
      </c>
      <c r="I63" s="14" t="s">
        <v>2</v>
      </c>
      <c r="J63" s="14" t="s">
        <v>371</v>
      </c>
      <c r="K63" s="14">
        <v>80871952</v>
      </c>
      <c r="L63" s="14" t="s">
        <v>73</v>
      </c>
      <c r="M63" s="14" t="s">
        <v>70</v>
      </c>
      <c r="N63" t="s">
        <v>38</v>
      </c>
      <c r="O63" s="1">
        <v>45048</v>
      </c>
      <c r="P63" s="14" t="s">
        <v>107</v>
      </c>
      <c r="Q63" s="14" t="s">
        <v>107</v>
      </c>
      <c r="R63" s="1">
        <v>44942</v>
      </c>
      <c r="S63" s="1">
        <v>44958</v>
      </c>
      <c r="T63" s="14">
        <v>240</v>
      </c>
      <c r="U63" s="1">
        <v>45200</v>
      </c>
      <c r="V63" s="28">
        <v>60192000</v>
      </c>
      <c r="W63" s="14">
        <f>$D$5-Contratos[[#This Row],[Fecha de Inicio]]</f>
        <v>119</v>
      </c>
      <c r="X63" s="14">
        <f>ROUND((($D$5-Contratos[[#This Row],[Fecha de Inicio]])/(Contratos[[#This Row],[Fecha Finalizacion Programada]]-Contratos[[#This Row],[Fecha de Inicio]])*100),2)</f>
        <v>49.17</v>
      </c>
      <c r="Y63" s="28">
        <v>22572000</v>
      </c>
      <c r="Z63" s="28">
        <v>37620000</v>
      </c>
      <c r="AA63" s="14">
        <v>0</v>
      </c>
      <c r="AB63" s="28">
        <v>0</v>
      </c>
      <c r="AC63" s="28">
        <v>60192000</v>
      </c>
      <c r="AD63" s="14" t="s">
        <v>590</v>
      </c>
    </row>
    <row r="64" spans="2:30" x14ac:dyDescent="0.25">
      <c r="B64" s="14">
        <v>2023</v>
      </c>
      <c r="C64">
        <v>230081</v>
      </c>
      <c r="D64" s="14" t="s">
        <v>248</v>
      </c>
      <c r="E64" s="14" t="s">
        <v>488</v>
      </c>
      <c r="F64" s="14" t="s">
        <v>43</v>
      </c>
      <c r="G64" s="14" t="s">
        <v>44</v>
      </c>
      <c r="H64" s="14" t="s">
        <v>155</v>
      </c>
      <c r="I64" s="14" t="s">
        <v>2</v>
      </c>
      <c r="J64" s="14" t="s">
        <v>373</v>
      </c>
      <c r="K64" s="14">
        <v>85151343</v>
      </c>
      <c r="L64" s="14" t="s">
        <v>72</v>
      </c>
      <c r="M64" s="14" t="s">
        <v>70</v>
      </c>
      <c r="N64" t="s">
        <v>38</v>
      </c>
      <c r="O64" s="1">
        <v>45048</v>
      </c>
      <c r="P64" s="14" t="s">
        <v>107</v>
      </c>
      <c r="Q64" s="14" t="s">
        <v>107</v>
      </c>
      <c r="R64" s="1">
        <v>44944</v>
      </c>
      <c r="S64" s="1">
        <v>44958</v>
      </c>
      <c r="T64" s="14">
        <v>240</v>
      </c>
      <c r="U64" s="1">
        <v>45200</v>
      </c>
      <c r="V64" s="28">
        <v>63104000</v>
      </c>
      <c r="W64" s="14">
        <f>$D$5-Contratos[[#This Row],[Fecha de Inicio]]</f>
        <v>119</v>
      </c>
      <c r="X64" s="14">
        <f>ROUND((($D$5-Contratos[[#This Row],[Fecha de Inicio]])/(Contratos[[#This Row],[Fecha Finalizacion Programada]]-Contratos[[#This Row],[Fecha de Inicio]])*100),2)</f>
        <v>49.17</v>
      </c>
      <c r="Y64" s="28">
        <v>23664000</v>
      </c>
      <c r="Z64" s="28">
        <v>39440000</v>
      </c>
      <c r="AA64" s="14">
        <v>0</v>
      </c>
      <c r="AB64" s="28">
        <v>0</v>
      </c>
      <c r="AC64" s="28">
        <v>63104000</v>
      </c>
      <c r="AD64" s="14" t="s">
        <v>590</v>
      </c>
    </row>
    <row r="65" spans="2:30" x14ac:dyDescent="0.25">
      <c r="B65" s="14">
        <v>2023</v>
      </c>
      <c r="C65">
        <v>230149</v>
      </c>
      <c r="D65" s="14" t="s">
        <v>248</v>
      </c>
      <c r="E65" s="14" t="s">
        <v>484</v>
      </c>
      <c r="F65" s="14" t="s">
        <v>43</v>
      </c>
      <c r="G65" s="14" t="s">
        <v>44</v>
      </c>
      <c r="H65" s="14" t="s">
        <v>155</v>
      </c>
      <c r="I65" s="14" t="s">
        <v>2</v>
      </c>
      <c r="J65" s="14" t="s">
        <v>370</v>
      </c>
      <c r="K65" s="14">
        <v>72156890</v>
      </c>
      <c r="L65" s="14" t="s">
        <v>425</v>
      </c>
      <c r="M65" s="14" t="s">
        <v>70</v>
      </c>
      <c r="N65" t="s">
        <v>38</v>
      </c>
      <c r="O65" s="1">
        <v>45048</v>
      </c>
      <c r="P65" s="14" t="s">
        <v>107</v>
      </c>
      <c r="Q65" s="14" t="s">
        <v>107</v>
      </c>
      <c r="R65" s="1">
        <v>44952</v>
      </c>
      <c r="S65" s="1">
        <v>44958</v>
      </c>
      <c r="T65" s="14">
        <v>240</v>
      </c>
      <c r="U65" s="1">
        <v>45200</v>
      </c>
      <c r="V65" s="28">
        <v>60192000</v>
      </c>
      <c r="W65" s="14">
        <f>$D$5-Contratos[[#This Row],[Fecha de Inicio]]</f>
        <v>119</v>
      </c>
      <c r="X65" s="14">
        <f>ROUND((($D$5-Contratos[[#This Row],[Fecha de Inicio]])/(Contratos[[#This Row],[Fecha Finalizacion Programada]]-Contratos[[#This Row],[Fecha de Inicio]])*100),2)</f>
        <v>49.17</v>
      </c>
      <c r="Y65" s="28">
        <v>22572000</v>
      </c>
      <c r="Z65" s="28">
        <v>37620000</v>
      </c>
      <c r="AA65" s="14">
        <v>0</v>
      </c>
      <c r="AB65" s="28">
        <v>0</v>
      </c>
      <c r="AC65" s="28">
        <v>60192000</v>
      </c>
      <c r="AD65" s="14" t="s">
        <v>590</v>
      </c>
    </row>
    <row r="66" spans="2:30" x14ac:dyDescent="0.25">
      <c r="B66" s="14">
        <v>2023</v>
      </c>
      <c r="C66">
        <v>230151</v>
      </c>
      <c r="D66" s="14" t="s">
        <v>248</v>
      </c>
      <c r="E66" s="14" t="s">
        <v>486</v>
      </c>
      <c r="F66" s="14" t="s">
        <v>43</v>
      </c>
      <c r="G66" s="14" t="s">
        <v>44</v>
      </c>
      <c r="H66" s="14" t="s">
        <v>155</v>
      </c>
      <c r="I66" s="14" t="s">
        <v>2</v>
      </c>
      <c r="J66" s="14" t="s">
        <v>74</v>
      </c>
      <c r="K66" s="14">
        <v>79905282</v>
      </c>
      <c r="L66" s="14" t="s">
        <v>71</v>
      </c>
      <c r="M66" s="14" t="s">
        <v>70</v>
      </c>
      <c r="N66" t="s">
        <v>38</v>
      </c>
      <c r="O66" s="1">
        <v>45048</v>
      </c>
      <c r="P66" s="14" t="s">
        <v>107</v>
      </c>
      <c r="Q66" s="14" t="s">
        <v>107</v>
      </c>
      <c r="R66" s="1">
        <v>44952</v>
      </c>
      <c r="S66" s="1">
        <v>44956</v>
      </c>
      <c r="T66" s="14">
        <v>240</v>
      </c>
      <c r="U66" s="1">
        <v>45199</v>
      </c>
      <c r="V66" s="28">
        <v>63104000</v>
      </c>
      <c r="W66" s="14">
        <f>$D$5-Contratos[[#This Row],[Fecha de Inicio]]</f>
        <v>121</v>
      </c>
      <c r="X66" s="14">
        <f>ROUND((($D$5-Contratos[[#This Row],[Fecha de Inicio]])/(Contratos[[#This Row],[Fecha Finalizacion Programada]]-Contratos[[#This Row],[Fecha de Inicio]])*100),2)</f>
        <v>49.79</v>
      </c>
      <c r="Y66" s="28">
        <v>23664000</v>
      </c>
      <c r="Z66" s="28">
        <v>39440000</v>
      </c>
      <c r="AA66" s="14">
        <v>0</v>
      </c>
      <c r="AB66" s="28">
        <v>0</v>
      </c>
      <c r="AC66" s="28">
        <v>63104000</v>
      </c>
      <c r="AD66" s="14" t="s">
        <v>590</v>
      </c>
    </row>
    <row r="67" spans="2:30" x14ac:dyDescent="0.25">
      <c r="B67" s="14">
        <v>2023</v>
      </c>
      <c r="C67">
        <v>230185</v>
      </c>
      <c r="D67" s="14" t="s">
        <v>248</v>
      </c>
      <c r="E67" s="14" t="s">
        <v>487</v>
      </c>
      <c r="F67" s="14" t="s">
        <v>43</v>
      </c>
      <c r="G67" s="14" t="s">
        <v>44</v>
      </c>
      <c r="H67" s="14" t="s">
        <v>155</v>
      </c>
      <c r="I67" s="14" t="s">
        <v>2</v>
      </c>
      <c r="J67" s="14" t="s">
        <v>372</v>
      </c>
      <c r="K67" s="14">
        <v>1010160832</v>
      </c>
      <c r="L67" s="14" t="s">
        <v>426</v>
      </c>
      <c r="M67" s="14" t="s">
        <v>70</v>
      </c>
      <c r="N67" t="s">
        <v>38</v>
      </c>
      <c r="O67" s="1">
        <v>45048</v>
      </c>
      <c r="P67" s="14" t="s">
        <v>107</v>
      </c>
      <c r="Q67" s="14" t="s">
        <v>107</v>
      </c>
      <c r="R67" s="1">
        <v>44957</v>
      </c>
      <c r="S67" s="1">
        <v>44958</v>
      </c>
      <c r="T67" s="14">
        <v>345</v>
      </c>
      <c r="U67" s="1">
        <v>45307</v>
      </c>
      <c r="V67" s="28">
        <v>96289500</v>
      </c>
      <c r="W67" s="14">
        <f>$D$5-Contratos[[#This Row],[Fecha de Inicio]]</f>
        <v>119</v>
      </c>
      <c r="X67" s="14">
        <f>ROUND((($D$5-Contratos[[#This Row],[Fecha de Inicio]])/(Contratos[[#This Row],[Fecha Finalizacion Programada]]-Contratos[[#This Row],[Fecha de Inicio]])*100),2)</f>
        <v>34.1</v>
      </c>
      <c r="Y67" s="28">
        <v>25119000</v>
      </c>
      <c r="Z67" s="28">
        <v>71170500</v>
      </c>
      <c r="AA67" s="14">
        <v>0</v>
      </c>
      <c r="AB67" s="28">
        <v>0</v>
      </c>
      <c r="AC67" s="28">
        <v>96289500</v>
      </c>
      <c r="AD67" s="14" t="s">
        <v>599</v>
      </c>
    </row>
    <row r="68" spans="2:30" x14ac:dyDescent="0.25">
      <c r="B68" s="14">
        <v>2023</v>
      </c>
      <c r="C68">
        <v>230118</v>
      </c>
      <c r="D68" s="14" t="s">
        <v>248</v>
      </c>
      <c r="E68" s="14" t="s">
        <v>345</v>
      </c>
      <c r="F68" s="14" t="s">
        <v>43</v>
      </c>
      <c r="G68" s="14" t="s">
        <v>44</v>
      </c>
      <c r="H68" s="14" t="s">
        <v>159</v>
      </c>
      <c r="I68" s="14" t="s">
        <v>2</v>
      </c>
      <c r="J68" s="14" t="s">
        <v>269</v>
      </c>
      <c r="K68" s="14">
        <v>80117367</v>
      </c>
      <c r="L68" s="14" t="s">
        <v>100</v>
      </c>
      <c r="M68" s="14" t="s">
        <v>243</v>
      </c>
      <c r="N68" t="s">
        <v>38</v>
      </c>
      <c r="O68" s="1">
        <v>45050</v>
      </c>
      <c r="P68" s="14" t="s">
        <v>869</v>
      </c>
      <c r="Q68" s="14" t="s">
        <v>962</v>
      </c>
      <c r="R68" s="1">
        <v>44946</v>
      </c>
      <c r="S68" s="1">
        <v>44951</v>
      </c>
      <c r="T68" s="14">
        <v>180</v>
      </c>
      <c r="U68" s="1">
        <v>45132</v>
      </c>
      <c r="V68" s="28">
        <v>55824000</v>
      </c>
      <c r="W68" s="14">
        <f>$D$5-Contratos[[#This Row],[Fecha de Inicio]]</f>
        <v>126</v>
      </c>
      <c r="X68" s="14">
        <f>ROUND((($D$5-Contratos[[#This Row],[Fecha de Inicio]])/(Contratos[[#This Row],[Fecha Finalizacion Programada]]-Contratos[[#This Row],[Fecha de Inicio]])*100),2)</f>
        <v>69.61</v>
      </c>
      <c r="Y68" s="28">
        <v>29772800</v>
      </c>
      <c r="Z68" s="28">
        <v>26051200</v>
      </c>
      <c r="AA68" s="14">
        <v>0</v>
      </c>
      <c r="AB68" s="28">
        <v>0</v>
      </c>
      <c r="AC68" s="28">
        <v>55824000</v>
      </c>
      <c r="AD68" s="14" t="s">
        <v>583</v>
      </c>
    </row>
    <row r="69" spans="2:30" x14ac:dyDescent="0.25">
      <c r="B69" s="14">
        <v>2023</v>
      </c>
      <c r="C69">
        <v>230133</v>
      </c>
      <c r="D69" s="14" t="s">
        <v>248</v>
      </c>
      <c r="E69" s="14" t="s">
        <v>345</v>
      </c>
      <c r="F69" s="14" t="s">
        <v>43</v>
      </c>
      <c r="G69" s="14" t="s">
        <v>44</v>
      </c>
      <c r="H69" s="14" t="s">
        <v>159</v>
      </c>
      <c r="I69" s="14" t="s">
        <v>2</v>
      </c>
      <c r="J69" s="14" t="s">
        <v>269</v>
      </c>
      <c r="K69" s="14">
        <v>27682336</v>
      </c>
      <c r="L69" s="14" t="s">
        <v>99</v>
      </c>
      <c r="M69" s="14" t="s">
        <v>243</v>
      </c>
      <c r="N69" t="s">
        <v>38</v>
      </c>
      <c r="O69" s="1">
        <v>45050</v>
      </c>
      <c r="P69" s="14" t="s">
        <v>870</v>
      </c>
      <c r="Q69" s="14" t="s">
        <v>963</v>
      </c>
      <c r="R69" s="1">
        <v>44949</v>
      </c>
      <c r="S69" s="1">
        <v>44951</v>
      </c>
      <c r="T69" s="14">
        <v>180</v>
      </c>
      <c r="U69" s="1">
        <v>45132</v>
      </c>
      <c r="V69" s="28">
        <v>55824000</v>
      </c>
      <c r="W69" s="14">
        <f>$D$5-Contratos[[#This Row],[Fecha de Inicio]]</f>
        <v>126</v>
      </c>
      <c r="X69" s="14">
        <f>ROUND((($D$5-Contratos[[#This Row],[Fecha de Inicio]])/(Contratos[[#This Row],[Fecha Finalizacion Programada]]-Contratos[[#This Row],[Fecha de Inicio]])*100),2)</f>
        <v>69.61</v>
      </c>
      <c r="Y69" s="28">
        <v>29772800</v>
      </c>
      <c r="Z69" s="28">
        <v>26051200</v>
      </c>
      <c r="AA69" s="14">
        <v>0</v>
      </c>
      <c r="AB69" s="28">
        <v>0</v>
      </c>
      <c r="AC69" s="28">
        <v>55824000</v>
      </c>
      <c r="AD69" s="14" t="s">
        <v>583</v>
      </c>
    </row>
    <row r="70" spans="2:30" x14ac:dyDescent="0.25">
      <c r="B70" s="14">
        <v>2023</v>
      </c>
      <c r="C70">
        <v>230117</v>
      </c>
      <c r="D70" s="14" t="s">
        <v>248</v>
      </c>
      <c r="E70" s="14" t="s">
        <v>345</v>
      </c>
      <c r="F70" s="14" t="s">
        <v>43</v>
      </c>
      <c r="G70" s="14" t="s">
        <v>44</v>
      </c>
      <c r="H70" s="14" t="s">
        <v>159</v>
      </c>
      <c r="I70" s="14" t="s">
        <v>2</v>
      </c>
      <c r="J70" s="14" t="s">
        <v>269</v>
      </c>
      <c r="K70" s="14">
        <v>79379744</v>
      </c>
      <c r="L70" s="14" t="s">
        <v>300</v>
      </c>
      <c r="M70" s="14" t="s">
        <v>243</v>
      </c>
      <c r="N70" t="s">
        <v>38</v>
      </c>
      <c r="O70" s="1">
        <v>45050</v>
      </c>
      <c r="P70" s="14" t="s">
        <v>871</v>
      </c>
      <c r="Q70" s="14" t="s">
        <v>964</v>
      </c>
      <c r="R70" s="1">
        <v>44946</v>
      </c>
      <c r="S70" s="1">
        <v>44951</v>
      </c>
      <c r="T70" s="14">
        <v>180</v>
      </c>
      <c r="U70" s="1">
        <v>45132</v>
      </c>
      <c r="V70" s="28">
        <v>55824000</v>
      </c>
      <c r="W70" s="14">
        <f>$D$5-Contratos[[#This Row],[Fecha de Inicio]]</f>
        <v>126</v>
      </c>
      <c r="X70" s="14">
        <f>ROUND((($D$5-Contratos[[#This Row],[Fecha de Inicio]])/(Contratos[[#This Row],[Fecha Finalizacion Programada]]-Contratos[[#This Row],[Fecha de Inicio]])*100),2)</f>
        <v>69.61</v>
      </c>
      <c r="Y70" s="28">
        <v>29772800</v>
      </c>
      <c r="Z70" s="28">
        <v>26051200</v>
      </c>
      <c r="AA70" s="14">
        <v>0</v>
      </c>
      <c r="AB70" s="28">
        <v>0</v>
      </c>
      <c r="AC70" s="28">
        <v>55824000</v>
      </c>
      <c r="AD70" s="14" t="s">
        <v>583</v>
      </c>
    </row>
    <row r="71" spans="2:30" x14ac:dyDescent="0.25">
      <c r="B71" s="14">
        <v>2023</v>
      </c>
      <c r="C71">
        <v>230206</v>
      </c>
      <c r="D71" s="14" t="s">
        <v>248</v>
      </c>
      <c r="E71" s="14" t="s">
        <v>345</v>
      </c>
      <c r="F71" s="14" t="s">
        <v>43</v>
      </c>
      <c r="G71" s="14" t="s">
        <v>44</v>
      </c>
      <c r="H71" s="14" t="s">
        <v>159</v>
      </c>
      <c r="I71" s="14" t="s">
        <v>2</v>
      </c>
      <c r="J71" s="14" t="s">
        <v>269</v>
      </c>
      <c r="K71" s="14">
        <v>79959604</v>
      </c>
      <c r="L71" s="14" t="s">
        <v>436</v>
      </c>
      <c r="M71" s="14" t="s">
        <v>243</v>
      </c>
      <c r="N71" t="s">
        <v>38</v>
      </c>
      <c r="O71" s="1">
        <v>45050</v>
      </c>
      <c r="P71" s="14" t="s">
        <v>872</v>
      </c>
      <c r="Q71" s="14" t="s">
        <v>965</v>
      </c>
      <c r="R71" s="1">
        <v>44957</v>
      </c>
      <c r="S71" s="1">
        <v>44963</v>
      </c>
      <c r="T71" s="14">
        <v>180</v>
      </c>
      <c r="U71" s="1">
        <v>45144</v>
      </c>
      <c r="V71" s="28">
        <v>55824000</v>
      </c>
      <c r="W71" s="14">
        <f>$D$5-Contratos[[#This Row],[Fecha de Inicio]]</f>
        <v>114</v>
      </c>
      <c r="X71" s="14">
        <f>ROUND((($D$5-Contratos[[#This Row],[Fecha de Inicio]])/(Contratos[[#This Row],[Fecha Finalizacion Programada]]-Contratos[[#This Row],[Fecha de Inicio]])*100),2)</f>
        <v>62.98</v>
      </c>
      <c r="Y71" s="28">
        <v>26361333</v>
      </c>
      <c r="Z71" s="28">
        <v>29462667</v>
      </c>
      <c r="AA71" s="14">
        <v>0</v>
      </c>
      <c r="AB71" s="28">
        <v>0</v>
      </c>
      <c r="AC71" s="28">
        <v>55824000</v>
      </c>
      <c r="AD71" s="14" t="s">
        <v>583</v>
      </c>
    </row>
    <row r="72" spans="2:30" x14ac:dyDescent="0.25">
      <c r="B72" s="14">
        <v>2023</v>
      </c>
      <c r="C72">
        <v>230204</v>
      </c>
      <c r="D72" s="14" t="s">
        <v>248</v>
      </c>
      <c r="E72" s="14" t="s">
        <v>345</v>
      </c>
      <c r="F72" s="14" t="s">
        <v>43</v>
      </c>
      <c r="G72" s="14" t="s">
        <v>44</v>
      </c>
      <c r="H72" s="14" t="s">
        <v>159</v>
      </c>
      <c r="I72" s="14" t="s">
        <v>2</v>
      </c>
      <c r="J72" s="14" t="s">
        <v>269</v>
      </c>
      <c r="K72" s="14">
        <v>23467524</v>
      </c>
      <c r="L72" s="14" t="s">
        <v>437</v>
      </c>
      <c r="M72" s="14" t="s">
        <v>243</v>
      </c>
      <c r="N72" t="s">
        <v>38</v>
      </c>
      <c r="O72" s="1">
        <v>45050</v>
      </c>
      <c r="P72" s="14" t="s">
        <v>873</v>
      </c>
      <c r="Q72" s="14" t="s">
        <v>966</v>
      </c>
      <c r="R72" s="1">
        <v>44957</v>
      </c>
      <c r="S72" s="1">
        <v>44963</v>
      </c>
      <c r="T72" s="14">
        <v>180</v>
      </c>
      <c r="U72" s="1">
        <v>45144</v>
      </c>
      <c r="V72" s="28">
        <v>55824000</v>
      </c>
      <c r="W72" s="14">
        <f>$D$5-Contratos[[#This Row],[Fecha de Inicio]]</f>
        <v>114</v>
      </c>
      <c r="X72" s="14">
        <f>ROUND((($D$5-Contratos[[#This Row],[Fecha de Inicio]])/(Contratos[[#This Row],[Fecha Finalizacion Programada]]-Contratos[[#This Row],[Fecha de Inicio]])*100),2)</f>
        <v>62.98</v>
      </c>
      <c r="Y72" s="28">
        <v>26361333</v>
      </c>
      <c r="Z72" s="28">
        <v>29462667</v>
      </c>
      <c r="AA72" s="14">
        <v>0</v>
      </c>
      <c r="AB72" s="28">
        <v>0</v>
      </c>
      <c r="AC72" s="28">
        <v>55824000</v>
      </c>
      <c r="AD72" s="14" t="s">
        <v>583</v>
      </c>
    </row>
    <row r="73" spans="2:30" x14ac:dyDescent="0.25">
      <c r="B73" s="14">
        <v>2023</v>
      </c>
      <c r="C73">
        <v>230197</v>
      </c>
      <c r="D73" s="14" t="s">
        <v>248</v>
      </c>
      <c r="E73" s="14" t="s">
        <v>352</v>
      </c>
      <c r="F73" s="14" t="s">
        <v>43</v>
      </c>
      <c r="G73" s="14" t="s">
        <v>44</v>
      </c>
      <c r="H73" s="14" t="s">
        <v>161</v>
      </c>
      <c r="I73" s="14" t="s">
        <v>2</v>
      </c>
      <c r="J73" s="14" t="s">
        <v>82</v>
      </c>
      <c r="K73" s="14">
        <v>19221800</v>
      </c>
      <c r="L73" s="14" t="s">
        <v>453</v>
      </c>
      <c r="M73" s="14" t="s">
        <v>325</v>
      </c>
      <c r="N73" t="s">
        <v>38</v>
      </c>
      <c r="O73" s="1">
        <v>45048</v>
      </c>
      <c r="P73" s="14" t="s">
        <v>327</v>
      </c>
      <c r="Q73" s="14" t="s">
        <v>327</v>
      </c>
      <c r="R73" s="1">
        <v>44957</v>
      </c>
      <c r="S73" s="1">
        <v>44960</v>
      </c>
      <c r="T73" s="14">
        <v>300</v>
      </c>
      <c r="U73" s="1">
        <v>45263</v>
      </c>
      <c r="V73" s="28">
        <v>40320000</v>
      </c>
      <c r="W73" s="14">
        <f>$D$5-Contratos[[#This Row],[Fecha de Inicio]]</f>
        <v>117</v>
      </c>
      <c r="X73" s="14">
        <f>ROUND((($D$5-Contratos[[#This Row],[Fecha de Inicio]])/(Contratos[[#This Row],[Fecha Finalizacion Programada]]-Contratos[[#This Row],[Fecha de Inicio]])*100),2)</f>
        <v>38.61</v>
      </c>
      <c r="Y73" s="28">
        <v>7795200</v>
      </c>
      <c r="Z73" s="28">
        <v>32524800</v>
      </c>
      <c r="AA73" s="14">
        <v>0</v>
      </c>
      <c r="AB73" s="28">
        <v>0</v>
      </c>
      <c r="AC73" s="28">
        <v>40320000</v>
      </c>
      <c r="AD73" s="14" t="s">
        <v>593</v>
      </c>
    </row>
    <row r="74" spans="2:30" x14ac:dyDescent="0.25">
      <c r="B74" s="14">
        <v>2023</v>
      </c>
      <c r="C74">
        <v>230102</v>
      </c>
      <c r="D74" s="14" t="s">
        <v>248</v>
      </c>
      <c r="E74" s="14" t="s">
        <v>353</v>
      </c>
      <c r="F74" s="14" t="s">
        <v>43</v>
      </c>
      <c r="G74" s="14" t="s">
        <v>44</v>
      </c>
      <c r="H74" s="14" t="s">
        <v>161</v>
      </c>
      <c r="I74" s="14" t="s">
        <v>2</v>
      </c>
      <c r="J74" s="14" t="s">
        <v>276</v>
      </c>
      <c r="K74" s="14">
        <v>1024562261</v>
      </c>
      <c r="L74" s="14" t="s">
        <v>48</v>
      </c>
      <c r="M74" s="14" t="s">
        <v>325</v>
      </c>
      <c r="N74" t="s">
        <v>38</v>
      </c>
      <c r="O74" s="1">
        <v>45048</v>
      </c>
      <c r="P74" s="14" t="s">
        <v>327</v>
      </c>
      <c r="Q74" s="14" t="s">
        <v>327</v>
      </c>
      <c r="R74" s="1">
        <v>44945</v>
      </c>
      <c r="S74" s="1">
        <v>44950</v>
      </c>
      <c r="T74" s="14">
        <v>330</v>
      </c>
      <c r="U74" s="1">
        <v>45284</v>
      </c>
      <c r="V74" s="28">
        <v>56958000</v>
      </c>
      <c r="W74" s="14">
        <f>$D$5-Contratos[[#This Row],[Fecha de Inicio]]</f>
        <v>127</v>
      </c>
      <c r="X74" s="14">
        <f>ROUND((($D$5-Contratos[[#This Row],[Fecha de Inicio]])/(Contratos[[#This Row],[Fecha Finalizacion Programada]]-Contratos[[#This Row],[Fecha de Inicio]])*100),2)</f>
        <v>38.020000000000003</v>
      </c>
      <c r="Y74" s="28">
        <v>11564200</v>
      </c>
      <c r="Z74" s="28">
        <v>45393800</v>
      </c>
      <c r="AA74" s="14">
        <v>0</v>
      </c>
      <c r="AB74" s="28">
        <v>0</v>
      </c>
      <c r="AC74" s="28">
        <v>56958000</v>
      </c>
      <c r="AD74" s="14" t="s">
        <v>592</v>
      </c>
    </row>
    <row r="75" spans="2:30" x14ac:dyDescent="0.25">
      <c r="B75" s="14">
        <v>2023</v>
      </c>
      <c r="C75">
        <v>230113</v>
      </c>
      <c r="D75" s="14" t="s">
        <v>248</v>
      </c>
      <c r="E75" s="14" t="s">
        <v>352</v>
      </c>
      <c r="F75" s="14" t="s">
        <v>43</v>
      </c>
      <c r="G75" s="14" t="s">
        <v>44</v>
      </c>
      <c r="H75" s="14" t="s">
        <v>161</v>
      </c>
      <c r="I75" s="14" t="s">
        <v>2</v>
      </c>
      <c r="J75" s="14" t="s">
        <v>82</v>
      </c>
      <c r="K75" s="14">
        <v>1094933114</v>
      </c>
      <c r="L75" s="14" t="s">
        <v>177</v>
      </c>
      <c r="M75" s="14" t="s">
        <v>325</v>
      </c>
      <c r="N75" t="s">
        <v>38</v>
      </c>
      <c r="O75" s="1">
        <v>45048</v>
      </c>
      <c r="P75" s="14" t="s">
        <v>327</v>
      </c>
      <c r="Q75" s="14" t="s">
        <v>327</v>
      </c>
      <c r="R75" s="1">
        <v>44945</v>
      </c>
      <c r="S75" s="1">
        <v>44951</v>
      </c>
      <c r="T75" s="14">
        <v>300</v>
      </c>
      <c r="U75" s="1">
        <v>45255</v>
      </c>
      <c r="V75" s="28">
        <v>40320000</v>
      </c>
      <c r="W75" s="14">
        <f>$D$5-Contratos[[#This Row],[Fecha de Inicio]]</f>
        <v>126</v>
      </c>
      <c r="X75" s="14">
        <f>ROUND((($D$5-Contratos[[#This Row],[Fecha de Inicio]])/(Contratos[[#This Row],[Fecha Finalizacion Programada]]-Contratos[[#This Row],[Fecha de Inicio]])*100),2)</f>
        <v>41.45</v>
      </c>
      <c r="Y75" s="28">
        <v>8870400</v>
      </c>
      <c r="Z75" s="28">
        <v>31449600</v>
      </c>
      <c r="AA75" s="14">
        <v>0</v>
      </c>
      <c r="AB75" s="28">
        <v>0</v>
      </c>
      <c r="AC75" s="28">
        <v>40320000</v>
      </c>
      <c r="AD75" s="14" t="s">
        <v>593</v>
      </c>
    </row>
    <row r="76" spans="2:30" x14ac:dyDescent="0.25">
      <c r="B76" s="14">
        <v>2023</v>
      </c>
      <c r="C76">
        <v>230115</v>
      </c>
      <c r="D76" s="14" t="s">
        <v>248</v>
      </c>
      <c r="E76" s="14" t="s">
        <v>352</v>
      </c>
      <c r="F76" s="14" t="s">
        <v>43</v>
      </c>
      <c r="G76" s="14" t="s">
        <v>44</v>
      </c>
      <c r="H76" s="14" t="s">
        <v>161</v>
      </c>
      <c r="I76" s="14" t="s">
        <v>2</v>
      </c>
      <c r="J76" s="14" t="s">
        <v>82</v>
      </c>
      <c r="K76" s="14">
        <v>1052392288</v>
      </c>
      <c r="L76" s="14" t="s">
        <v>452</v>
      </c>
      <c r="M76" s="14" t="s">
        <v>325</v>
      </c>
      <c r="N76" t="s">
        <v>38</v>
      </c>
      <c r="O76" s="1">
        <v>45048</v>
      </c>
      <c r="P76" s="14" t="s">
        <v>327</v>
      </c>
      <c r="Q76" s="14" t="s">
        <v>327</v>
      </c>
      <c r="R76" s="1">
        <v>44945</v>
      </c>
      <c r="S76" s="1">
        <v>44949</v>
      </c>
      <c r="T76" s="14">
        <v>300</v>
      </c>
      <c r="U76" s="1">
        <v>45253</v>
      </c>
      <c r="V76" s="28">
        <v>40320000</v>
      </c>
      <c r="W76" s="14">
        <f>$D$5-Contratos[[#This Row],[Fecha de Inicio]]</f>
        <v>128</v>
      </c>
      <c r="X76" s="14">
        <f>ROUND((($D$5-Contratos[[#This Row],[Fecha de Inicio]])/(Contratos[[#This Row],[Fecha Finalizacion Programada]]-Contratos[[#This Row],[Fecha de Inicio]])*100),2)</f>
        <v>42.11</v>
      </c>
      <c r="Y76" s="28">
        <v>9139200</v>
      </c>
      <c r="Z76" s="28">
        <v>31180800</v>
      </c>
      <c r="AA76" s="14">
        <v>0</v>
      </c>
      <c r="AB76" s="28">
        <v>0</v>
      </c>
      <c r="AC76" s="28">
        <v>40320000</v>
      </c>
      <c r="AD76" s="14" t="s">
        <v>593</v>
      </c>
    </row>
    <row r="77" spans="2:30" x14ac:dyDescent="0.25">
      <c r="B77" s="14">
        <v>2023</v>
      </c>
      <c r="C77">
        <v>230065</v>
      </c>
      <c r="D77" s="14" t="s">
        <v>248</v>
      </c>
      <c r="E77" s="14" t="s">
        <v>354</v>
      </c>
      <c r="F77" s="14" t="s">
        <v>43</v>
      </c>
      <c r="G77" s="14" t="s">
        <v>44</v>
      </c>
      <c r="H77" s="14" t="s">
        <v>161</v>
      </c>
      <c r="I77" s="14" t="s">
        <v>2</v>
      </c>
      <c r="J77" s="14" t="s">
        <v>277</v>
      </c>
      <c r="K77" s="14">
        <v>1032417308</v>
      </c>
      <c r="L77" s="14" t="s">
        <v>52</v>
      </c>
      <c r="M77" s="14" t="s">
        <v>325</v>
      </c>
      <c r="N77" t="s">
        <v>38</v>
      </c>
      <c r="O77" s="1">
        <v>45048</v>
      </c>
      <c r="P77" s="14" t="s">
        <v>327</v>
      </c>
      <c r="Q77" s="14" t="s">
        <v>327</v>
      </c>
      <c r="R77" s="1">
        <v>44944</v>
      </c>
      <c r="S77" s="1">
        <v>44949</v>
      </c>
      <c r="T77" s="14">
        <v>330</v>
      </c>
      <c r="U77" s="1">
        <v>45283</v>
      </c>
      <c r="V77" s="28">
        <v>56958000</v>
      </c>
      <c r="W77" s="14">
        <f>$D$5-Contratos[[#This Row],[Fecha de Inicio]]</f>
        <v>128</v>
      </c>
      <c r="X77" s="14">
        <f>ROUND((($D$5-Contratos[[#This Row],[Fecha de Inicio]])/(Contratos[[#This Row],[Fecha Finalizacion Programada]]-Contratos[[#This Row],[Fecha de Inicio]])*100),2)</f>
        <v>38.32</v>
      </c>
      <c r="Y77" s="28">
        <v>11736800</v>
      </c>
      <c r="Z77" s="28">
        <v>45221200</v>
      </c>
      <c r="AA77" s="14">
        <v>0</v>
      </c>
      <c r="AB77" s="28">
        <v>0</v>
      </c>
      <c r="AC77" s="28">
        <v>56958000</v>
      </c>
      <c r="AD77" s="14" t="s">
        <v>592</v>
      </c>
    </row>
    <row r="78" spans="2:30" x14ac:dyDescent="0.25">
      <c r="B78" s="14">
        <v>2023</v>
      </c>
      <c r="C78">
        <v>230114</v>
      </c>
      <c r="D78" s="14" t="s">
        <v>248</v>
      </c>
      <c r="E78" s="14" t="s">
        <v>352</v>
      </c>
      <c r="F78" s="14" t="s">
        <v>43</v>
      </c>
      <c r="G78" s="14" t="s">
        <v>44</v>
      </c>
      <c r="H78" s="14" t="s">
        <v>161</v>
      </c>
      <c r="I78" s="14" t="s">
        <v>2</v>
      </c>
      <c r="J78" s="14" t="s">
        <v>82</v>
      </c>
      <c r="K78" s="14">
        <v>79402236</v>
      </c>
      <c r="L78" s="14" t="s">
        <v>89</v>
      </c>
      <c r="M78" s="14" t="s">
        <v>325</v>
      </c>
      <c r="N78" t="s">
        <v>38</v>
      </c>
      <c r="O78" s="1">
        <v>45048</v>
      </c>
      <c r="P78" s="14" t="s">
        <v>327</v>
      </c>
      <c r="Q78" s="14" t="s">
        <v>327</v>
      </c>
      <c r="R78" s="1">
        <v>44946</v>
      </c>
      <c r="S78" s="1">
        <v>44949</v>
      </c>
      <c r="T78" s="14">
        <v>300</v>
      </c>
      <c r="U78" s="1">
        <v>45253</v>
      </c>
      <c r="V78" s="28">
        <v>40320000</v>
      </c>
      <c r="W78" s="14">
        <f>$D$5-Contratos[[#This Row],[Fecha de Inicio]]</f>
        <v>128</v>
      </c>
      <c r="X78" s="14">
        <f>ROUND((($D$5-Contratos[[#This Row],[Fecha de Inicio]])/(Contratos[[#This Row],[Fecha Finalizacion Programada]]-Contratos[[#This Row],[Fecha de Inicio]])*100),2)</f>
        <v>42.11</v>
      </c>
      <c r="Y78" s="28">
        <v>9139200</v>
      </c>
      <c r="Z78" s="28">
        <v>31180800</v>
      </c>
      <c r="AA78" s="14">
        <v>0</v>
      </c>
      <c r="AB78" s="28">
        <v>0</v>
      </c>
      <c r="AC78" s="28">
        <v>40320000</v>
      </c>
      <c r="AD78" s="14" t="s">
        <v>593</v>
      </c>
    </row>
    <row r="79" spans="2:30" x14ac:dyDescent="0.25">
      <c r="B79" s="14">
        <v>2023</v>
      </c>
      <c r="C79">
        <v>230205</v>
      </c>
      <c r="D79" s="14" t="s">
        <v>248</v>
      </c>
      <c r="E79" s="14" t="s">
        <v>345</v>
      </c>
      <c r="F79" s="14" t="s">
        <v>43</v>
      </c>
      <c r="G79" s="14" t="s">
        <v>44</v>
      </c>
      <c r="H79" s="14" t="s">
        <v>159</v>
      </c>
      <c r="I79" s="14" t="s">
        <v>2</v>
      </c>
      <c r="J79" s="14" t="s">
        <v>269</v>
      </c>
      <c r="K79" s="14">
        <v>80179285</v>
      </c>
      <c r="L79" s="14" t="s">
        <v>438</v>
      </c>
      <c r="M79" s="14" t="s">
        <v>243</v>
      </c>
      <c r="N79" t="s">
        <v>38</v>
      </c>
      <c r="O79" s="1">
        <v>45050</v>
      </c>
      <c r="P79" s="14" t="s">
        <v>874</v>
      </c>
      <c r="Q79" s="14" t="s">
        <v>967</v>
      </c>
      <c r="R79" s="1">
        <v>44957</v>
      </c>
      <c r="S79" s="1">
        <v>44963</v>
      </c>
      <c r="T79" s="14">
        <v>180</v>
      </c>
      <c r="U79" s="1">
        <v>45144</v>
      </c>
      <c r="V79" s="28">
        <v>55824000</v>
      </c>
      <c r="W79" s="14">
        <f>$D$5-Contratos[[#This Row],[Fecha de Inicio]]</f>
        <v>114</v>
      </c>
      <c r="X79" s="14">
        <f>ROUND((($D$5-Contratos[[#This Row],[Fecha de Inicio]])/(Contratos[[#This Row],[Fecha Finalizacion Programada]]-Contratos[[#This Row],[Fecha de Inicio]])*100),2)</f>
        <v>62.98</v>
      </c>
      <c r="Y79" s="28">
        <v>26361333</v>
      </c>
      <c r="Z79" s="28">
        <v>29462667</v>
      </c>
      <c r="AA79" s="14">
        <v>0</v>
      </c>
      <c r="AB79" s="28">
        <v>0</v>
      </c>
      <c r="AC79" s="28">
        <v>55824000</v>
      </c>
      <c r="AD79" s="14" t="s">
        <v>583</v>
      </c>
    </row>
    <row r="80" spans="2:30" x14ac:dyDescent="0.25">
      <c r="B80" s="14">
        <v>2023</v>
      </c>
      <c r="C80">
        <v>230046</v>
      </c>
      <c r="D80" s="14" t="s">
        <v>248</v>
      </c>
      <c r="E80" s="14" t="s">
        <v>355</v>
      </c>
      <c r="F80" s="14" t="s">
        <v>43</v>
      </c>
      <c r="G80" s="14" t="s">
        <v>47</v>
      </c>
      <c r="H80" s="14" t="s">
        <v>161</v>
      </c>
      <c r="I80" s="14" t="s">
        <v>2</v>
      </c>
      <c r="J80" s="14" t="s">
        <v>278</v>
      </c>
      <c r="K80" s="14">
        <v>1121832098</v>
      </c>
      <c r="L80" s="14" t="s">
        <v>84</v>
      </c>
      <c r="M80" s="14" t="s">
        <v>325</v>
      </c>
      <c r="N80" t="s">
        <v>38</v>
      </c>
      <c r="O80" s="1">
        <v>45048</v>
      </c>
      <c r="P80" s="14" t="s">
        <v>327</v>
      </c>
      <c r="Q80" s="14" t="s">
        <v>327</v>
      </c>
      <c r="R80" s="1">
        <v>44942</v>
      </c>
      <c r="S80" s="1">
        <v>44945</v>
      </c>
      <c r="T80" s="14">
        <v>300</v>
      </c>
      <c r="U80" s="1">
        <v>45249</v>
      </c>
      <c r="V80" s="28">
        <v>18610000</v>
      </c>
      <c r="W80" s="14">
        <f>$D$5-Contratos[[#This Row],[Fecha de Inicio]]</f>
        <v>132</v>
      </c>
      <c r="X80" s="14">
        <f>ROUND((($D$5-Contratos[[#This Row],[Fecha de Inicio]])/(Contratos[[#This Row],[Fecha Finalizacion Programada]]-Contratos[[#This Row],[Fecha de Inicio]])*100),2)</f>
        <v>43.42</v>
      </c>
      <c r="Y80" s="28">
        <v>4466400</v>
      </c>
      <c r="Z80" s="28">
        <v>14143600</v>
      </c>
      <c r="AA80" s="14">
        <v>0</v>
      </c>
      <c r="AB80" s="28">
        <v>0</v>
      </c>
      <c r="AC80" s="28">
        <v>18610000</v>
      </c>
      <c r="AD80" s="14" t="s">
        <v>593</v>
      </c>
    </row>
    <row r="81" spans="2:30" x14ac:dyDescent="0.25">
      <c r="B81" s="14">
        <v>2023</v>
      </c>
      <c r="C81">
        <v>230052</v>
      </c>
      <c r="D81" s="14" t="s">
        <v>248</v>
      </c>
      <c r="E81" s="14" t="s">
        <v>355</v>
      </c>
      <c r="F81" s="14" t="s">
        <v>43</v>
      </c>
      <c r="G81" s="14" t="s">
        <v>47</v>
      </c>
      <c r="H81" s="14" t="s">
        <v>161</v>
      </c>
      <c r="I81" s="14" t="s">
        <v>2</v>
      </c>
      <c r="J81" s="14" t="s">
        <v>278</v>
      </c>
      <c r="K81" s="14">
        <v>1032361329</v>
      </c>
      <c r="L81" s="14" t="s">
        <v>306</v>
      </c>
      <c r="M81" s="14" t="s">
        <v>325</v>
      </c>
      <c r="N81" t="s">
        <v>38</v>
      </c>
      <c r="O81" s="1">
        <v>45048</v>
      </c>
      <c r="P81" s="14" t="s">
        <v>327</v>
      </c>
      <c r="Q81" s="14" t="s">
        <v>327</v>
      </c>
      <c r="R81" s="1">
        <v>44942</v>
      </c>
      <c r="S81" s="1">
        <v>44945</v>
      </c>
      <c r="T81" s="14">
        <v>300</v>
      </c>
      <c r="U81" s="1">
        <v>45249</v>
      </c>
      <c r="V81" s="28">
        <v>18610000</v>
      </c>
      <c r="W81" s="14">
        <f>$D$5-Contratos[[#This Row],[Fecha de Inicio]]</f>
        <v>132</v>
      </c>
      <c r="X81" s="14">
        <f>ROUND((($D$5-Contratos[[#This Row],[Fecha de Inicio]])/(Contratos[[#This Row],[Fecha Finalizacion Programada]]-Contratos[[#This Row],[Fecha de Inicio]])*100),2)</f>
        <v>43.42</v>
      </c>
      <c r="Y81" s="28">
        <v>4466400</v>
      </c>
      <c r="Z81" s="28">
        <v>14143600</v>
      </c>
      <c r="AA81" s="14">
        <v>0</v>
      </c>
      <c r="AB81" s="28">
        <v>0</v>
      </c>
      <c r="AC81" s="28">
        <v>18610000</v>
      </c>
      <c r="AD81" s="14" t="s">
        <v>593</v>
      </c>
    </row>
    <row r="82" spans="2:30" x14ac:dyDescent="0.25">
      <c r="B82" s="14">
        <v>2023</v>
      </c>
      <c r="C82">
        <v>230039</v>
      </c>
      <c r="D82" s="14" t="s">
        <v>248</v>
      </c>
      <c r="E82" s="14" t="s">
        <v>352</v>
      </c>
      <c r="F82" s="14" t="s">
        <v>43</v>
      </c>
      <c r="G82" s="14" t="s">
        <v>44</v>
      </c>
      <c r="H82" s="14" t="s">
        <v>161</v>
      </c>
      <c r="I82" s="14" t="s">
        <v>2</v>
      </c>
      <c r="J82" s="14" t="s">
        <v>82</v>
      </c>
      <c r="K82" s="14">
        <v>53118341</v>
      </c>
      <c r="L82" s="14" t="s">
        <v>85</v>
      </c>
      <c r="M82" s="14" t="s">
        <v>325</v>
      </c>
      <c r="N82" t="s">
        <v>38</v>
      </c>
      <c r="O82" s="1">
        <v>45048</v>
      </c>
      <c r="P82" s="14" t="s">
        <v>327</v>
      </c>
      <c r="Q82" s="14" t="s">
        <v>327</v>
      </c>
      <c r="R82" s="1">
        <v>44942</v>
      </c>
      <c r="S82" s="1">
        <v>44945</v>
      </c>
      <c r="T82" s="14">
        <v>300</v>
      </c>
      <c r="U82" s="1">
        <v>45249</v>
      </c>
      <c r="V82" s="28">
        <v>40320000</v>
      </c>
      <c r="W82" s="14">
        <f>$D$5-Contratos[[#This Row],[Fecha de Inicio]]</f>
        <v>132</v>
      </c>
      <c r="X82" s="14">
        <f>ROUND((($D$5-Contratos[[#This Row],[Fecha de Inicio]])/(Contratos[[#This Row],[Fecha Finalizacion Programada]]-Contratos[[#This Row],[Fecha de Inicio]])*100),2)</f>
        <v>43.42</v>
      </c>
      <c r="Y82" s="28">
        <v>9676800</v>
      </c>
      <c r="Z82" s="28">
        <v>30643200</v>
      </c>
      <c r="AA82" s="14">
        <v>0</v>
      </c>
      <c r="AB82" s="28">
        <v>0</v>
      </c>
      <c r="AC82" s="28">
        <v>40320000</v>
      </c>
      <c r="AD82" s="14" t="s">
        <v>593</v>
      </c>
    </row>
    <row r="83" spans="2:30" x14ac:dyDescent="0.25">
      <c r="B83" s="14">
        <v>2023</v>
      </c>
      <c r="C83">
        <v>230057</v>
      </c>
      <c r="D83" s="14" t="s">
        <v>248</v>
      </c>
      <c r="E83" s="14" t="s">
        <v>352</v>
      </c>
      <c r="F83" s="14" t="s">
        <v>43</v>
      </c>
      <c r="G83" s="14" t="s">
        <v>44</v>
      </c>
      <c r="H83" s="14" t="s">
        <v>161</v>
      </c>
      <c r="I83" s="14" t="s">
        <v>2</v>
      </c>
      <c r="J83" s="14" t="s">
        <v>82</v>
      </c>
      <c r="K83" s="14">
        <v>55152038</v>
      </c>
      <c r="L83" s="14" t="s">
        <v>83</v>
      </c>
      <c r="M83" s="14" t="s">
        <v>325</v>
      </c>
      <c r="N83" t="s">
        <v>38</v>
      </c>
      <c r="O83" s="1">
        <v>45048</v>
      </c>
      <c r="P83" s="14" t="s">
        <v>327</v>
      </c>
      <c r="Q83" s="14" t="s">
        <v>327</v>
      </c>
      <c r="R83" s="1">
        <v>44942</v>
      </c>
      <c r="S83" s="1">
        <v>44945</v>
      </c>
      <c r="T83" s="14">
        <v>300</v>
      </c>
      <c r="U83" s="1">
        <v>45249</v>
      </c>
      <c r="V83" s="28">
        <v>40320000</v>
      </c>
      <c r="W83" s="14">
        <f>$D$5-Contratos[[#This Row],[Fecha de Inicio]]</f>
        <v>132</v>
      </c>
      <c r="X83" s="14">
        <f>ROUND((($D$5-Contratos[[#This Row],[Fecha de Inicio]])/(Contratos[[#This Row],[Fecha Finalizacion Programada]]-Contratos[[#This Row],[Fecha de Inicio]])*100),2)</f>
        <v>43.42</v>
      </c>
      <c r="Y83" s="28">
        <v>9676800</v>
      </c>
      <c r="Z83" s="28">
        <v>30643200</v>
      </c>
      <c r="AA83" s="14">
        <v>0</v>
      </c>
      <c r="AB83" s="28">
        <v>0</v>
      </c>
      <c r="AC83" s="28">
        <v>40320000</v>
      </c>
      <c r="AD83" s="14" t="s">
        <v>593</v>
      </c>
    </row>
    <row r="84" spans="2:30" x14ac:dyDescent="0.25">
      <c r="B84" s="14">
        <v>2023</v>
      </c>
      <c r="C84">
        <v>230038</v>
      </c>
      <c r="D84" s="14" t="s">
        <v>248</v>
      </c>
      <c r="E84" s="14" t="s">
        <v>352</v>
      </c>
      <c r="F84" s="14" t="s">
        <v>43</v>
      </c>
      <c r="G84" s="14" t="s">
        <v>44</v>
      </c>
      <c r="H84" s="14" t="s">
        <v>161</v>
      </c>
      <c r="I84" s="14" t="s">
        <v>2</v>
      </c>
      <c r="J84" s="14" t="s">
        <v>82</v>
      </c>
      <c r="K84" s="14">
        <v>38290994</v>
      </c>
      <c r="L84" s="14" t="s">
        <v>88</v>
      </c>
      <c r="M84" s="14" t="s">
        <v>325</v>
      </c>
      <c r="N84" t="s">
        <v>38</v>
      </c>
      <c r="O84" s="1">
        <v>45048</v>
      </c>
      <c r="P84" s="14" t="s">
        <v>327</v>
      </c>
      <c r="Q84" s="14" t="s">
        <v>327</v>
      </c>
      <c r="R84" s="1">
        <v>44939</v>
      </c>
      <c r="S84" s="1">
        <v>44945</v>
      </c>
      <c r="T84" s="14">
        <v>300</v>
      </c>
      <c r="U84" s="1">
        <v>45249</v>
      </c>
      <c r="V84" s="28">
        <v>40320000</v>
      </c>
      <c r="W84" s="14">
        <f>$D$5-Contratos[[#This Row],[Fecha de Inicio]]</f>
        <v>132</v>
      </c>
      <c r="X84" s="14">
        <f>ROUND((($D$5-Contratos[[#This Row],[Fecha de Inicio]])/(Contratos[[#This Row],[Fecha Finalizacion Programada]]-Contratos[[#This Row],[Fecha de Inicio]])*100),2)</f>
        <v>43.42</v>
      </c>
      <c r="Y84" s="28">
        <v>9676800</v>
      </c>
      <c r="Z84" s="28">
        <v>30643200</v>
      </c>
      <c r="AA84" s="14">
        <v>0</v>
      </c>
      <c r="AB84" s="28">
        <v>0</v>
      </c>
      <c r="AC84" s="28">
        <v>40320000</v>
      </c>
      <c r="AD84" s="14" t="s">
        <v>593</v>
      </c>
    </row>
    <row r="85" spans="2:30" x14ac:dyDescent="0.25">
      <c r="B85" s="14">
        <v>2023</v>
      </c>
      <c r="C85">
        <v>230027</v>
      </c>
      <c r="D85" s="14" t="s">
        <v>248</v>
      </c>
      <c r="E85" s="14" t="s">
        <v>355</v>
      </c>
      <c r="F85" s="14" t="s">
        <v>43</v>
      </c>
      <c r="G85" s="14" t="s">
        <v>47</v>
      </c>
      <c r="H85" s="14" t="s">
        <v>161</v>
      </c>
      <c r="I85" s="14" t="s">
        <v>2</v>
      </c>
      <c r="J85" s="14" t="s">
        <v>278</v>
      </c>
      <c r="K85" s="14">
        <v>1075685032</v>
      </c>
      <c r="L85" s="14" t="s">
        <v>51</v>
      </c>
      <c r="M85" s="14" t="s">
        <v>325</v>
      </c>
      <c r="N85" t="s">
        <v>38</v>
      </c>
      <c r="O85" s="1">
        <v>45048</v>
      </c>
      <c r="P85" s="14" t="s">
        <v>327</v>
      </c>
      <c r="Q85" s="14" t="s">
        <v>327</v>
      </c>
      <c r="R85" s="1">
        <v>44942</v>
      </c>
      <c r="S85" s="1">
        <v>44945</v>
      </c>
      <c r="T85" s="14">
        <v>300</v>
      </c>
      <c r="U85" s="1">
        <v>45249</v>
      </c>
      <c r="V85" s="28">
        <v>18610000</v>
      </c>
      <c r="W85" s="14">
        <f>$D$5-Contratos[[#This Row],[Fecha de Inicio]]</f>
        <v>132</v>
      </c>
      <c r="X85" s="14">
        <f>ROUND((($D$5-Contratos[[#This Row],[Fecha de Inicio]])/(Contratos[[#This Row],[Fecha Finalizacion Programada]]-Contratos[[#This Row],[Fecha de Inicio]])*100),2)</f>
        <v>43.42</v>
      </c>
      <c r="Y85" s="28">
        <v>4466400</v>
      </c>
      <c r="Z85" s="28">
        <v>14143600</v>
      </c>
      <c r="AA85" s="14">
        <v>0</v>
      </c>
      <c r="AB85" s="28">
        <v>0</v>
      </c>
      <c r="AC85" s="28">
        <v>18610000</v>
      </c>
      <c r="AD85" s="14" t="s">
        <v>593</v>
      </c>
    </row>
    <row r="86" spans="2:30" x14ac:dyDescent="0.25">
      <c r="B86" s="14">
        <v>2023</v>
      </c>
      <c r="C86">
        <v>230045</v>
      </c>
      <c r="D86" s="14" t="s">
        <v>248</v>
      </c>
      <c r="E86" s="14" t="s">
        <v>355</v>
      </c>
      <c r="F86" s="14" t="s">
        <v>43</v>
      </c>
      <c r="G86" s="14" t="s">
        <v>47</v>
      </c>
      <c r="H86" s="14" t="s">
        <v>161</v>
      </c>
      <c r="I86" s="14" t="s">
        <v>2</v>
      </c>
      <c r="J86" s="14" t="s">
        <v>278</v>
      </c>
      <c r="K86" s="14">
        <v>1077874323</v>
      </c>
      <c r="L86" s="14" t="s">
        <v>92</v>
      </c>
      <c r="M86" s="14" t="s">
        <v>325</v>
      </c>
      <c r="N86" t="s">
        <v>38</v>
      </c>
      <c r="O86" s="1">
        <v>45048</v>
      </c>
      <c r="P86" s="14" t="s">
        <v>327</v>
      </c>
      <c r="Q86" s="14" t="s">
        <v>327</v>
      </c>
      <c r="R86" s="1">
        <v>44942</v>
      </c>
      <c r="S86" s="1">
        <v>44945</v>
      </c>
      <c r="T86" s="14">
        <v>300</v>
      </c>
      <c r="U86" s="1">
        <v>45249</v>
      </c>
      <c r="V86" s="28">
        <v>18610000</v>
      </c>
      <c r="W86" s="14">
        <f>$D$5-Contratos[[#This Row],[Fecha de Inicio]]</f>
        <v>132</v>
      </c>
      <c r="X86" s="14">
        <f>ROUND((($D$5-Contratos[[#This Row],[Fecha de Inicio]])/(Contratos[[#This Row],[Fecha Finalizacion Programada]]-Contratos[[#This Row],[Fecha de Inicio]])*100),2)</f>
        <v>43.42</v>
      </c>
      <c r="Y86" s="28">
        <v>4466400</v>
      </c>
      <c r="Z86" s="28">
        <v>14143600</v>
      </c>
      <c r="AA86" s="14">
        <v>0</v>
      </c>
      <c r="AB86" s="28">
        <v>0</v>
      </c>
      <c r="AC86" s="28">
        <v>18610000</v>
      </c>
      <c r="AD86" s="14" t="s">
        <v>593</v>
      </c>
    </row>
    <row r="87" spans="2:30" x14ac:dyDescent="0.25">
      <c r="B87" s="14">
        <v>2023</v>
      </c>
      <c r="C87">
        <v>230048</v>
      </c>
      <c r="D87" s="14" t="s">
        <v>248</v>
      </c>
      <c r="E87" s="14" t="s">
        <v>355</v>
      </c>
      <c r="F87" s="14" t="s">
        <v>43</v>
      </c>
      <c r="G87" s="14" t="s">
        <v>47</v>
      </c>
      <c r="H87" s="14" t="s">
        <v>161</v>
      </c>
      <c r="I87" s="14" t="s">
        <v>2</v>
      </c>
      <c r="J87" s="14" t="s">
        <v>278</v>
      </c>
      <c r="K87" s="14">
        <v>1030641735</v>
      </c>
      <c r="L87" s="14" t="s">
        <v>50</v>
      </c>
      <c r="M87" s="14" t="s">
        <v>325</v>
      </c>
      <c r="N87" t="s">
        <v>38</v>
      </c>
      <c r="O87" s="1">
        <v>45048</v>
      </c>
      <c r="P87" s="14" t="s">
        <v>327</v>
      </c>
      <c r="Q87" s="14" t="s">
        <v>327</v>
      </c>
      <c r="R87" s="1">
        <v>44942</v>
      </c>
      <c r="S87" s="1">
        <v>44945</v>
      </c>
      <c r="T87" s="14">
        <v>300</v>
      </c>
      <c r="U87" s="1">
        <v>45249</v>
      </c>
      <c r="V87" s="28">
        <v>18610000</v>
      </c>
      <c r="W87" s="14">
        <f>$D$5-Contratos[[#This Row],[Fecha de Inicio]]</f>
        <v>132</v>
      </c>
      <c r="X87" s="14">
        <f>ROUND((($D$5-Contratos[[#This Row],[Fecha de Inicio]])/(Contratos[[#This Row],[Fecha Finalizacion Programada]]-Contratos[[#This Row],[Fecha de Inicio]])*100),2)</f>
        <v>43.42</v>
      </c>
      <c r="Y87" s="28">
        <v>4466400</v>
      </c>
      <c r="Z87" s="28">
        <v>14143600</v>
      </c>
      <c r="AA87" s="14">
        <v>0</v>
      </c>
      <c r="AB87" s="28">
        <v>0</v>
      </c>
      <c r="AC87" s="28">
        <v>18610000</v>
      </c>
      <c r="AD87" s="14" t="s">
        <v>593</v>
      </c>
    </row>
    <row r="88" spans="2:30" x14ac:dyDescent="0.25">
      <c r="B88" s="14">
        <v>2023</v>
      </c>
      <c r="C88">
        <v>230036</v>
      </c>
      <c r="D88" s="14" t="s">
        <v>248</v>
      </c>
      <c r="E88" s="14" t="s">
        <v>352</v>
      </c>
      <c r="F88" s="14" t="s">
        <v>43</v>
      </c>
      <c r="G88" s="14" t="s">
        <v>44</v>
      </c>
      <c r="H88" s="14" t="s">
        <v>161</v>
      </c>
      <c r="I88" s="14" t="s">
        <v>2</v>
      </c>
      <c r="J88" s="14" t="s">
        <v>82</v>
      </c>
      <c r="K88" s="14">
        <v>52099456</v>
      </c>
      <c r="L88" s="14" t="s">
        <v>607</v>
      </c>
      <c r="M88" s="14" t="s">
        <v>325</v>
      </c>
      <c r="N88" t="s">
        <v>38</v>
      </c>
      <c r="O88" s="1">
        <v>45048</v>
      </c>
      <c r="P88" s="14" t="s">
        <v>327</v>
      </c>
      <c r="Q88" s="14" t="s">
        <v>327</v>
      </c>
      <c r="R88" s="1">
        <v>44939</v>
      </c>
      <c r="S88" s="1">
        <v>44944</v>
      </c>
      <c r="T88" s="14">
        <v>300</v>
      </c>
      <c r="U88" s="1">
        <v>45248</v>
      </c>
      <c r="V88" s="28">
        <v>40320000</v>
      </c>
      <c r="W88" s="14">
        <f>$D$5-Contratos[[#This Row],[Fecha de Inicio]]</f>
        <v>133</v>
      </c>
      <c r="X88" s="14">
        <f>ROUND((($D$5-Contratos[[#This Row],[Fecha de Inicio]])/(Contratos[[#This Row],[Fecha Finalizacion Programada]]-Contratos[[#This Row],[Fecha de Inicio]])*100),2)</f>
        <v>43.75</v>
      </c>
      <c r="Y88" s="28">
        <v>9811200</v>
      </c>
      <c r="Z88" s="28">
        <v>30508800</v>
      </c>
      <c r="AA88" s="14">
        <v>0</v>
      </c>
      <c r="AB88" s="28">
        <v>0</v>
      </c>
      <c r="AC88" s="28">
        <v>40320000</v>
      </c>
      <c r="AD88" s="14" t="s">
        <v>593</v>
      </c>
    </row>
    <row r="89" spans="2:30" x14ac:dyDescent="0.25">
      <c r="B89" s="14">
        <v>2023</v>
      </c>
      <c r="C89">
        <v>230037</v>
      </c>
      <c r="D89" s="14" t="s">
        <v>248</v>
      </c>
      <c r="E89" s="14" t="s">
        <v>352</v>
      </c>
      <c r="F89" s="14" t="s">
        <v>43</v>
      </c>
      <c r="G89" s="14" t="s">
        <v>44</v>
      </c>
      <c r="H89" s="14" t="s">
        <v>161</v>
      </c>
      <c r="I89" s="14" t="s">
        <v>2</v>
      </c>
      <c r="J89" s="14" t="s">
        <v>82</v>
      </c>
      <c r="K89" s="14">
        <v>80901106</v>
      </c>
      <c r="L89" s="14" t="s">
        <v>86</v>
      </c>
      <c r="M89" s="14" t="s">
        <v>325</v>
      </c>
      <c r="N89" t="s">
        <v>38</v>
      </c>
      <c r="O89" s="1">
        <v>45048</v>
      </c>
      <c r="P89" s="14" t="s">
        <v>327</v>
      </c>
      <c r="Q89" s="14" t="s">
        <v>327</v>
      </c>
      <c r="R89" s="1">
        <v>44942</v>
      </c>
      <c r="S89" s="1">
        <v>44945</v>
      </c>
      <c r="T89" s="14">
        <v>300</v>
      </c>
      <c r="U89" s="1">
        <v>45249</v>
      </c>
      <c r="V89" s="28">
        <v>40320000</v>
      </c>
      <c r="W89" s="14">
        <f>$D$5-Contratos[[#This Row],[Fecha de Inicio]]</f>
        <v>132</v>
      </c>
      <c r="X89" s="14">
        <f>ROUND((($D$5-Contratos[[#This Row],[Fecha de Inicio]])/(Contratos[[#This Row],[Fecha Finalizacion Programada]]-Contratos[[#This Row],[Fecha de Inicio]])*100),2)</f>
        <v>43.42</v>
      </c>
      <c r="Y89" s="28">
        <v>9676800</v>
      </c>
      <c r="Z89" s="28">
        <v>30643200</v>
      </c>
      <c r="AA89" s="14">
        <v>0</v>
      </c>
      <c r="AB89" s="28">
        <v>0</v>
      </c>
      <c r="AC89" s="28">
        <v>40320000</v>
      </c>
      <c r="AD89" s="14" t="s">
        <v>593</v>
      </c>
    </row>
    <row r="90" spans="2:30" x14ac:dyDescent="0.25">
      <c r="B90" s="14">
        <v>2023</v>
      </c>
      <c r="C90">
        <v>230043</v>
      </c>
      <c r="D90" s="14" t="s">
        <v>248</v>
      </c>
      <c r="E90" s="14" t="s">
        <v>352</v>
      </c>
      <c r="F90" s="14" t="s">
        <v>43</v>
      </c>
      <c r="G90" s="14" t="s">
        <v>44</v>
      </c>
      <c r="H90" s="14" t="s">
        <v>161</v>
      </c>
      <c r="I90" s="14" t="s">
        <v>2</v>
      </c>
      <c r="J90" s="14" t="s">
        <v>82</v>
      </c>
      <c r="K90" s="14">
        <v>79956926</v>
      </c>
      <c r="L90" s="14" t="s">
        <v>87</v>
      </c>
      <c r="M90" s="14" t="s">
        <v>325</v>
      </c>
      <c r="N90" t="s">
        <v>38</v>
      </c>
      <c r="O90" s="1">
        <v>45048</v>
      </c>
      <c r="P90" s="14" t="s">
        <v>327</v>
      </c>
      <c r="Q90" s="14" t="s">
        <v>327</v>
      </c>
      <c r="R90" s="1">
        <v>44942</v>
      </c>
      <c r="S90" s="1">
        <v>44945</v>
      </c>
      <c r="T90" s="14">
        <v>300</v>
      </c>
      <c r="U90" s="1">
        <v>45249</v>
      </c>
      <c r="V90" s="28">
        <v>40320000</v>
      </c>
      <c r="W90" s="14">
        <f>$D$5-Contratos[[#This Row],[Fecha de Inicio]]</f>
        <v>132</v>
      </c>
      <c r="X90" s="14">
        <f>ROUND((($D$5-Contratos[[#This Row],[Fecha de Inicio]])/(Contratos[[#This Row],[Fecha Finalizacion Programada]]-Contratos[[#This Row],[Fecha de Inicio]])*100),2)</f>
        <v>43.42</v>
      </c>
      <c r="Y90" s="28">
        <v>9676800</v>
      </c>
      <c r="Z90" s="28">
        <v>30643200</v>
      </c>
      <c r="AA90" s="14">
        <v>0</v>
      </c>
      <c r="AB90" s="28">
        <v>0</v>
      </c>
      <c r="AC90" s="28">
        <v>40320000</v>
      </c>
      <c r="AD90" s="14" t="s">
        <v>593</v>
      </c>
    </row>
    <row r="91" spans="2:30" x14ac:dyDescent="0.25">
      <c r="B91" s="14">
        <v>2023</v>
      </c>
      <c r="C91">
        <v>230040</v>
      </c>
      <c r="D91" s="14" t="s">
        <v>248</v>
      </c>
      <c r="E91" s="14" t="s">
        <v>352</v>
      </c>
      <c r="F91" s="14" t="s">
        <v>43</v>
      </c>
      <c r="G91" s="14" t="s">
        <v>44</v>
      </c>
      <c r="H91" s="14" t="s">
        <v>161</v>
      </c>
      <c r="I91" s="14" t="s">
        <v>2</v>
      </c>
      <c r="J91" s="14" t="s">
        <v>82</v>
      </c>
      <c r="K91" s="14">
        <v>52969428</v>
      </c>
      <c r="L91" s="14" t="s">
        <v>93</v>
      </c>
      <c r="M91" s="14" t="s">
        <v>325</v>
      </c>
      <c r="N91" t="s">
        <v>38</v>
      </c>
      <c r="O91" s="1">
        <v>45048</v>
      </c>
      <c r="P91" s="14" t="s">
        <v>327</v>
      </c>
      <c r="Q91" s="14" t="s">
        <v>327</v>
      </c>
      <c r="R91" s="1">
        <v>44942</v>
      </c>
      <c r="S91" s="1">
        <v>44945</v>
      </c>
      <c r="T91" s="14">
        <v>300</v>
      </c>
      <c r="U91" s="1">
        <v>45249</v>
      </c>
      <c r="V91" s="28">
        <v>40320000</v>
      </c>
      <c r="W91" s="14">
        <f>$D$5-Contratos[[#This Row],[Fecha de Inicio]]</f>
        <v>132</v>
      </c>
      <c r="X91" s="14">
        <f>ROUND((($D$5-Contratos[[#This Row],[Fecha de Inicio]])/(Contratos[[#This Row],[Fecha Finalizacion Programada]]-Contratos[[#This Row],[Fecha de Inicio]])*100),2)</f>
        <v>43.42</v>
      </c>
      <c r="Y91" s="28">
        <v>9676800</v>
      </c>
      <c r="Z91" s="28">
        <v>30643200</v>
      </c>
      <c r="AA91" s="14">
        <v>0</v>
      </c>
      <c r="AB91" s="28">
        <v>0</v>
      </c>
      <c r="AC91" s="28">
        <v>40320000</v>
      </c>
      <c r="AD91" s="14" t="s">
        <v>593</v>
      </c>
    </row>
    <row r="92" spans="2:30" x14ac:dyDescent="0.25">
      <c r="B92" s="14">
        <v>2023</v>
      </c>
      <c r="C92">
        <v>230044</v>
      </c>
      <c r="D92" s="14" t="s">
        <v>248</v>
      </c>
      <c r="E92" s="14" t="s">
        <v>352</v>
      </c>
      <c r="F92" s="14" t="s">
        <v>43</v>
      </c>
      <c r="G92" s="14" t="s">
        <v>44</v>
      </c>
      <c r="H92" s="14" t="s">
        <v>161</v>
      </c>
      <c r="I92" s="14" t="s">
        <v>2</v>
      </c>
      <c r="J92" s="14" t="s">
        <v>82</v>
      </c>
      <c r="K92" s="14">
        <v>52888733</v>
      </c>
      <c r="L92" s="14" t="s">
        <v>90</v>
      </c>
      <c r="M92" s="14" t="s">
        <v>325</v>
      </c>
      <c r="N92" t="s">
        <v>38</v>
      </c>
      <c r="O92" s="1">
        <v>45048</v>
      </c>
      <c r="P92" s="14" t="s">
        <v>327</v>
      </c>
      <c r="Q92" s="14" t="s">
        <v>327</v>
      </c>
      <c r="R92" s="1">
        <v>44942</v>
      </c>
      <c r="S92" s="1">
        <v>44945</v>
      </c>
      <c r="T92" s="14">
        <v>300</v>
      </c>
      <c r="U92" s="1">
        <v>45249</v>
      </c>
      <c r="V92" s="28">
        <v>40320000</v>
      </c>
      <c r="W92" s="14">
        <f>$D$5-Contratos[[#This Row],[Fecha de Inicio]]</f>
        <v>132</v>
      </c>
      <c r="X92" s="14">
        <f>ROUND((($D$5-Contratos[[#This Row],[Fecha de Inicio]])/(Contratos[[#This Row],[Fecha Finalizacion Programada]]-Contratos[[#This Row],[Fecha de Inicio]])*100),2)</f>
        <v>43.42</v>
      </c>
      <c r="Y92" s="28">
        <v>9676800</v>
      </c>
      <c r="Z92" s="28">
        <v>30643200</v>
      </c>
      <c r="AA92" s="14">
        <v>0</v>
      </c>
      <c r="AB92" s="28">
        <v>0</v>
      </c>
      <c r="AC92" s="28">
        <v>40320000</v>
      </c>
      <c r="AD92" s="14" t="s">
        <v>593</v>
      </c>
    </row>
    <row r="93" spans="2:30" x14ac:dyDescent="0.25">
      <c r="B93" s="14">
        <v>2023</v>
      </c>
      <c r="C93">
        <v>230042</v>
      </c>
      <c r="D93" s="14" t="s">
        <v>248</v>
      </c>
      <c r="E93" s="14" t="s">
        <v>352</v>
      </c>
      <c r="F93" s="14" t="s">
        <v>43</v>
      </c>
      <c r="G93" s="14" t="s">
        <v>44</v>
      </c>
      <c r="H93" s="14" t="s">
        <v>161</v>
      </c>
      <c r="I93" s="14" t="s">
        <v>2</v>
      </c>
      <c r="J93" s="14" t="s">
        <v>82</v>
      </c>
      <c r="K93" s="14">
        <v>1032359484</v>
      </c>
      <c r="L93" s="14" t="s">
        <v>49</v>
      </c>
      <c r="M93" s="14" t="s">
        <v>325</v>
      </c>
      <c r="N93" t="s">
        <v>38</v>
      </c>
      <c r="O93" s="1">
        <v>45048</v>
      </c>
      <c r="P93" s="14" t="s">
        <v>327</v>
      </c>
      <c r="Q93" s="14" t="s">
        <v>327</v>
      </c>
      <c r="R93" s="1">
        <v>44942</v>
      </c>
      <c r="S93" s="1">
        <v>44945</v>
      </c>
      <c r="T93" s="14">
        <v>300</v>
      </c>
      <c r="U93" s="1">
        <v>45249</v>
      </c>
      <c r="V93" s="28">
        <v>40320000</v>
      </c>
      <c r="W93" s="14">
        <f>$D$5-Contratos[[#This Row],[Fecha de Inicio]]</f>
        <v>132</v>
      </c>
      <c r="X93" s="14">
        <f>ROUND((($D$5-Contratos[[#This Row],[Fecha de Inicio]])/(Contratos[[#This Row],[Fecha Finalizacion Programada]]-Contratos[[#This Row],[Fecha de Inicio]])*100),2)</f>
        <v>43.42</v>
      </c>
      <c r="Y93" s="28">
        <v>9676800</v>
      </c>
      <c r="Z93" s="28">
        <v>30643200</v>
      </c>
      <c r="AA93" s="14">
        <v>0</v>
      </c>
      <c r="AB93" s="28">
        <v>0</v>
      </c>
      <c r="AC93" s="28">
        <v>40320000</v>
      </c>
      <c r="AD93" s="14" t="s">
        <v>593</v>
      </c>
    </row>
    <row r="94" spans="2:30" x14ac:dyDescent="0.25">
      <c r="B94" s="14">
        <v>2023</v>
      </c>
      <c r="C94">
        <v>230176</v>
      </c>
      <c r="D94" s="14" t="s">
        <v>248</v>
      </c>
      <c r="E94" s="14" t="s">
        <v>493</v>
      </c>
      <c r="F94" s="14" t="s">
        <v>43</v>
      </c>
      <c r="G94" s="14" t="s">
        <v>44</v>
      </c>
      <c r="H94" s="14" t="s">
        <v>160</v>
      </c>
      <c r="I94" s="14" t="s">
        <v>2</v>
      </c>
      <c r="J94" s="14" t="s">
        <v>378</v>
      </c>
      <c r="K94" s="14">
        <v>1032444254</v>
      </c>
      <c r="L94" s="14" t="s">
        <v>303</v>
      </c>
      <c r="M94" s="14" t="s">
        <v>837</v>
      </c>
      <c r="N94" t="s">
        <v>38</v>
      </c>
      <c r="O94" s="1">
        <v>45048</v>
      </c>
      <c r="P94" s="14" t="s">
        <v>116</v>
      </c>
      <c r="Q94" s="14" t="s">
        <v>238</v>
      </c>
      <c r="R94" s="1">
        <v>44957</v>
      </c>
      <c r="S94" s="1">
        <v>44958</v>
      </c>
      <c r="T94" s="14">
        <v>240</v>
      </c>
      <c r="U94" s="1">
        <v>45200</v>
      </c>
      <c r="V94" s="28">
        <v>26056000</v>
      </c>
      <c r="W94" s="14">
        <f>$D$5-Contratos[[#This Row],[Fecha de Inicio]]</f>
        <v>119</v>
      </c>
      <c r="X94" s="14">
        <f>ROUND((($D$5-Contratos[[#This Row],[Fecha de Inicio]])/(Contratos[[#This Row],[Fecha Finalizacion Programada]]-Contratos[[#This Row],[Fecha de Inicio]])*100),2)</f>
        <v>49.17</v>
      </c>
      <c r="Y94" s="28">
        <v>9771000</v>
      </c>
      <c r="Z94" s="28">
        <v>16285000</v>
      </c>
      <c r="AA94" s="14">
        <v>0</v>
      </c>
      <c r="AB94" s="28">
        <v>0</v>
      </c>
      <c r="AC94" s="28">
        <v>26056000</v>
      </c>
      <c r="AD94" s="14" t="s">
        <v>590</v>
      </c>
    </row>
    <row r="95" spans="2:30" x14ac:dyDescent="0.25">
      <c r="B95" s="14">
        <v>2023</v>
      </c>
      <c r="C95">
        <v>230183</v>
      </c>
      <c r="D95" s="14" t="s">
        <v>248</v>
      </c>
      <c r="E95" s="14" t="s">
        <v>497</v>
      </c>
      <c r="F95" s="14" t="s">
        <v>43</v>
      </c>
      <c r="G95" s="14" t="s">
        <v>44</v>
      </c>
      <c r="H95" s="14" t="s">
        <v>527</v>
      </c>
      <c r="I95" s="14" t="s">
        <v>2</v>
      </c>
      <c r="J95" s="14" t="s">
        <v>382</v>
      </c>
      <c r="K95" s="14">
        <v>1032386156</v>
      </c>
      <c r="L95" s="14" t="s">
        <v>432</v>
      </c>
      <c r="M95" s="14" t="s">
        <v>475</v>
      </c>
      <c r="N95" t="s">
        <v>38</v>
      </c>
      <c r="O95" s="1">
        <v>45049</v>
      </c>
      <c r="P95" s="14" t="s">
        <v>407</v>
      </c>
      <c r="Q95" s="14" t="s">
        <v>968</v>
      </c>
      <c r="R95" s="1">
        <v>44959</v>
      </c>
      <c r="S95" s="1">
        <v>44963</v>
      </c>
      <c r="T95" s="14">
        <v>300</v>
      </c>
      <c r="U95" s="1">
        <v>45266</v>
      </c>
      <c r="V95" s="28">
        <v>84530000</v>
      </c>
      <c r="W95" s="14">
        <f>$D$5-Contratos[[#This Row],[Fecha de Inicio]]</f>
        <v>114</v>
      </c>
      <c r="X95" s="14">
        <f>ROUND((($D$5-Contratos[[#This Row],[Fecha de Inicio]])/(Contratos[[#This Row],[Fecha Finalizacion Programada]]-Contratos[[#This Row],[Fecha de Inicio]])*100),2)</f>
        <v>37.619999999999997</v>
      </c>
      <c r="Y95" s="28">
        <v>23950167</v>
      </c>
      <c r="Z95" s="28">
        <v>60579833</v>
      </c>
      <c r="AA95" s="14">
        <v>0</v>
      </c>
      <c r="AB95" s="28">
        <v>0</v>
      </c>
      <c r="AC95" s="28">
        <v>84530000</v>
      </c>
      <c r="AD95" s="14" t="s">
        <v>593</v>
      </c>
    </row>
    <row r="96" spans="2:30" x14ac:dyDescent="0.25">
      <c r="B96" s="14">
        <v>2023</v>
      </c>
      <c r="C96">
        <v>230164</v>
      </c>
      <c r="D96" s="14" t="s">
        <v>248</v>
      </c>
      <c r="E96" s="14" t="s">
        <v>495</v>
      </c>
      <c r="F96" s="14" t="s">
        <v>43</v>
      </c>
      <c r="G96" s="14" t="s">
        <v>44</v>
      </c>
      <c r="H96" s="14" t="s">
        <v>160</v>
      </c>
      <c r="I96" s="14" t="s">
        <v>2</v>
      </c>
      <c r="J96" s="14" t="s">
        <v>380</v>
      </c>
      <c r="K96" s="14">
        <v>1016056057</v>
      </c>
      <c r="L96" s="14" t="s">
        <v>305</v>
      </c>
      <c r="M96" s="14" t="s">
        <v>837</v>
      </c>
      <c r="N96" t="s">
        <v>38</v>
      </c>
      <c r="O96" s="1">
        <v>45048</v>
      </c>
      <c r="P96" s="14" t="s">
        <v>116</v>
      </c>
      <c r="Q96" s="14" t="s">
        <v>238</v>
      </c>
      <c r="R96" s="1">
        <v>44953</v>
      </c>
      <c r="S96" s="1">
        <v>44965</v>
      </c>
      <c r="T96" s="14">
        <v>270</v>
      </c>
      <c r="U96" s="1">
        <v>45238</v>
      </c>
      <c r="V96" s="28">
        <v>29313000</v>
      </c>
      <c r="W96" s="14">
        <f>$D$5-Contratos[[#This Row],[Fecha de Inicio]]</f>
        <v>112</v>
      </c>
      <c r="X96" s="14">
        <f>ROUND((($D$5-Contratos[[#This Row],[Fecha de Inicio]])/(Contratos[[#This Row],[Fecha Finalizacion Programada]]-Contratos[[#This Row],[Fecha de Inicio]])*100),2)</f>
        <v>41.03</v>
      </c>
      <c r="Y96" s="28">
        <v>9011033</v>
      </c>
      <c r="Z96" s="28">
        <v>20301967</v>
      </c>
      <c r="AA96" s="14">
        <v>0</v>
      </c>
      <c r="AB96" s="28">
        <v>0</v>
      </c>
      <c r="AC96" s="28">
        <v>29313000</v>
      </c>
      <c r="AD96" s="14" t="s">
        <v>585</v>
      </c>
    </row>
    <row r="97" spans="2:30" x14ac:dyDescent="0.25">
      <c r="B97" s="14">
        <v>2023</v>
      </c>
      <c r="C97">
        <v>230091</v>
      </c>
      <c r="D97" s="14" t="s">
        <v>248</v>
      </c>
      <c r="E97" s="14" t="s">
        <v>350</v>
      </c>
      <c r="F97" s="14" t="s">
        <v>43</v>
      </c>
      <c r="G97" s="14" t="s">
        <v>44</v>
      </c>
      <c r="H97" s="14" t="s">
        <v>160</v>
      </c>
      <c r="I97" s="14" t="s">
        <v>2</v>
      </c>
      <c r="J97" s="14" t="s">
        <v>274</v>
      </c>
      <c r="K97" s="14">
        <v>1024530851</v>
      </c>
      <c r="L97" s="14" t="s">
        <v>58</v>
      </c>
      <c r="M97" s="14" t="s">
        <v>837</v>
      </c>
      <c r="N97" t="s">
        <v>38</v>
      </c>
      <c r="O97" s="1">
        <v>45048</v>
      </c>
      <c r="P97" s="14" t="s">
        <v>116</v>
      </c>
      <c r="Q97" s="14" t="s">
        <v>238</v>
      </c>
      <c r="R97" s="1">
        <v>44945</v>
      </c>
      <c r="S97" s="1">
        <v>44949</v>
      </c>
      <c r="T97" s="14">
        <v>240</v>
      </c>
      <c r="U97" s="1">
        <v>45192</v>
      </c>
      <c r="V97" s="28">
        <v>53960000</v>
      </c>
      <c r="W97" s="14">
        <f>$D$5-Contratos[[#This Row],[Fecha de Inicio]]</f>
        <v>128</v>
      </c>
      <c r="X97" s="14">
        <f>ROUND((($D$5-Contratos[[#This Row],[Fecha de Inicio]])/(Contratos[[#This Row],[Fecha Finalizacion Programada]]-Contratos[[#This Row],[Fecha de Inicio]])*100),2)</f>
        <v>52.67</v>
      </c>
      <c r="Y97" s="28">
        <v>22033667</v>
      </c>
      <c r="Z97" s="28">
        <v>31926333</v>
      </c>
      <c r="AA97" s="14">
        <v>0</v>
      </c>
      <c r="AB97" s="28">
        <v>0</v>
      </c>
      <c r="AC97" s="28">
        <v>53960000</v>
      </c>
      <c r="AD97" s="14" t="s">
        <v>590</v>
      </c>
    </row>
    <row r="98" spans="2:30" x14ac:dyDescent="0.25">
      <c r="B98" s="14">
        <v>2023</v>
      </c>
      <c r="C98">
        <v>230080</v>
      </c>
      <c r="D98" s="14" t="s">
        <v>248</v>
      </c>
      <c r="E98" s="14" t="s">
        <v>1094</v>
      </c>
      <c r="F98" s="14" t="s">
        <v>43</v>
      </c>
      <c r="G98" s="14" t="s">
        <v>44</v>
      </c>
      <c r="H98" s="14" t="s">
        <v>164</v>
      </c>
      <c r="I98" s="14" t="s">
        <v>2</v>
      </c>
      <c r="J98" s="14" t="s">
        <v>689</v>
      </c>
      <c r="K98" s="14">
        <v>80233997</v>
      </c>
      <c r="L98" s="14" t="s">
        <v>747</v>
      </c>
      <c r="M98" s="14" t="s">
        <v>62</v>
      </c>
      <c r="N98" t="s">
        <v>38</v>
      </c>
      <c r="O98" s="1">
        <v>45051</v>
      </c>
      <c r="P98" s="14" t="s">
        <v>875</v>
      </c>
      <c r="Q98" s="14" t="s">
        <v>969</v>
      </c>
      <c r="R98" s="1">
        <v>44944</v>
      </c>
      <c r="S98" s="1">
        <v>44958</v>
      </c>
      <c r="T98" s="14">
        <v>240</v>
      </c>
      <c r="U98" s="1">
        <v>45200</v>
      </c>
      <c r="V98" s="28">
        <v>38832000</v>
      </c>
      <c r="W98" s="14">
        <f>$D$5-Contratos[[#This Row],[Fecha de Inicio]]</f>
        <v>119</v>
      </c>
      <c r="X98" s="14">
        <f>ROUND((($D$5-Contratos[[#This Row],[Fecha de Inicio]])/(Contratos[[#This Row],[Fecha Finalizacion Programada]]-Contratos[[#This Row],[Fecha de Inicio]])*100),2)</f>
        <v>49.17</v>
      </c>
      <c r="Y98" s="28">
        <v>14562000</v>
      </c>
      <c r="Z98" s="28">
        <v>24270000</v>
      </c>
      <c r="AA98" s="14">
        <v>0</v>
      </c>
      <c r="AB98" s="28">
        <v>0</v>
      </c>
      <c r="AC98" s="28">
        <v>38832000</v>
      </c>
      <c r="AD98" s="14" t="s">
        <v>590</v>
      </c>
    </row>
    <row r="99" spans="2:30" x14ac:dyDescent="0.25">
      <c r="B99" s="14">
        <v>2023</v>
      </c>
      <c r="C99">
        <v>230103</v>
      </c>
      <c r="D99" s="14" t="s">
        <v>248</v>
      </c>
      <c r="E99" s="14" t="s">
        <v>499</v>
      </c>
      <c r="F99" s="14" t="s">
        <v>43</v>
      </c>
      <c r="G99" s="14" t="s">
        <v>44</v>
      </c>
      <c r="H99" s="14" t="s">
        <v>164</v>
      </c>
      <c r="I99" s="14" t="s">
        <v>2</v>
      </c>
      <c r="J99" s="14" t="s">
        <v>690</v>
      </c>
      <c r="K99" s="14">
        <v>80180468</v>
      </c>
      <c r="L99" s="14" t="s">
        <v>748</v>
      </c>
      <c r="M99" s="14" t="s">
        <v>62</v>
      </c>
      <c r="N99" t="s">
        <v>38</v>
      </c>
      <c r="O99" s="1">
        <v>45051</v>
      </c>
      <c r="P99" s="14" t="s">
        <v>875</v>
      </c>
      <c r="Q99" s="14" t="s">
        <v>970</v>
      </c>
      <c r="R99" s="1">
        <v>44946</v>
      </c>
      <c r="S99" s="1">
        <v>44958</v>
      </c>
      <c r="T99" s="14">
        <v>240</v>
      </c>
      <c r="U99" s="1">
        <v>45200</v>
      </c>
      <c r="V99" s="28">
        <v>38832000</v>
      </c>
      <c r="W99" s="14">
        <f>$D$5-Contratos[[#This Row],[Fecha de Inicio]]</f>
        <v>119</v>
      </c>
      <c r="X99" s="14">
        <f>ROUND((($D$5-Contratos[[#This Row],[Fecha de Inicio]])/(Contratos[[#This Row],[Fecha Finalizacion Programada]]-Contratos[[#This Row],[Fecha de Inicio]])*100),2)</f>
        <v>49.17</v>
      </c>
      <c r="Y99" s="28">
        <v>14562000</v>
      </c>
      <c r="Z99" s="28">
        <v>24270000</v>
      </c>
      <c r="AA99" s="14">
        <v>0</v>
      </c>
      <c r="AB99" s="28">
        <v>0</v>
      </c>
      <c r="AC99" s="28">
        <v>38832000</v>
      </c>
      <c r="AD99" s="14" t="s">
        <v>590</v>
      </c>
    </row>
    <row r="100" spans="2:30" x14ac:dyDescent="0.25">
      <c r="B100" s="14">
        <v>2023</v>
      </c>
      <c r="C100">
        <v>230181</v>
      </c>
      <c r="D100" s="14" t="s">
        <v>248</v>
      </c>
      <c r="E100" s="14" t="s">
        <v>496</v>
      </c>
      <c r="F100" s="14" t="s">
        <v>43</v>
      </c>
      <c r="G100" s="14" t="s">
        <v>44</v>
      </c>
      <c r="H100" s="14" t="s">
        <v>164</v>
      </c>
      <c r="I100" s="14" t="s">
        <v>2</v>
      </c>
      <c r="J100" s="14" t="s">
        <v>381</v>
      </c>
      <c r="K100" s="14">
        <v>79797614</v>
      </c>
      <c r="L100" s="14" t="s">
        <v>430</v>
      </c>
      <c r="M100" s="14" t="s">
        <v>62</v>
      </c>
      <c r="N100" t="s">
        <v>38</v>
      </c>
      <c r="O100" s="1">
        <v>45054</v>
      </c>
      <c r="P100" s="14" t="s">
        <v>875</v>
      </c>
      <c r="Q100" s="14" t="s">
        <v>971</v>
      </c>
      <c r="R100" s="1">
        <v>44957</v>
      </c>
      <c r="S100" s="1">
        <v>44964</v>
      </c>
      <c r="T100" s="14">
        <v>240</v>
      </c>
      <c r="U100" s="1">
        <v>45206</v>
      </c>
      <c r="V100" s="28">
        <v>38832000</v>
      </c>
      <c r="W100" s="14">
        <f>$D$5-Contratos[[#This Row],[Fecha de Inicio]]</f>
        <v>113</v>
      </c>
      <c r="X100" s="14">
        <f>ROUND((($D$5-Contratos[[#This Row],[Fecha de Inicio]])/(Contratos[[#This Row],[Fecha Finalizacion Programada]]-Contratos[[#This Row],[Fecha de Inicio]])*100),2)</f>
        <v>46.69</v>
      </c>
      <c r="Y100" s="28">
        <v>13591200</v>
      </c>
      <c r="Z100" s="28">
        <v>25240800</v>
      </c>
      <c r="AA100" s="14">
        <v>0</v>
      </c>
      <c r="AB100" s="28">
        <v>0</v>
      </c>
      <c r="AC100" s="28">
        <v>38832000</v>
      </c>
      <c r="AD100" s="14" t="s">
        <v>590</v>
      </c>
    </row>
    <row r="101" spans="2:30" x14ac:dyDescent="0.25">
      <c r="B101" s="14">
        <v>2022</v>
      </c>
      <c r="C101">
        <v>220404</v>
      </c>
      <c r="D101" s="14" t="s">
        <v>248</v>
      </c>
      <c r="E101" s="14" t="s">
        <v>168</v>
      </c>
      <c r="F101" s="14" t="s">
        <v>24</v>
      </c>
      <c r="G101" s="14" t="s">
        <v>25</v>
      </c>
      <c r="H101" s="14" t="s">
        <v>164</v>
      </c>
      <c r="I101" s="14" t="s">
        <v>2</v>
      </c>
      <c r="J101" s="14" t="s">
        <v>117</v>
      </c>
      <c r="K101" s="14">
        <v>860510669</v>
      </c>
      <c r="L101" s="14" t="s">
        <v>63</v>
      </c>
      <c r="M101" s="14" t="s">
        <v>62</v>
      </c>
      <c r="N101" t="s">
        <v>38</v>
      </c>
      <c r="O101" s="1">
        <v>45054</v>
      </c>
      <c r="P101" s="14" t="s">
        <v>875</v>
      </c>
      <c r="Q101" s="14" t="s">
        <v>972</v>
      </c>
      <c r="R101" s="1">
        <v>44729</v>
      </c>
      <c r="S101" s="1">
        <v>44748</v>
      </c>
      <c r="T101" s="14">
        <v>401</v>
      </c>
      <c r="U101" s="1">
        <v>45155</v>
      </c>
      <c r="V101" s="28">
        <v>506491131</v>
      </c>
      <c r="W101" s="14">
        <f>$D$5-Contratos[[#This Row],[Fecha de Inicio]]</f>
        <v>329</v>
      </c>
      <c r="X101" s="14">
        <f>ROUND((($D$5-Contratos[[#This Row],[Fecha de Inicio]])/(Contratos[[#This Row],[Fecha Finalizacion Programada]]-Contratos[[#This Row],[Fecha de Inicio]])*100),2)</f>
        <v>80.84</v>
      </c>
      <c r="Y101" s="28">
        <v>223235003</v>
      </c>
      <c r="Z101" s="28">
        <v>283256128</v>
      </c>
      <c r="AA101" s="14">
        <v>0</v>
      </c>
      <c r="AB101" s="28">
        <v>0</v>
      </c>
      <c r="AC101" s="28">
        <v>506491131</v>
      </c>
      <c r="AD101" s="14" t="s">
        <v>594</v>
      </c>
    </row>
    <row r="102" spans="2:30" x14ac:dyDescent="0.25">
      <c r="B102" s="14">
        <v>2022</v>
      </c>
      <c r="C102">
        <v>220428</v>
      </c>
      <c r="D102" s="14" t="s">
        <v>248</v>
      </c>
      <c r="E102" s="14" t="s">
        <v>1095</v>
      </c>
      <c r="F102" s="14" t="s">
        <v>31</v>
      </c>
      <c r="G102" s="14" t="s">
        <v>30</v>
      </c>
      <c r="H102" s="14" t="s">
        <v>164</v>
      </c>
      <c r="I102" s="14" t="s">
        <v>2</v>
      </c>
      <c r="J102" s="14" t="s">
        <v>691</v>
      </c>
      <c r="K102" s="14">
        <v>800216724</v>
      </c>
      <c r="L102" s="14" t="s">
        <v>749</v>
      </c>
      <c r="M102" s="14" t="s">
        <v>62</v>
      </c>
      <c r="N102" t="s">
        <v>38</v>
      </c>
      <c r="O102" s="1">
        <v>45054</v>
      </c>
      <c r="P102" s="14" t="s">
        <v>875</v>
      </c>
      <c r="Q102" s="14" t="s">
        <v>973</v>
      </c>
      <c r="R102" s="1">
        <v>44763</v>
      </c>
      <c r="S102" s="1">
        <v>44774</v>
      </c>
      <c r="T102" s="14">
        <v>180</v>
      </c>
      <c r="U102" s="1">
        <v>45139</v>
      </c>
      <c r="V102" s="28">
        <v>49881570</v>
      </c>
      <c r="W102" s="14">
        <f>$D$5-Contratos[[#This Row],[Fecha de Inicio]]</f>
        <v>303</v>
      </c>
      <c r="X102" s="14">
        <f>ROUND((($D$5-Contratos[[#This Row],[Fecha de Inicio]])/(Contratos[[#This Row],[Fecha Finalizacion Programada]]-Contratos[[#This Row],[Fecha de Inicio]])*100),2)</f>
        <v>83.01</v>
      </c>
      <c r="Y102" s="28">
        <v>0</v>
      </c>
      <c r="Z102" s="28">
        <v>49881570</v>
      </c>
      <c r="AA102" s="14">
        <v>0</v>
      </c>
      <c r="AB102" s="28">
        <v>0</v>
      </c>
      <c r="AC102" s="28">
        <v>49881570</v>
      </c>
      <c r="AD102" s="14" t="s">
        <v>1067</v>
      </c>
    </row>
    <row r="103" spans="2:30" x14ac:dyDescent="0.25">
      <c r="B103" s="14">
        <v>2023</v>
      </c>
      <c r="C103">
        <v>230272</v>
      </c>
      <c r="D103" s="14" t="s">
        <v>248</v>
      </c>
      <c r="E103" s="14" t="s">
        <v>1122</v>
      </c>
      <c r="F103" s="14" t="s">
        <v>28</v>
      </c>
      <c r="G103" s="14" t="s">
        <v>25</v>
      </c>
      <c r="H103" s="14" t="s">
        <v>1085</v>
      </c>
      <c r="I103" s="14" t="s">
        <v>2</v>
      </c>
      <c r="J103" s="14" t="s">
        <v>692</v>
      </c>
      <c r="K103" s="14">
        <v>830085426</v>
      </c>
      <c r="L103" s="14" t="s">
        <v>750</v>
      </c>
      <c r="M103" s="14" t="s">
        <v>838</v>
      </c>
      <c r="N103" t="s">
        <v>38</v>
      </c>
      <c r="O103" s="1">
        <v>45061</v>
      </c>
      <c r="P103" s="14" t="s">
        <v>876</v>
      </c>
      <c r="Q103" s="14" t="s">
        <v>974</v>
      </c>
      <c r="R103" s="1">
        <v>44981</v>
      </c>
      <c r="S103" s="1">
        <v>44986</v>
      </c>
      <c r="T103" s="14">
        <v>360</v>
      </c>
      <c r="U103" s="1">
        <v>45352</v>
      </c>
      <c r="V103" s="28">
        <v>84000000</v>
      </c>
      <c r="W103" s="14">
        <f>$D$5-Contratos[[#This Row],[Fecha de Inicio]]</f>
        <v>91</v>
      </c>
      <c r="X103" s="14">
        <f>ROUND((($D$5-Contratos[[#This Row],[Fecha de Inicio]])/(Contratos[[#This Row],[Fecha Finalizacion Programada]]-Contratos[[#This Row],[Fecha de Inicio]])*100),2)</f>
        <v>24.86</v>
      </c>
      <c r="Y103" s="28">
        <v>6942222</v>
      </c>
      <c r="Z103" s="28">
        <v>77057778</v>
      </c>
      <c r="AA103" s="14">
        <v>0</v>
      </c>
      <c r="AB103" s="28">
        <v>0</v>
      </c>
      <c r="AC103" s="28">
        <v>84000000</v>
      </c>
      <c r="AD103" s="14" t="s">
        <v>598</v>
      </c>
    </row>
    <row r="104" spans="2:30" x14ac:dyDescent="0.25">
      <c r="B104" s="14">
        <v>2023</v>
      </c>
      <c r="C104">
        <v>230273</v>
      </c>
      <c r="D104" s="14" t="s">
        <v>248</v>
      </c>
      <c r="E104" s="14" t="s">
        <v>1123</v>
      </c>
      <c r="F104" s="14" t="s">
        <v>28</v>
      </c>
      <c r="G104" s="14" t="s">
        <v>25</v>
      </c>
      <c r="H104" s="14" t="s">
        <v>1085</v>
      </c>
      <c r="I104" s="14" t="s">
        <v>2</v>
      </c>
      <c r="J104" s="14" t="s">
        <v>693</v>
      </c>
      <c r="K104" s="14">
        <v>830085426</v>
      </c>
      <c r="L104" s="14" t="s">
        <v>750</v>
      </c>
      <c r="M104" s="14" t="s">
        <v>838</v>
      </c>
      <c r="N104" t="s">
        <v>38</v>
      </c>
      <c r="O104" s="1">
        <v>45061</v>
      </c>
      <c r="P104" s="14" t="s">
        <v>876</v>
      </c>
      <c r="Q104" s="14" t="s">
        <v>974</v>
      </c>
      <c r="R104" s="1">
        <v>44984</v>
      </c>
      <c r="S104" s="1">
        <v>44986</v>
      </c>
      <c r="T104" s="14">
        <v>360</v>
      </c>
      <c r="U104" s="1">
        <v>45352</v>
      </c>
      <c r="V104" s="28">
        <v>40698000</v>
      </c>
      <c r="W104" s="14">
        <f>$D$5-Contratos[[#This Row],[Fecha de Inicio]]</f>
        <v>91</v>
      </c>
      <c r="X104" s="14">
        <f>ROUND((($D$5-Contratos[[#This Row],[Fecha de Inicio]])/(Contratos[[#This Row],[Fecha Finalizacion Programada]]-Contratos[[#This Row],[Fecha de Inicio]])*100),2)</f>
        <v>24.86</v>
      </c>
      <c r="Y104" s="28">
        <v>2734620</v>
      </c>
      <c r="Z104" s="28">
        <v>37963380</v>
      </c>
      <c r="AA104" s="14">
        <v>0</v>
      </c>
      <c r="AB104" s="28">
        <v>0</v>
      </c>
      <c r="AC104" s="28">
        <v>40698000</v>
      </c>
      <c r="AD104" s="14" t="s">
        <v>598</v>
      </c>
    </row>
    <row r="105" spans="2:30" x14ac:dyDescent="0.25">
      <c r="B105" s="14">
        <v>2023</v>
      </c>
      <c r="C105">
        <v>230216</v>
      </c>
      <c r="D105" s="14" t="s">
        <v>248</v>
      </c>
      <c r="E105" s="14" t="s">
        <v>491</v>
      </c>
      <c r="F105" s="14" t="s">
        <v>43</v>
      </c>
      <c r="G105" s="14" t="s">
        <v>44</v>
      </c>
      <c r="H105" s="14" t="s">
        <v>527</v>
      </c>
      <c r="I105" s="14" t="s">
        <v>2</v>
      </c>
      <c r="J105" s="14" t="s">
        <v>376</v>
      </c>
      <c r="K105" s="14">
        <v>1010160547</v>
      </c>
      <c r="L105" s="14" t="s">
        <v>429</v>
      </c>
      <c r="M105" s="14" t="s">
        <v>475</v>
      </c>
      <c r="N105" t="s">
        <v>38</v>
      </c>
      <c r="O105" s="1">
        <v>45057</v>
      </c>
      <c r="P105" s="14" t="s">
        <v>407</v>
      </c>
      <c r="Q105" s="14" t="s">
        <v>975</v>
      </c>
      <c r="R105" s="1">
        <v>44960</v>
      </c>
      <c r="S105" s="1">
        <v>44963</v>
      </c>
      <c r="T105" s="14">
        <v>300</v>
      </c>
      <c r="U105" s="1">
        <v>45266</v>
      </c>
      <c r="V105" s="28">
        <v>84530000</v>
      </c>
      <c r="W105" s="14">
        <f>$D$5-Contratos[[#This Row],[Fecha de Inicio]]</f>
        <v>114</v>
      </c>
      <c r="X105" s="14">
        <f>ROUND((($D$5-Contratos[[#This Row],[Fecha de Inicio]])/(Contratos[[#This Row],[Fecha Finalizacion Programada]]-Contratos[[#This Row],[Fecha de Inicio]])*100),2)</f>
        <v>37.619999999999997</v>
      </c>
      <c r="Y105" s="28">
        <v>23950167</v>
      </c>
      <c r="Z105" s="28">
        <v>60579833</v>
      </c>
      <c r="AA105" s="14">
        <v>0</v>
      </c>
      <c r="AB105" s="28">
        <v>0</v>
      </c>
      <c r="AC105" s="28">
        <v>84530000</v>
      </c>
      <c r="AD105" s="14" t="s">
        <v>593</v>
      </c>
    </row>
    <row r="106" spans="2:30" x14ac:dyDescent="0.25">
      <c r="B106" s="14">
        <v>2022</v>
      </c>
      <c r="C106">
        <v>220594</v>
      </c>
      <c r="D106" s="14" t="s">
        <v>248</v>
      </c>
      <c r="E106" s="14" t="s">
        <v>1118</v>
      </c>
      <c r="F106" s="14" t="s">
        <v>43</v>
      </c>
      <c r="G106" s="14" t="s">
        <v>44</v>
      </c>
      <c r="H106" s="14" t="s">
        <v>157</v>
      </c>
      <c r="I106" s="14" t="s">
        <v>2</v>
      </c>
      <c r="J106" s="14" t="s">
        <v>681</v>
      </c>
      <c r="K106" s="14">
        <v>52251408</v>
      </c>
      <c r="L106" s="14" t="s">
        <v>738</v>
      </c>
      <c r="M106" s="14" t="s">
        <v>46</v>
      </c>
      <c r="N106" t="s">
        <v>38</v>
      </c>
      <c r="O106" s="1">
        <v>45049</v>
      </c>
      <c r="P106" s="14" t="s">
        <v>877</v>
      </c>
      <c r="Q106" s="14" t="s">
        <v>976</v>
      </c>
      <c r="R106" s="1">
        <v>44823</v>
      </c>
      <c r="S106" s="1">
        <v>44825</v>
      </c>
      <c r="T106" s="14">
        <v>116</v>
      </c>
      <c r="U106" s="1">
        <v>44967</v>
      </c>
      <c r="V106" s="28">
        <v>13193067</v>
      </c>
      <c r="W106" s="14">
        <f>$D$5-Contratos[[#This Row],[Fecha de Inicio]]</f>
        <v>252</v>
      </c>
      <c r="X106" s="14">
        <f>ROUND(((Contratos[[#This Row],[Fecha Finalizacion Programada]]-Contratos[[#This Row],[Fecha de Inicio]])/(Contratos[[#This Row],[Fecha Finalizacion Programada]]-Contratos[[#This Row],[Fecha de Inicio]])*100),2)</f>
        <v>100</v>
      </c>
      <c r="Y106" s="28">
        <v>11373333</v>
      </c>
      <c r="Z106" s="28">
        <v>6596534</v>
      </c>
      <c r="AA106" s="14">
        <v>1</v>
      </c>
      <c r="AB106" s="28">
        <v>4776800</v>
      </c>
      <c r="AC106" s="28">
        <v>17969867</v>
      </c>
      <c r="AD106" s="14" t="s">
        <v>1071</v>
      </c>
    </row>
    <row r="107" spans="2:30" x14ac:dyDescent="0.25">
      <c r="B107" s="14">
        <v>2023</v>
      </c>
      <c r="C107">
        <v>230240</v>
      </c>
      <c r="D107" s="14" t="s">
        <v>248</v>
      </c>
      <c r="E107" s="14" t="s">
        <v>566</v>
      </c>
      <c r="F107" s="14" t="s">
        <v>28</v>
      </c>
      <c r="G107" s="14" t="s">
        <v>59</v>
      </c>
      <c r="H107" s="14" t="s">
        <v>332</v>
      </c>
      <c r="I107" s="14" t="s">
        <v>2</v>
      </c>
      <c r="J107" s="14" t="s">
        <v>622</v>
      </c>
      <c r="K107" s="14">
        <v>830006392</v>
      </c>
      <c r="L107" s="14" t="s">
        <v>623</v>
      </c>
      <c r="M107" s="14" t="s">
        <v>839</v>
      </c>
      <c r="N107" t="s">
        <v>38</v>
      </c>
      <c r="O107" s="1">
        <v>45049</v>
      </c>
      <c r="P107" s="14" t="s">
        <v>328</v>
      </c>
      <c r="Q107" s="14" t="s">
        <v>328</v>
      </c>
      <c r="R107" s="1">
        <v>44973</v>
      </c>
      <c r="S107" s="1">
        <v>44989</v>
      </c>
      <c r="T107" s="14">
        <v>360</v>
      </c>
      <c r="U107" s="1">
        <v>45355</v>
      </c>
      <c r="V107" s="28">
        <v>100749000</v>
      </c>
      <c r="W107" s="14">
        <f>$D$5-Contratos[[#This Row],[Fecha de Inicio]]</f>
        <v>88</v>
      </c>
      <c r="X107" s="14">
        <f>ROUND((($D$5-Contratos[[#This Row],[Fecha de Inicio]])/(Contratos[[#This Row],[Fecha Finalizacion Programada]]-Contratos[[#This Row],[Fecha de Inicio]])*100),2)</f>
        <v>24.04</v>
      </c>
      <c r="Y107" s="28">
        <v>16791500</v>
      </c>
      <c r="Z107" s="28">
        <v>83957500</v>
      </c>
      <c r="AA107" s="14">
        <v>0</v>
      </c>
      <c r="AB107" s="28">
        <v>0</v>
      </c>
      <c r="AC107" s="28">
        <v>100749000</v>
      </c>
      <c r="AD107" s="14" t="s">
        <v>598</v>
      </c>
    </row>
    <row r="108" spans="2:30" x14ac:dyDescent="0.25">
      <c r="B108" s="14">
        <v>2022</v>
      </c>
      <c r="C108">
        <v>220594</v>
      </c>
      <c r="D108" s="14" t="s">
        <v>248</v>
      </c>
      <c r="E108" s="14" t="s">
        <v>1118</v>
      </c>
      <c r="F108" s="14" t="s">
        <v>43</v>
      </c>
      <c r="G108" s="14" t="s">
        <v>44</v>
      </c>
      <c r="H108" s="14" t="s">
        <v>157</v>
      </c>
      <c r="I108" s="14" t="s">
        <v>2</v>
      </c>
      <c r="J108" s="14" t="s">
        <v>681</v>
      </c>
      <c r="K108" s="14">
        <v>52251408</v>
      </c>
      <c r="L108" s="14" t="s">
        <v>738</v>
      </c>
      <c r="M108" s="14" t="s">
        <v>46</v>
      </c>
      <c r="N108" t="s">
        <v>38</v>
      </c>
      <c r="O108" s="1">
        <v>45049</v>
      </c>
      <c r="P108" s="14" t="s">
        <v>878</v>
      </c>
      <c r="Q108" s="14" t="s">
        <v>977</v>
      </c>
      <c r="R108" s="1">
        <v>44823</v>
      </c>
      <c r="S108" s="1">
        <v>44825</v>
      </c>
      <c r="T108" s="14">
        <v>116</v>
      </c>
      <c r="U108" s="1">
        <v>44967</v>
      </c>
      <c r="V108" s="28">
        <v>13193067</v>
      </c>
      <c r="W108" s="14">
        <f>$D$5-Contratos[[#This Row],[Fecha de Inicio]]</f>
        <v>252</v>
      </c>
      <c r="X108" s="14">
        <f>ROUND(((Contratos[[#This Row],[Fecha Finalizacion Programada]]-Contratos[[#This Row],[Fecha de Inicio]])/(Contratos[[#This Row],[Fecha Finalizacion Programada]]-Contratos[[#This Row],[Fecha de Inicio]])*100),2)</f>
        <v>100</v>
      </c>
      <c r="Y108" s="28">
        <v>14785333</v>
      </c>
      <c r="Z108" s="28">
        <v>3184534</v>
      </c>
      <c r="AA108" s="14">
        <v>1</v>
      </c>
      <c r="AB108" s="28">
        <v>4776800</v>
      </c>
      <c r="AC108" s="28">
        <v>17969867</v>
      </c>
      <c r="AD108" s="14" t="s">
        <v>1071</v>
      </c>
    </row>
    <row r="109" spans="2:30" x14ac:dyDescent="0.25">
      <c r="B109" s="14">
        <v>2022</v>
      </c>
      <c r="C109">
        <v>220424</v>
      </c>
      <c r="D109" s="14" t="s">
        <v>248</v>
      </c>
      <c r="E109" s="14" t="s">
        <v>172</v>
      </c>
      <c r="F109" s="14" t="s">
        <v>31</v>
      </c>
      <c r="G109" s="14" t="s">
        <v>59</v>
      </c>
      <c r="H109" s="14" t="s">
        <v>154</v>
      </c>
      <c r="I109" s="14" t="s">
        <v>2</v>
      </c>
      <c r="J109" s="14" t="s">
        <v>122</v>
      </c>
      <c r="K109" s="14">
        <v>900446648</v>
      </c>
      <c r="L109" s="14" t="s">
        <v>123</v>
      </c>
      <c r="M109" s="14" t="s">
        <v>183</v>
      </c>
      <c r="N109" t="s">
        <v>38</v>
      </c>
      <c r="O109" s="1">
        <v>45050</v>
      </c>
      <c r="P109" s="14" t="s">
        <v>879</v>
      </c>
      <c r="Q109" s="14" t="s">
        <v>978</v>
      </c>
      <c r="R109" s="1">
        <v>44754</v>
      </c>
      <c r="S109" s="1">
        <v>44819</v>
      </c>
      <c r="T109" s="14">
        <v>360</v>
      </c>
      <c r="U109" s="1">
        <v>45184</v>
      </c>
      <c r="V109" s="28">
        <v>35263008</v>
      </c>
      <c r="W109" s="14">
        <f>$D$5-Contratos[[#This Row],[Fecha de Inicio]]</f>
        <v>258</v>
      </c>
      <c r="X109" s="14">
        <f>ROUND((($D$5-Contratos[[#This Row],[Fecha de Inicio]])/(Contratos[[#This Row],[Fecha Finalizacion Programada]]-Contratos[[#This Row],[Fecha de Inicio]])*100),2)</f>
        <v>70.680000000000007</v>
      </c>
      <c r="Y109" s="28">
        <v>22039380</v>
      </c>
      <c r="Z109" s="28">
        <v>13223628</v>
      </c>
      <c r="AA109" s="14">
        <v>0</v>
      </c>
      <c r="AB109" s="28">
        <v>0</v>
      </c>
      <c r="AC109" s="28">
        <v>35263008</v>
      </c>
      <c r="AD109" s="14" t="s">
        <v>598</v>
      </c>
    </row>
    <row r="110" spans="2:30" x14ac:dyDescent="0.25">
      <c r="B110" s="14">
        <v>2022</v>
      </c>
      <c r="C110">
        <v>220832</v>
      </c>
      <c r="D110" s="14" t="s">
        <v>248</v>
      </c>
      <c r="E110" s="14" t="s">
        <v>359</v>
      </c>
      <c r="F110" s="14" t="s">
        <v>28</v>
      </c>
      <c r="G110" s="14" t="s">
        <v>59</v>
      </c>
      <c r="H110" s="14" t="s">
        <v>332</v>
      </c>
      <c r="I110" s="14" t="s">
        <v>2</v>
      </c>
      <c r="J110" s="14" t="s">
        <v>282</v>
      </c>
      <c r="K110" s="14">
        <v>860028669</v>
      </c>
      <c r="L110" s="14" t="s">
        <v>310</v>
      </c>
      <c r="M110" s="14" t="s">
        <v>839</v>
      </c>
      <c r="N110" t="s">
        <v>38</v>
      </c>
      <c r="O110" s="1">
        <v>45049</v>
      </c>
      <c r="P110" s="14" t="s">
        <v>328</v>
      </c>
      <c r="Q110" s="14" t="s">
        <v>328</v>
      </c>
      <c r="R110" s="1">
        <v>44893</v>
      </c>
      <c r="S110" s="1">
        <v>44896</v>
      </c>
      <c r="T110" s="14">
        <v>360</v>
      </c>
      <c r="U110" s="1">
        <v>45261</v>
      </c>
      <c r="V110" s="28">
        <v>43226960</v>
      </c>
      <c r="W110" s="14">
        <f>$D$5-Contratos[[#This Row],[Fecha de Inicio]]</f>
        <v>181</v>
      </c>
      <c r="X110" s="14">
        <f>ROUND((($D$5-Contratos[[#This Row],[Fecha de Inicio]])/(Contratos[[#This Row],[Fecha Finalizacion Programada]]-Contratos[[#This Row],[Fecha de Inicio]])*100),2)</f>
        <v>49.59</v>
      </c>
      <c r="Y110" s="28">
        <v>18011233</v>
      </c>
      <c r="Z110" s="28">
        <v>25215727</v>
      </c>
      <c r="AA110" s="14">
        <v>0</v>
      </c>
      <c r="AB110" s="28">
        <v>0</v>
      </c>
      <c r="AC110" s="28">
        <v>43226960</v>
      </c>
      <c r="AD110" s="14" t="s">
        <v>598</v>
      </c>
    </row>
    <row r="111" spans="2:30" x14ac:dyDescent="0.25">
      <c r="B111" s="14">
        <v>2022</v>
      </c>
      <c r="C111">
        <v>220594</v>
      </c>
      <c r="D111" s="14" t="s">
        <v>248</v>
      </c>
      <c r="E111" s="14" t="s">
        <v>1118</v>
      </c>
      <c r="F111" s="14" t="s">
        <v>43</v>
      </c>
      <c r="G111" s="14" t="s">
        <v>44</v>
      </c>
      <c r="H111" s="14" t="s">
        <v>157</v>
      </c>
      <c r="I111" s="14" t="s">
        <v>2</v>
      </c>
      <c r="J111" s="14" t="s">
        <v>681</v>
      </c>
      <c r="K111" s="14">
        <v>52251408</v>
      </c>
      <c r="L111" s="14" t="s">
        <v>738</v>
      </c>
      <c r="M111" s="14" t="s">
        <v>46</v>
      </c>
      <c r="N111" t="s">
        <v>38</v>
      </c>
      <c r="O111" s="1">
        <v>45049</v>
      </c>
      <c r="P111" s="14" t="s">
        <v>412</v>
      </c>
      <c r="Q111" s="14" t="s">
        <v>417</v>
      </c>
      <c r="R111" s="1">
        <v>44823</v>
      </c>
      <c r="S111" s="1">
        <v>44825</v>
      </c>
      <c r="T111" s="14">
        <v>116</v>
      </c>
      <c r="U111" s="1">
        <v>44967</v>
      </c>
      <c r="V111" s="28">
        <v>13193067</v>
      </c>
      <c r="W111" s="14">
        <f>$D$5-Contratos[[#This Row],[Fecha de Inicio]]</f>
        <v>252</v>
      </c>
      <c r="X111" s="14">
        <f>ROUND(((Contratos[[#This Row],[Fecha Finalizacion Programada]]-Contratos[[#This Row],[Fecha de Inicio]])/(Contratos[[#This Row],[Fecha Finalizacion Programada]]-Contratos[[#This Row],[Fecha de Inicio]])*100),2)</f>
        <v>100</v>
      </c>
      <c r="Y111" s="28">
        <v>15922667</v>
      </c>
      <c r="Z111" s="28">
        <v>2047200</v>
      </c>
      <c r="AA111" s="14">
        <v>1</v>
      </c>
      <c r="AB111" s="28">
        <v>4776800</v>
      </c>
      <c r="AC111" s="28">
        <v>17969867</v>
      </c>
      <c r="AD111" s="14" t="s">
        <v>1071</v>
      </c>
    </row>
    <row r="112" spans="2:30" x14ac:dyDescent="0.25">
      <c r="B112" s="14">
        <v>2023</v>
      </c>
      <c r="C112">
        <v>230095</v>
      </c>
      <c r="D112" s="14" t="s">
        <v>248</v>
      </c>
      <c r="E112" s="14" t="s">
        <v>575</v>
      </c>
      <c r="F112" s="14" t="s">
        <v>43</v>
      </c>
      <c r="G112" s="14" t="s">
        <v>44</v>
      </c>
      <c r="H112" s="14" t="s">
        <v>157</v>
      </c>
      <c r="I112" s="14" t="s">
        <v>2</v>
      </c>
      <c r="J112" s="14" t="s">
        <v>637</v>
      </c>
      <c r="K112" s="14">
        <v>14398194</v>
      </c>
      <c r="L112" s="14" t="s">
        <v>638</v>
      </c>
      <c r="M112" s="14" t="s">
        <v>46</v>
      </c>
      <c r="N112" t="s">
        <v>38</v>
      </c>
      <c r="O112" s="1">
        <v>45049</v>
      </c>
      <c r="P112" s="14" t="s">
        <v>412</v>
      </c>
      <c r="Q112" s="14" t="s">
        <v>417</v>
      </c>
      <c r="R112" s="1">
        <v>44945</v>
      </c>
      <c r="S112" s="1">
        <v>44946</v>
      </c>
      <c r="T112" s="14">
        <v>330</v>
      </c>
      <c r="U112" s="1">
        <v>45280</v>
      </c>
      <c r="V112" s="28">
        <v>37532000</v>
      </c>
      <c r="W112" s="14">
        <f>$D$5-Contratos[[#This Row],[Fecha de Inicio]]</f>
        <v>131</v>
      </c>
      <c r="X112" s="14">
        <f>ROUND((($D$5-Contratos[[#This Row],[Fecha de Inicio]])/(Contratos[[#This Row],[Fecha Finalizacion Programada]]-Contratos[[#This Row],[Fecha de Inicio]])*100),2)</f>
        <v>39.22</v>
      </c>
      <c r="Y112" s="28">
        <v>4663067</v>
      </c>
      <c r="Z112" s="28">
        <v>32868933</v>
      </c>
      <c r="AA112" s="14">
        <v>0</v>
      </c>
      <c r="AB112" s="28">
        <v>0</v>
      </c>
      <c r="AC112" s="28">
        <v>37532000</v>
      </c>
      <c r="AD112" s="14" t="s">
        <v>592</v>
      </c>
    </row>
    <row r="113" spans="2:30" x14ac:dyDescent="0.25">
      <c r="B113" s="14">
        <v>2023</v>
      </c>
      <c r="C113">
        <v>230095</v>
      </c>
      <c r="D113" s="14" t="s">
        <v>248</v>
      </c>
      <c r="E113" s="14" t="s">
        <v>575</v>
      </c>
      <c r="F113" s="14" t="s">
        <v>43</v>
      </c>
      <c r="G113" s="14" t="s">
        <v>44</v>
      </c>
      <c r="H113" s="14" t="s">
        <v>157</v>
      </c>
      <c r="I113" s="14" t="s">
        <v>2</v>
      </c>
      <c r="J113" s="14" t="s">
        <v>637</v>
      </c>
      <c r="K113" s="14">
        <v>14398194</v>
      </c>
      <c r="L113" s="14" t="s">
        <v>638</v>
      </c>
      <c r="M113" s="14" t="s">
        <v>46</v>
      </c>
      <c r="N113" t="s">
        <v>38</v>
      </c>
      <c r="O113" s="1">
        <v>45050</v>
      </c>
      <c r="P113" s="14" t="s">
        <v>864</v>
      </c>
      <c r="Q113" s="14" t="s">
        <v>957</v>
      </c>
      <c r="R113" s="1">
        <v>44945</v>
      </c>
      <c r="S113" s="1">
        <v>44946</v>
      </c>
      <c r="T113" s="14">
        <v>330</v>
      </c>
      <c r="U113" s="1">
        <v>45280</v>
      </c>
      <c r="V113" s="28">
        <v>37532000</v>
      </c>
      <c r="W113" s="14">
        <f>$D$5-Contratos[[#This Row],[Fecha de Inicio]]</f>
        <v>131</v>
      </c>
      <c r="X113" s="14">
        <f>ROUND((($D$5-Contratos[[#This Row],[Fecha de Inicio]])/(Contratos[[#This Row],[Fecha Finalizacion Programada]]-Contratos[[#This Row],[Fecha de Inicio]])*100),2)</f>
        <v>39.22</v>
      </c>
      <c r="Y113" s="28">
        <v>11487067</v>
      </c>
      <c r="Z113" s="28">
        <v>26044933</v>
      </c>
      <c r="AA113" s="14">
        <v>0</v>
      </c>
      <c r="AB113" s="28">
        <v>0</v>
      </c>
      <c r="AC113" s="28">
        <v>37532000</v>
      </c>
      <c r="AD113" s="14" t="s">
        <v>592</v>
      </c>
    </row>
    <row r="114" spans="2:30" x14ac:dyDescent="0.25">
      <c r="B114" s="14">
        <v>2023</v>
      </c>
      <c r="C114">
        <v>230486</v>
      </c>
      <c r="D114" s="14" t="s">
        <v>255</v>
      </c>
      <c r="E114" s="14" t="s">
        <v>1154</v>
      </c>
      <c r="F114" s="14" t="s">
        <v>31</v>
      </c>
      <c r="G114" s="14" t="s">
        <v>40</v>
      </c>
      <c r="H114" s="14" t="s">
        <v>156</v>
      </c>
      <c r="I114" s="14" t="s">
        <v>2</v>
      </c>
      <c r="J114" s="14" t="s">
        <v>694</v>
      </c>
      <c r="K114" s="14">
        <v>860007336</v>
      </c>
      <c r="L114" s="14" t="s">
        <v>751</v>
      </c>
      <c r="M114" s="14" t="s">
        <v>54</v>
      </c>
      <c r="N114" t="s">
        <v>38</v>
      </c>
      <c r="O114" s="1">
        <v>45049</v>
      </c>
      <c r="P114" s="14" t="s">
        <v>868</v>
      </c>
      <c r="Q114" s="14" t="s">
        <v>868</v>
      </c>
      <c r="R114" s="1">
        <v>45030</v>
      </c>
      <c r="S114" s="1">
        <v>45037</v>
      </c>
      <c r="T114" s="14">
        <v>30</v>
      </c>
      <c r="U114" s="1">
        <v>45067</v>
      </c>
      <c r="V114" s="28">
        <v>30288794</v>
      </c>
      <c r="W114" s="14">
        <f>$D$5-Contratos[[#This Row],[Fecha de Inicio]]</f>
        <v>40</v>
      </c>
      <c r="X114" s="14">
        <f>ROUND(((Contratos[[#This Row],[Fecha Finalizacion Programada]]-Contratos[[#This Row],[Fecha de Inicio]])/(Contratos[[#This Row],[Fecha Finalizacion Programada]]-Contratos[[#This Row],[Fecha de Inicio]])*100),2)</f>
        <v>100</v>
      </c>
      <c r="Y114" s="28">
        <v>25240661</v>
      </c>
      <c r="Z114" s="28">
        <v>5048133</v>
      </c>
      <c r="AA114" s="14">
        <v>0</v>
      </c>
      <c r="AB114" s="28">
        <v>0</v>
      </c>
      <c r="AC114" s="28">
        <v>30288794</v>
      </c>
      <c r="AD114" s="14" t="s">
        <v>1073</v>
      </c>
    </row>
    <row r="115" spans="2:30" x14ac:dyDescent="0.25">
      <c r="B115" s="14">
        <v>2022</v>
      </c>
      <c r="C115">
        <v>220759</v>
      </c>
      <c r="D115" s="14" t="s">
        <v>248</v>
      </c>
      <c r="E115" s="14" t="s">
        <v>360</v>
      </c>
      <c r="F115" s="14" t="s">
        <v>28</v>
      </c>
      <c r="G115" s="14" t="s">
        <v>25</v>
      </c>
      <c r="H115" s="14" t="s">
        <v>332</v>
      </c>
      <c r="I115" s="14" t="s">
        <v>2</v>
      </c>
      <c r="J115" s="14" t="s">
        <v>283</v>
      </c>
      <c r="K115" s="14">
        <v>900078820</v>
      </c>
      <c r="L115" s="14" t="s">
        <v>311</v>
      </c>
      <c r="M115" s="14" t="s">
        <v>839</v>
      </c>
      <c r="N115" t="s">
        <v>38</v>
      </c>
      <c r="O115" s="1">
        <v>45050</v>
      </c>
      <c r="P115" s="14" t="s">
        <v>328</v>
      </c>
      <c r="Q115" s="14" t="s">
        <v>328</v>
      </c>
      <c r="R115" s="1">
        <v>44853</v>
      </c>
      <c r="S115" s="1">
        <v>44882</v>
      </c>
      <c r="T115" s="14">
        <v>360</v>
      </c>
      <c r="U115" s="1">
        <v>45247</v>
      </c>
      <c r="V115" s="28">
        <v>46602600</v>
      </c>
      <c r="W115" s="14">
        <f>$D$5-Contratos[[#This Row],[Fecha de Inicio]]</f>
        <v>195</v>
      </c>
      <c r="X115" s="14">
        <f>ROUND((($D$5-Contratos[[#This Row],[Fecha de Inicio]])/(Contratos[[#This Row],[Fecha Finalizacion Programada]]-Contratos[[#This Row],[Fecha de Inicio]])*100),2)</f>
        <v>53.42</v>
      </c>
      <c r="Y115" s="28">
        <v>23301300</v>
      </c>
      <c r="Z115" s="28">
        <v>23301300</v>
      </c>
      <c r="AA115" s="14">
        <v>0</v>
      </c>
      <c r="AB115" s="28">
        <v>0</v>
      </c>
      <c r="AC115" s="28">
        <v>46602600</v>
      </c>
      <c r="AD115" s="14" t="s">
        <v>598</v>
      </c>
    </row>
    <row r="116" spans="2:30" x14ac:dyDescent="0.25">
      <c r="B116" s="14">
        <v>2023</v>
      </c>
      <c r="C116">
        <v>230068</v>
      </c>
      <c r="D116" s="14" t="s">
        <v>248</v>
      </c>
      <c r="E116" s="14" t="s">
        <v>502</v>
      </c>
      <c r="F116" s="14" t="s">
        <v>43</v>
      </c>
      <c r="G116" s="14" t="s">
        <v>44</v>
      </c>
      <c r="H116" s="14" t="s">
        <v>528</v>
      </c>
      <c r="I116" s="14" t="s">
        <v>2</v>
      </c>
      <c r="J116" s="14" t="s">
        <v>386</v>
      </c>
      <c r="K116" s="14">
        <v>1030661834</v>
      </c>
      <c r="L116" s="14" t="s">
        <v>435</v>
      </c>
      <c r="M116" s="14" t="s">
        <v>478</v>
      </c>
      <c r="N116" t="s">
        <v>38</v>
      </c>
      <c r="O116" s="1">
        <v>45050</v>
      </c>
      <c r="P116" s="14" t="s">
        <v>109</v>
      </c>
      <c r="Q116" s="14" t="s">
        <v>416</v>
      </c>
      <c r="R116" s="1">
        <v>44944</v>
      </c>
      <c r="S116" s="1">
        <v>44965</v>
      </c>
      <c r="T116" s="14">
        <v>240</v>
      </c>
      <c r="U116" s="1">
        <v>45207</v>
      </c>
      <c r="V116" s="28">
        <v>32256000</v>
      </c>
      <c r="W116" s="14">
        <f>$D$5-Contratos[[#This Row],[Fecha de Inicio]]</f>
        <v>112</v>
      </c>
      <c r="X116" s="14">
        <f>ROUND((($D$5-Contratos[[#This Row],[Fecha de Inicio]])/(Contratos[[#This Row],[Fecha Finalizacion Programada]]-Contratos[[#This Row],[Fecha de Inicio]])*100),2)</f>
        <v>46.28</v>
      </c>
      <c r="Y116" s="28">
        <v>4032000</v>
      </c>
      <c r="Z116" s="28">
        <v>28224000</v>
      </c>
      <c r="AA116" s="14">
        <v>0</v>
      </c>
      <c r="AB116" s="28">
        <v>0</v>
      </c>
      <c r="AC116" s="28">
        <v>32256000</v>
      </c>
      <c r="AD116" s="14" t="s">
        <v>590</v>
      </c>
    </row>
    <row r="117" spans="2:30" x14ac:dyDescent="0.25">
      <c r="B117" s="14">
        <v>2023</v>
      </c>
      <c r="C117">
        <v>230136</v>
      </c>
      <c r="D117" s="14" t="s">
        <v>248</v>
      </c>
      <c r="E117" s="14" t="s">
        <v>504</v>
      </c>
      <c r="F117" s="14" t="s">
        <v>43</v>
      </c>
      <c r="G117" s="14" t="s">
        <v>44</v>
      </c>
      <c r="H117" s="14" t="s">
        <v>162</v>
      </c>
      <c r="I117" s="14" t="s">
        <v>2</v>
      </c>
      <c r="J117" s="14" t="s">
        <v>389</v>
      </c>
      <c r="K117" s="14">
        <v>1010206491</v>
      </c>
      <c r="L117" s="14" t="s">
        <v>441</v>
      </c>
      <c r="M117" s="14" t="s">
        <v>324</v>
      </c>
      <c r="N117" t="s">
        <v>38</v>
      </c>
      <c r="O117" s="1">
        <v>45050</v>
      </c>
      <c r="P117" s="14" t="s">
        <v>880</v>
      </c>
      <c r="Q117" s="14" t="s">
        <v>979</v>
      </c>
      <c r="R117" s="1">
        <v>44950</v>
      </c>
      <c r="S117" s="1">
        <v>44958</v>
      </c>
      <c r="T117" s="14">
        <v>240</v>
      </c>
      <c r="U117" s="1">
        <v>45200</v>
      </c>
      <c r="V117" s="28">
        <v>26056000</v>
      </c>
      <c r="W117" s="14">
        <f>$D$5-Contratos[[#This Row],[Fecha de Inicio]]</f>
        <v>119</v>
      </c>
      <c r="X117" s="14">
        <f>ROUND((($D$5-Contratos[[#This Row],[Fecha de Inicio]])/(Contratos[[#This Row],[Fecha Finalizacion Programada]]-Contratos[[#This Row],[Fecha de Inicio]])*100),2)</f>
        <v>49.17</v>
      </c>
      <c r="Y117" s="28">
        <v>3257000</v>
      </c>
      <c r="Z117" s="28">
        <v>22799000</v>
      </c>
      <c r="AA117" s="14">
        <v>0</v>
      </c>
      <c r="AB117" s="28">
        <v>0</v>
      </c>
      <c r="AC117" s="28">
        <v>26056000</v>
      </c>
      <c r="AD117" s="14" t="s">
        <v>590</v>
      </c>
    </row>
    <row r="118" spans="2:30" x14ac:dyDescent="0.25">
      <c r="B118" s="14">
        <v>2023</v>
      </c>
      <c r="C118">
        <v>230140</v>
      </c>
      <c r="D118" s="14" t="s">
        <v>248</v>
      </c>
      <c r="E118" s="14" t="s">
        <v>349</v>
      </c>
      <c r="F118" s="14" t="s">
        <v>43</v>
      </c>
      <c r="G118" s="14" t="s">
        <v>47</v>
      </c>
      <c r="H118" s="14" t="s">
        <v>162</v>
      </c>
      <c r="I118" s="14" t="s">
        <v>2</v>
      </c>
      <c r="J118" s="14" t="s">
        <v>273</v>
      </c>
      <c r="K118" s="14">
        <v>52384090</v>
      </c>
      <c r="L118" s="14" t="s">
        <v>304</v>
      </c>
      <c r="M118" s="14" t="s">
        <v>324</v>
      </c>
      <c r="N118" t="s">
        <v>38</v>
      </c>
      <c r="O118" s="1">
        <v>45050</v>
      </c>
      <c r="P118" s="14" t="s">
        <v>880</v>
      </c>
      <c r="Q118" s="14" t="s">
        <v>979</v>
      </c>
      <c r="R118" s="1">
        <v>44950</v>
      </c>
      <c r="S118" s="1">
        <v>44952</v>
      </c>
      <c r="T118" s="14">
        <v>240</v>
      </c>
      <c r="U118" s="1">
        <v>45195</v>
      </c>
      <c r="V118" s="28">
        <v>18608000</v>
      </c>
      <c r="W118" s="14">
        <f>$D$5-Contratos[[#This Row],[Fecha de Inicio]]</f>
        <v>125</v>
      </c>
      <c r="X118" s="14">
        <f>ROUND((($D$5-Contratos[[#This Row],[Fecha de Inicio]])/(Contratos[[#This Row],[Fecha Finalizacion Programada]]-Contratos[[#This Row],[Fecha de Inicio]])*100),2)</f>
        <v>51.44</v>
      </c>
      <c r="Y118" s="28">
        <v>2326000</v>
      </c>
      <c r="Z118" s="28">
        <v>16282000</v>
      </c>
      <c r="AA118" s="14">
        <v>0</v>
      </c>
      <c r="AB118" s="28">
        <v>0</v>
      </c>
      <c r="AC118" s="28">
        <v>18608000</v>
      </c>
      <c r="AD118" s="14" t="s">
        <v>590</v>
      </c>
    </row>
    <row r="119" spans="2:30" x14ac:dyDescent="0.25">
      <c r="B119" s="14">
        <v>2023</v>
      </c>
      <c r="C119">
        <v>230110</v>
      </c>
      <c r="D119" s="14" t="s">
        <v>248</v>
      </c>
      <c r="E119" s="14" t="s">
        <v>502</v>
      </c>
      <c r="F119" s="14" t="s">
        <v>43</v>
      </c>
      <c r="G119" s="14" t="s">
        <v>44</v>
      </c>
      <c r="H119" s="14" t="s">
        <v>528</v>
      </c>
      <c r="I119" s="14" t="s">
        <v>2</v>
      </c>
      <c r="J119" s="14" t="s">
        <v>386</v>
      </c>
      <c r="K119" s="14">
        <v>1012437956</v>
      </c>
      <c r="L119" s="14" t="s">
        <v>140</v>
      </c>
      <c r="M119" s="14" t="s">
        <v>478</v>
      </c>
      <c r="N119" t="s">
        <v>38</v>
      </c>
      <c r="O119" s="1">
        <v>45050</v>
      </c>
      <c r="P119" s="14" t="s">
        <v>109</v>
      </c>
      <c r="Q119" s="14" t="s">
        <v>416</v>
      </c>
      <c r="R119" s="1">
        <v>44945</v>
      </c>
      <c r="S119" s="1">
        <v>44966</v>
      </c>
      <c r="T119" s="14">
        <v>240</v>
      </c>
      <c r="U119" s="1">
        <v>45208</v>
      </c>
      <c r="V119" s="28">
        <v>32256000</v>
      </c>
      <c r="W119" s="14">
        <f>$D$5-Contratos[[#This Row],[Fecha de Inicio]]</f>
        <v>111</v>
      </c>
      <c r="X119" s="14">
        <f>ROUND((($D$5-Contratos[[#This Row],[Fecha de Inicio]])/(Contratos[[#This Row],[Fecha Finalizacion Programada]]-Contratos[[#This Row],[Fecha de Inicio]])*100),2)</f>
        <v>45.87</v>
      </c>
      <c r="Y119" s="28">
        <v>4032000</v>
      </c>
      <c r="Z119" s="28">
        <v>28224000</v>
      </c>
      <c r="AA119" s="14">
        <v>0</v>
      </c>
      <c r="AB119" s="28">
        <v>0</v>
      </c>
      <c r="AC119" s="28">
        <v>32256000</v>
      </c>
      <c r="AD119" s="14" t="s">
        <v>590</v>
      </c>
    </row>
    <row r="120" spans="2:30" x14ac:dyDescent="0.25">
      <c r="B120" s="14">
        <v>2023</v>
      </c>
      <c r="C120">
        <v>230252</v>
      </c>
      <c r="D120" s="14" t="s">
        <v>248</v>
      </c>
      <c r="E120" s="14" t="s">
        <v>500</v>
      </c>
      <c r="F120" s="14" t="s">
        <v>43</v>
      </c>
      <c r="G120" s="14" t="s">
        <v>44</v>
      </c>
      <c r="H120" s="14" t="s">
        <v>247</v>
      </c>
      <c r="I120" s="14" t="s">
        <v>2</v>
      </c>
      <c r="J120" s="14" t="s">
        <v>384</v>
      </c>
      <c r="K120" s="14">
        <v>52851102</v>
      </c>
      <c r="L120" s="14" t="s">
        <v>150</v>
      </c>
      <c r="M120" s="14" t="s">
        <v>245</v>
      </c>
      <c r="N120" t="s">
        <v>38</v>
      </c>
      <c r="O120" s="1">
        <v>45050</v>
      </c>
      <c r="P120" s="14" t="s">
        <v>409</v>
      </c>
      <c r="Q120" s="14" t="s">
        <v>543</v>
      </c>
      <c r="R120" s="1">
        <v>44977</v>
      </c>
      <c r="S120" s="1">
        <v>44979</v>
      </c>
      <c r="T120" s="14">
        <v>240</v>
      </c>
      <c r="U120" s="1">
        <v>45221</v>
      </c>
      <c r="V120" s="28">
        <v>32256000</v>
      </c>
      <c r="W120" s="14">
        <f>$D$5-Contratos[[#This Row],[Fecha de Inicio]]</f>
        <v>98</v>
      </c>
      <c r="X120" s="14">
        <f>ROUND((($D$5-Contratos[[#This Row],[Fecha de Inicio]])/(Contratos[[#This Row],[Fecha Finalizacion Programada]]-Contratos[[#This Row],[Fecha de Inicio]])*100),2)</f>
        <v>40.5</v>
      </c>
      <c r="Y120" s="28">
        <v>9004000</v>
      </c>
      <c r="Z120" s="28">
        <v>23252000</v>
      </c>
      <c r="AA120" s="14">
        <v>0</v>
      </c>
      <c r="AB120" s="28">
        <v>0</v>
      </c>
      <c r="AC120" s="28">
        <v>32256000</v>
      </c>
      <c r="AD120" s="14" t="s">
        <v>590</v>
      </c>
    </row>
    <row r="121" spans="2:30" x14ac:dyDescent="0.25">
      <c r="B121" s="14">
        <v>2023</v>
      </c>
      <c r="C121">
        <v>230263</v>
      </c>
      <c r="D121" s="14" t="s">
        <v>248</v>
      </c>
      <c r="E121" s="14" t="s">
        <v>500</v>
      </c>
      <c r="F121" s="14" t="s">
        <v>43</v>
      </c>
      <c r="G121" s="14" t="s">
        <v>44</v>
      </c>
      <c r="H121" s="14" t="s">
        <v>247</v>
      </c>
      <c r="I121" s="14" t="s">
        <v>2</v>
      </c>
      <c r="J121" s="14" t="s">
        <v>384</v>
      </c>
      <c r="K121" s="14">
        <v>52185752</v>
      </c>
      <c r="L121" s="14" t="s">
        <v>139</v>
      </c>
      <c r="M121" s="14" t="s">
        <v>245</v>
      </c>
      <c r="N121" t="s">
        <v>38</v>
      </c>
      <c r="O121" s="1">
        <v>45050</v>
      </c>
      <c r="P121" s="14" t="s">
        <v>409</v>
      </c>
      <c r="Q121" s="14" t="s">
        <v>543</v>
      </c>
      <c r="R121" s="1">
        <v>44978</v>
      </c>
      <c r="S121" s="1">
        <v>44979</v>
      </c>
      <c r="T121" s="14">
        <v>240</v>
      </c>
      <c r="U121" s="1">
        <v>45221</v>
      </c>
      <c r="V121" s="28">
        <v>32256000</v>
      </c>
      <c r="W121" s="14">
        <f>$D$5-Contratos[[#This Row],[Fecha de Inicio]]</f>
        <v>98</v>
      </c>
      <c r="X121" s="14">
        <f>ROUND((($D$5-Contratos[[#This Row],[Fecha de Inicio]])/(Contratos[[#This Row],[Fecha Finalizacion Programada]]-Contratos[[#This Row],[Fecha de Inicio]])*100),2)</f>
        <v>40.5</v>
      </c>
      <c r="Y121" s="28">
        <v>9004800</v>
      </c>
      <c r="Z121" s="28">
        <v>23251200</v>
      </c>
      <c r="AA121" s="14">
        <v>0</v>
      </c>
      <c r="AB121" s="28">
        <v>0</v>
      </c>
      <c r="AC121" s="28">
        <v>32256000</v>
      </c>
      <c r="AD121" s="14" t="s">
        <v>590</v>
      </c>
    </row>
    <row r="122" spans="2:30" x14ac:dyDescent="0.25">
      <c r="B122" s="14">
        <v>2023</v>
      </c>
      <c r="C122">
        <v>230112</v>
      </c>
      <c r="D122" s="14" t="s">
        <v>248</v>
      </c>
      <c r="E122" s="14" t="s">
        <v>502</v>
      </c>
      <c r="F122" s="14" t="s">
        <v>43</v>
      </c>
      <c r="G122" s="14" t="s">
        <v>44</v>
      </c>
      <c r="H122" s="14" t="s">
        <v>528</v>
      </c>
      <c r="I122" s="14" t="s">
        <v>2</v>
      </c>
      <c r="J122" s="14" t="s">
        <v>386</v>
      </c>
      <c r="K122" s="14">
        <v>51835982</v>
      </c>
      <c r="L122" s="14" t="s">
        <v>149</v>
      </c>
      <c r="M122" s="14" t="s">
        <v>241</v>
      </c>
      <c r="N122" t="s">
        <v>38</v>
      </c>
      <c r="O122" s="1">
        <v>45050</v>
      </c>
      <c r="P122" s="14" t="s">
        <v>109</v>
      </c>
      <c r="Q122" s="14" t="s">
        <v>416</v>
      </c>
      <c r="R122" s="1">
        <v>44945</v>
      </c>
      <c r="S122" s="1">
        <v>44967</v>
      </c>
      <c r="T122" s="14">
        <v>240</v>
      </c>
      <c r="U122" s="1">
        <v>45209</v>
      </c>
      <c r="V122" s="28">
        <v>32256000</v>
      </c>
      <c r="W122" s="14">
        <f>$D$5-Contratos[[#This Row],[Fecha de Inicio]]</f>
        <v>110</v>
      </c>
      <c r="X122" s="14">
        <f>ROUND((($D$5-Contratos[[#This Row],[Fecha de Inicio]])/(Contratos[[#This Row],[Fecha Finalizacion Programada]]-Contratos[[#This Row],[Fecha de Inicio]])*100),2)</f>
        <v>45.45</v>
      </c>
      <c r="Y122" s="28">
        <v>0</v>
      </c>
      <c r="Z122" s="28">
        <v>32256000</v>
      </c>
      <c r="AA122" s="14">
        <v>0</v>
      </c>
      <c r="AB122" s="28">
        <v>0</v>
      </c>
      <c r="AC122" s="28">
        <v>32256000</v>
      </c>
      <c r="AD122" s="14" t="s">
        <v>590</v>
      </c>
    </row>
    <row r="123" spans="2:30" x14ac:dyDescent="0.25">
      <c r="B123" s="14">
        <v>2023</v>
      </c>
      <c r="C123">
        <v>230311</v>
      </c>
      <c r="D123" s="14" t="s">
        <v>248</v>
      </c>
      <c r="E123" s="14" t="s">
        <v>500</v>
      </c>
      <c r="F123" s="14" t="s">
        <v>43</v>
      </c>
      <c r="G123" s="14" t="s">
        <v>44</v>
      </c>
      <c r="H123" s="14" t="s">
        <v>247</v>
      </c>
      <c r="I123" s="14" t="s">
        <v>2</v>
      </c>
      <c r="J123" s="14" t="s">
        <v>384</v>
      </c>
      <c r="K123" s="14">
        <v>1018464848</v>
      </c>
      <c r="L123" s="14" t="s">
        <v>151</v>
      </c>
      <c r="M123" s="14" t="s">
        <v>245</v>
      </c>
      <c r="N123" t="s">
        <v>38</v>
      </c>
      <c r="O123" s="1">
        <v>45050</v>
      </c>
      <c r="P123" s="14" t="s">
        <v>409</v>
      </c>
      <c r="Q123" s="14" t="s">
        <v>543</v>
      </c>
      <c r="R123" s="1">
        <v>44994</v>
      </c>
      <c r="S123" s="1">
        <v>44999</v>
      </c>
      <c r="T123" s="14">
        <v>240</v>
      </c>
      <c r="U123" s="1">
        <v>45244</v>
      </c>
      <c r="V123" s="28">
        <v>32256000</v>
      </c>
      <c r="W123" s="14">
        <f>$D$5-Contratos[[#This Row],[Fecha de Inicio]]</f>
        <v>78</v>
      </c>
      <c r="X123" s="14">
        <f>ROUND((($D$5-Contratos[[#This Row],[Fecha de Inicio]])/(Contratos[[#This Row],[Fecha Finalizacion Programada]]-Contratos[[#This Row],[Fecha de Inicio]])*100),2)</f>
        <v>31.84</v>
      </c>
      <c r="Y123" s="28">
        <v>6316800</v>
      </c>
      <c r="Z123" s="28">
        <v>25939200</v>
      </c>
      <c r="AA123" s="14">
        <v>0</v>
      </c>
      <c r="AB123" s="28">
        <v>0</v>
      </c>
      <c r="AC123" s="28">
        <v>32256000</v>
      </c>
      <c r="AD123" s="14" t="s">
        <v>590</v>
      </c>
    </row>
    <row r="124" spans="2:30" x14ac:dyDescent="0.25">
      <c r="B124" s="14">
        <v>2023</v>
      </c>
      <c r="C124">
        <v>230137</v>
      </c>
      <c r="D124" s="14" t="s">
        <v>248</v>
      </c>
      <c r="E124" s="14" t="s">
        <v>349</v>
      </c>
      <c r="F124" s="14" t="s">
        <v>43</v>
      </c>
      <c r="G124" s="14" t="s">
        <v>47</v>
      </c>
      <c r="H124" s="14" t="s">
        <v>162</v>
      </c>
      <c r="I124" s="14" t="s">
        <v>2</v>
      </c>
      <c r="J124" s="14" t="s">
        <v>273</v>
      </c>
      <c r="K124" s="14">
        <v>53132127</v>
      </c>
      <c r="L124" s="14" t="s">
        <v>320</v>
      </c>
      <c r="M124" s="14" t="s">
        <v>324</v>
      </c>
      <c r="N124" t="s">
        <v>38</v>
      </c>
      <c r="O124" s="1">
        <v>45050</v>
      </c>
      <c r="P124" s="14" t="s">
        <v>880</v>
      </c>
      <c r="Q124" s="14" t="s">
        <v>979</v>
      </c>
      <c r="R124" s="1">
        <v>44950</v>
      </c>
      <c r="S124" s="1">
        <v>44952</v>
      </c>
      <c r="T124" s="14">
        <v>240</v>
      </c>
      <c r="U124" s="1">
        <v>45195</v>
      </c>
      <c r="V124" s="28">
        <v>18608000</v>
      </c>
      <c r="W124" s="14">
        <f>$D$5-Contratos[[#This Row],[Fecha de Inicio]]</f>
        <v>125</v>
      </c>
      <c r="X124" s="14">
        <f>ROUND((($D$5-Contratos[[#This Row],[Fecha de Inicio]])/(Contratos[[#This Row],[Fecha Finalizacion Programada]]-Contratos[[#This Row],[Fecha de Inicio]])*100),2)</f>
        <v>51.44</v>
      </c>
      <c r="Y124" s="28">
        <v>2326000</v>
      </c>
      <c r="Z124" s="28">
        <v>16282000</v>
      </c>
      <c r="AA124" s="14">
        <v>0</v>
      </c>
      <c r="AB124" s="28">
        <v>0</v>
      </c>
      <c r="AC124" s="28">
        <v>18608000</v>
      </c>
      <c r="AD124" s="14" t="s">
        <v>590</v>
      </c>
    </row>
    <row r="125" spans="2:30" x14ac:dyDescent="0.25">
      <c r="B125" s="14">
        <v>2023</v>
      </c>
      <c r="C125">
        <v>230332</v>
      </c>
      <c r="D125" s="14" t="s">
        <v>248</v>
      </c>
      <c r="E125" s="14" t="s">
        <v>500</v>
      </c>
      <c r="F125" s="14" t="s">
        <v>43</v>
      </c>
      <c r="G125" s="14" t="s">
        <v>44</v>
      </c>
      <c r="H125" s="14" t="s">
        <v>247</v>
      </c>
      <c r="I125" s="14" t="s">
        <v>2</v>
      </c>
      <c r="J125" s="14" t="s">
        <v>384</v>
      </c>
      <c r="K125" s="14">
        <v>80097956</v>
      </c>
      <c r="L125" s="14" t="s">
        <v>224</v>
      </c>
      <c r="M125" s="14" t="s">
        <v>245</v>
      </c>
      <c r="N125" t="s">
        <v>38</v>
      </c>
      <c r="O125" s="1">
        <v>45050</v>
      </c>
      <c r="P125" s="14" t="s">
        <v>413</v>
      </c>
      <c r="Q125" s="14" t="s">
        <v>544</v>
      </c>
      <c r="R125" s="1">
        <v>45006</v>
      </c>
      <c r="S125" s="1">
        <v>45009</v>
      </c>
      <c r="T125" s="14">
        <v>240</v>
      </c>
      <c r="U125" s="1">
        <v>45254</v>
      </c>
      <c r="V125" s="28">
        <v>32256000</v>
      </c>
      <c r="W125" s="14">
        <f>$D$5-Contratos[[#This Row],[Fecha de Inicio]]</f>
        <v>68</v>
      </c>
      <c r="X125" s="14">
        <f>ROUND((($D$5-Contratos[[#This Row],[Fecha de Inicio]])/(Contratos[[#This Row],[Fecha Finalizacion Programada]]-Contratos[[#This Row],[Fecha de Inicio]])*100),2)</f>
        <v>27.76</v>
      </c>
      <c r="Y125" s="28">
        <v>4972800</v>
      </c>
      <c r="Z125" s="28">
        <v>27283200</v>
      </c>
      <c r="AA125" s="14">
        <v>0</v>
      </c>
      <c r="AB125" s="28">
        <v>0</v>
      </c>
      <c r="AC125" s="28">
        <v>32256000</v>
      </c>
      <c r="AD125" s="14" t="s">
        <v>590</v>
      </c>
    </row>
    <row r="126" spans="2:30" x14ac:dyDescent="0.25">
      <c r="B126" s="14">
        <v>2023</v>
      </c>
      <c r="C126">
        <v>230333</v>
      </c>
      <c r="D126" s="14" t="s">
        <v>248</v>
      </c>
      <c r="E126" s="14" t="s">
        <v>500</v>
      </c>
      <c r="F126" s="14" t="s">
        <v>43</v>
      </c>
      <c r="G126" s="14" t="s">
        <v>44</v>
      </c>
      <c r="H126" s="14" t="s">
        <v>247</v>
      </c>
      <c r="I126" s="14" t="s">
        <v>2</v>
      </c>
      <c r="J126" s="14" t="s">
        <v>384</v>
      </c>
      <c r="K126" s="14">
        <v>1015430088</v>
      </c>
      <c r="L126" s="14" t="s">
        <v>229</v>
      </c>
      <c r="M126" s="14" t="s">
        <v>245</v>
      </c>
      <c r="N126" t="s">
        <v>38</v>
      </c>
      <c r="O126" s="1">
        <v>45050</v>
      </c>
      <c r="P126" s="14" t="s">
        <v>409</v>
      </c>
      <c r="Q126" s="14" t="s">
        <v>543</v>
      </c>
      <c r="R126" s="1">
        <v>45006</v>
      </c>
      <c r="S126" s="1">
        <v>45009</v>
      </c>
      <c r="T126" s="14">
        <v>240</v>
      </c>
      <c r="U126" s="1">
        <v>45254</v>
      </c>
      <c r="V126" s="28">
        <v>32256000</v>
      </c>
      <c r="W126" s="14">
        <f>$D$5-Contratos[[#This Row],[Fecha de Inicio]]</f>
        <v>68</v>
      </c>
      <c r="X126" s="14">
        <f>ROUND((($D$5-Contratos[[#This Row],[Fecha de Inicio]])/(Contratos[[#This Row],[Fecha Finalizacion Programada]]-Contratos[[#This Row],[Fecha de Inicio]])*100),2)</f>
        <v>27.76</v>
      </c>
      <c r="Y126" s="28">
        <v>4972800</v>
      </c>
      <c r="Z126" s="28">
        <v>27283200</v>
      </c>
      <c r="AA126" s="14">
        <v>0</v>
      </c>
      <c r="AB126" s="28">
        <v>0</v>
      </c>
      <c r="AC126" s="28">
        <v>32256000</v>
      </c>
      <c r="AD126" s="14" t="s">
        <v>590</v>
      </c>
    </row>
    <row r="127" spans="2:30" x14ac:dyDescent="0.25">
      <c r="B127" s="14">
        <v>2023</v>
      </c>
      <c r="C127">
        <v>230111</v>
      </c>
      <c r="D127" s="14" t="s">
        <v>248</v>
      </c>
      <c r="E127" s="14" t="s">
        <v>502</v>
      </c>
      <c r="F127" s="14" t="s">
        <v>43</v>
      </c>
      <c r="G127" s="14" t="s">
        <v>44</v>
      </c>
      <c r="H127" s="14" t="s">
        <v>528</v>
      </c>
      <c r="I127" s="14" t="s">
        <v>2</v>
      </c>
      <c r="J127" s="14" t="s">
        <v>386</v>
      </c>
      <c r="K127" s="14">
        <v>52410221</v>
      </c>
      <c r="L127" s="14" t="s">
        <v>148</v>
      </c>
      <c r="M127" s="14" t="s">
        <v>241</v>
      </c>
      <c r="N127" t="s">
        <v>38</v>
      </c>
      <c r="O127" s="1">
        <v>45050</v>
      </c>
      <c r="P127" s="14" t="s">
        <v>109</v>
      </c>
      <c r="Q127" s="14" t="s">
        <v>416</v>
      </c>
      <c r="R127" s="1">
        <v>44945</v>
      </c>
      <c r="S127" s="1">
        <v>44966</v>
      </c>
      <c r="T127" s="14">
        <v>240</v>
      </c>
      <c r="U127" s="1">
        <v>45208</v>
      </c>
      <c r="V127" s="28">
        <v>32256000</v>
      </c>
      <c r="W127" s="14">
        <f>$D$5-Contratos[[#This Row],[Fecha de Inicio]]</f>
        <v>111</v>
      </c>
      <c r="X127" s="14">
        <f>ROUND((($D$5-Contratos[[#This Row],[Fecha de Inicio]])/(Contratos[[#This Row],[Fecha Finalizacion Programada]]-Contratos[[#This Row],[Fecha de Inicio]])*100),2)</f>
        <v>45.87</v>
      </c>
      <c r="Y127" s="28">
        <v>0</v>
      </c>
      <c r="Z127" s="28">
        <v>32256000</v>
      </c>
      <c r="AA127" s="14">
        <v>0</v>
      </c>
      <c r="AB127" s="28">
        <v>0</v>
      </c>
      <c r="AC127" s="28">
        <v>32256000</v>
      </c>
      <c r="AD127" s="14" t="s">
        <v>590</v>
      </c>
    </row>
    <row r="128" spans="2:30" x14ac:dyDescent="0.25">
      <c r="B128" s="14">
        <v>2023</v>
      </c>
      <c r="C128">
        <v>230334</v>
      </c>
      <c r="D128" s="14" t="s">
        <v>248</v>
      </c>
      <c r="E128" s="14" t="s">
        <v>500</v>
      </c>
      <c r="F128" s="14" t="s">
        <v>43</v>
      </c>
      <c r="G128" s="14" t="s">
        <v>44</v>
      </c>
      <c r="H128" s="14" t="s">
        <v>247</v>
      </c>
      <c r="I128" s="14" t="s">
        <v>2</v>
      </c>
      <c r="J128" s="14" t="s">
        <v>384</v>
      </c>
      <c r="K128" s="14">
        <v>52145788</v>
      </c>
      <c r="L128" s="14" t="s">
        <v>228</v>
      </c>
      <c r="M128" s="14" t="s">
        <v>245</v>
      </c>
      <c r="N128" t="s">
        <v>38</v>
      </c>
      <c r="O128" s="1">
        <v>45050</v>
      </c>
      <c r="P128" s="14" t="s">
        <v>409</v>
      </c>
      <c r="Q128" s="14" t="s">
        <v>543</v>
      </c>
      <c r="R128" s="1">
        <v>45006</v>
      </c>
      <c r="S128" s="1">
        <v>45009</v>
      </c>
      <c r="T128" s="14">
        <v>240</v>
      </c>
      <c r="U128" s="1">
        <v>45254</v>
      </c>
      <c r="V128" s="28">
        <v>32256000</v>
      </c>
      <c r="W128" s="14">
        <f>$D$5-Contratos[[#This Row],[Fecha de Inicio]]</f>
        <v>68</v>
      </c>
      <c r="X128" s="14">
        <f>ROUND((($D$5-Contratos[[#This Row],[Fecha de Inicio]])/(Contratos[[#This Row],[Fecha Finalizacion Programada]]-Contratos[[#This Row],[Fecha de Inicio]])*100),2)</f>
        <v>27.76</v>
      </c>
      <c r="Y128" s="28">
        <v>4972800</v>
      </c>
      <c r="Z128" s="28">
        <v>27283200</v>
      </c>
      <c r="AA128" s="14">
        <v>0</v>
      </c>
      <c r="AB128" s="28">
        <v>0</v>
      </c>
      <c r="AC128" s="28">
        <v>32256000</v>
      </c>
      <c r="AD128" s="14" t="s">
        <v>590</v>
      </c>
    </row>
    <row r="129" spans="2:30" x14ac:dyDescent="0.25">
      <c r="B129" s="14">
        <v>2023</v>
      </c>
      <c r="C129">
        <v>230335</v>
      </c>
      <c r="D129" s="14" t="s">
        <v>248</v>
      </c>
      <c r="E129" s="14" t="s">
        <v>500</v>
      </c>
      <c r="F129" s="14" t="s">
        <v>43</v>
      </c>
      <c r="G129" s="14" t="s">
        <v>44</v>
      </c>
      <c r="H129" s="14" t="s">
        <v>247</v>
      </c>
      <c r="I129" s="14" t="s">
        <v>2</v>
      </c>
      <c r="J129" s="14" t="s">
        <v>384</v>
      </c>
      <c r="K129" s="14">
        <v>79880622</v>
      </c>
      <c r="L129" s="14" t="s">
        <v>227</v>
      </c>
      <c r="M129" s="14" t="s">
        <v>245</v>
      </c>
      <c r="N129" t="s">
        <v>38</v>
      </c>
      <c r="O129" s="1">
        <v>45050</v>
      </c>
      <c r="P129" s="14" t="s">
        <v>413</v>
      </c>
      <c r="Q129" s="14" t="s">
        <v>544</v>
      </c>
      <c r="R129" s="1">
        <v>45006</v>
      </c>
      <c r="S129" s="1">
        <v>45009</v>
      </c>
      <c r="T129" s="14">
        <v>240</v>
      </c>
      <c r="U129" s="1">
        <v>45254</v>
      </c>
      <c r="V129" s="28">
        <v>32256000</v>
      </c>
      <c r="W129" s="14">
        <f>$D$5-Contratos[[#This Row],[Fecha de Inicio]]</f>
        <v>68</v>
      </c>
      <c r="X129" s="14">
        <f>ROUND((($D$5-Contratos[[#This Row],[Fecha de Inicio]])/(Contratos[[#This Row],[Fecha Finalizacion Programada]]-Contratos[[#This Row],[Fecha de Inicio]])*100),2)</f>
        <v>27.76</v>
      </c>
      <c r="Y129" s="28">
        <v>4972800</v>
      </c>
      <c r="Z129" s="28">
        <v>27283200</v>
      </c>
      <c r="AA129" s="14">
        <v>0</v>
      </c>
      <c r="AB129" s="28">
        <v>0</v>
      </c>
      <c r="AC129" s="28">
        <v>32256000</v>
      </c>
      <c r="AD129" s="14" t="s">
        <v>590</v>
      </c>
    </row>
    <row r="130" spans="2:30" x14ac:dyDescent="0.25">
      <c r="B130" s="14">
        <v>2023</v>
      </c>
      <c r="C130">
        <v>230138</v>
      </c>
      <c r="D130" s="14" t="s">
        <v>248</v>
      </c>
      <c r="E130" s="14" t="s">
        <v>349</v>
      </c>
      <c r="F130" s="14" t="s">
        <v>43</v>
      </c>
      <c r="G130" s="14" t="s">
        <v>47</v>
      </c>
      <c r="H130" s="14" t="s">
        <v>162</v>
      </c>
      <c r="I130" s="14" t="s">
        <v>2</v>
      </c>
      <c r="J130" s="14" t="s">
        <v>273</v>
      </c>
      <c r="K130" s="14">
        <v>1010224290</v>
      </c>
      <c r="L130" s="14" t="s">
        <v>314</v>
      </c>
      <c r="M130" s="14" t="s">
        <v>324</v>
      </c>
      <c r="N130" t="s">
        <v>38</v>
      </c>
      <c r="O130" s="1">
        <v>45050</v>
      </c>
      <c r="P130" s="14" t="s">
        <v>880</v>
      </c>
      <c r="Q130" s="14" t="s">
        <v>980</v>
      </c>
      <c r="R130" s="1">
        <v>44950</v>
      </c>
      <c r="S130" s="1">
        <v>44952</v>
      </c>
      <c r="T130" s="14">
        <v>240</v>
      </c>
      <c r="U130" s="1">
        <v>45195</v>
      </c>
      <c r="V130" s="28">
        <v>18608000</v>
      </c>
      <c r="W130" s="14">
        <f>$D$5-Contratos[[#This Row],[Fecha de Inicio]]</f>
        <v>125</v>
      </c>
      <c r="X130" s="14">
        <f>ROUND((($D$5-Contratos[[#This Row],[Fecha de Inicio]])/(Contratos[[#This Row],[Fecha Finalizacion Programada]]-Contratos[[#This Row],[Fecha de Inicio]])*100),2)</f>
        <v>51.44</v>
      </c>
      <c r="Y130" s="28">
        <v>2326000</v>
      </c>
      <c r="Z130" s="28">
        <v>16282000</v>
      </c>
      <c r="AA130" s="14">
        <v>0</v>
      </c>
      <c r="AB130" s="28">
        <v>0</v>
      </c>
      <c r="AC130" s="28">
        <v>18608000</v>
      </c>
      <c r="AD130" s="14" t="s">
        <v>590</v>
      </c>
    </row>
    <row r="131" spans="2:30" x14ac:dyDescent="0.25">
      <c r="B131" s="14">
        <v>2023</v>
      </c>
      <c r="C131">
        <v>230139</v>
      </c>
      <c r="D131" s="14" t="s">
        <v>248</v>
      </c>
      <c r="E131" s="14" t="s">
        <v>349</v>
      </c>
      <c r="F131" s="14" t="s">
        <v>43</v>
      </c>
      <c r="G131" s="14" t="s">
        <v>47</v>
      </c>
      <c r="H131" s="14" t="s">
        <v>162</v>
      </c>
      <c r="I131" s="14" t="s">
        <v>2</v>
      </c>
      <c r="J131" s="14" t="s">
        <v>273</v>
      </c>
      <c r="K131" s="14">
        <v>80154271</v>
      </c>
      <c r="L131" s="14" t="s">
        <v>307</v>
      </c>
      <c r="M131" s="14" t="s">
        <v>324</v>
      </c>
      <c r="N131" t="s">
        <v>38</v>
      </c>
      <c r="O131" s="1">
        <v>45050</v>
      </c>
      <c r="P131" s="14" t="s">
        <v>880</v>
      </c>
      <c r="Q131" s="14" t="s">
        <v>979</v>
      </c>
      <c r="R131" s="1">
        <v>44950</v>
      </c>
      <c r="S131" s="1">
        <v>44952</v>
      </c>
      <c r="T131" s="14">
        <v>240</v>
      </c>
      <c r="U131" s="1">
        <v>45195</v>
      </c>
      <c r="V131" s="28">
        <v>18608000</v>
      </c>
      <c r="W131" s="14">
        <f>$D$5-Contratos[[#This Row],[Fecha de Inicio]]</f>
        <v>125</v>
      </c>
      <c r="X131" s="14">
        <f>ROUND((($D$5-Contratos[[#This Row],[Fecha de Inicio]])/(Contratos[[#This Row],[Fecha Finalizacion Programada]]-Contratos[[#This Row],[Fecha de Inicio]])*100),2)</f>
        <v>51.44</v>
      </c>
      <c r="Y131" s="28">
        <v>2326000</v>
      </c>
      <c r="Z131" s="28">
        <v>16282000</v>
      </c>
      <c r="AA131" s="14">
        <v>0</v>
      </c>
      <c r="AB131" s="28">
        <v>0</v>
      </c>
      <c r="AC131" s="28">
        <v>18608000</v>
      </c>
      <c r="AD131" s="14" t="s">
        <v>590</v>
      </c>
    </row>
    <row r="132" spans="2:30" x14ac:dyDescent="0.25">
      <c r="B132" s="14">
        <v>2023</v>
      </c>
      <c r="C132">
        <v>230336</v>
      </c>
      <c r="D132" s="14" t="s">
        <v>248</v>
      </c>
      <c r="E132" s="14" t="s">
        <v>500</v>
      </c>
      <c r="F132" s="14" t="s">
        <v>43</v>
      </c>
      <c r="G132" s="14" t="s">
        <v>44</v>
      </c>
      <c r="H132" s="14" t="s">
        <v>247</v>
      </c>
      <c r="I132" s="14" t="s">
        <v>2</v>
      </c>
      <c r="J132" s="14" t="s">
        <v>384</v>
      </c>
      <c r="K132" s="14">
        <v>1019053772</v>
      </c>
      <c r="L132" s="14" t="s">
        <v>230</v>
      </c>
      <c r="M132" s="14" t="s">
        <v>245</v>
      </c>
      <c r="N132" t="s">
        <v>38</v>
      </c>
      <c r="O132" s="1">
        <v>45050</v>
      </c>
      <c r="P132" s="14" t="s">
        <v>409</v>
      </c>
      <c r="Q132" s="14" t="s">
        <v>543</v>
      </c>
      <c r="R132" s="1">
        <v>45006</v>
      </c>
      <c r="S132" s="1">
        <v>45009</v>
      </c>
      <c r="T132" s="14">
        <v>240</v>
      </c>
      <c r="U132" s="1">
        <v>45254</v>
      </c>
      <c r="V132" s="28">
        <v>32256000</v>
      </c>
      <c r="W132" s="14">
        <f>$D$5-Contratos[[#This Row],[Fecha de Inicio]]</f>
        <v>68</v>
      </c>
      <c r="X132" s="14">
        <f>ROUND((($D$5-Contratos[[#This Row],[Fecha de Inicio]])/(Contratos[[#This Row],[Fecha Finalizacion Programada]]-Contratos[[#This Row],[Fecha de Inicio]])*100),2)</f>
        <v>27.76</v>
      </c>
      <c r="Y132" s="28">
        <v>4972800</v>
      </c>
      <c r="Z132" s="28">
        <v>27283200</v>
      </c>
      <c r="AA132" s="14">
        <v>0</v>
      </c>
      <c r="AB132" s="28">
        <v>0</v>
      </c>
      <c r="AC132" s="28">
        <v>32256000</v>
      </c>
      <c r="AD132" s="14" t="s">
        <v>590</v>
      </c>
    </row>
    <row r="133" spans="2:30" x14ac:dyDescent="0.25">
      <c r="B133" s="14">
        <v>2023</v>
      </c>
      <c r="C133">
        <v>230116</v>
      </c>
      <c r="D133" s="14" t="s">
        <v>248</v>
      </c>
      <c r="E133" s="14" t="s">
        <v>502</v>
      </c>
      <c r="F133" s="14" t="s">
        <v>43</v>
      </c>
      <c r="G133" s="14" t="s">
        <v>44</v>
      </c>
      <c r="H133" s="14" t="s">
        <v>528</v>
      </c>
      <c r="I133" s="14" t="s">
        <v>2</v>
      </c>
      <c r="J133" s="14" t="s">
        <v>386</v>
      </c>
      <c r="K133" s="14">
        <v>52738032</v>
      </c>
      <c r="L133" s="14" t="s">
        <v>447</v>
      </c>
      <c r="M133" s="14" t="s">
        <v>241</v>
      </c>
      <c r="N133" t="s">
        <v>38</v>
      </c>
      <c r="O133" s="1">
        <v>45050</v>
      </c>
      <c r="P133" s="14" t="s">
        <v>109</v>
      </c>
      <c r="Q133" s="14" t="s">
        <v>416</v>
      </c>
      <c r="R133" s="1">
        <v>44945</v>
      </c>
      <c r="S133" s="1">
        <v>44971</v>
      </c>
      <c r="T133" s="14">
        <v>240</v>
      </c>
      <c r="U133" s="1">
        <v>45213</v>
      </c>
      <c r="V133" s="28">
        <v>32256000</v>
      </c>
      <c r="W133" s="14">
        <f>$D$5-Contratos[[#This Row],[Fecha de Inicio]]</f>
        <v>106</v>
      </c>
      <c r="X133" s="14">
        <f>ROUND((($D$5-Contratos[[#This Row],[Fecha de Inicio]])/(Contratos[[#This Row],[Fecha Finalizacion Programada]]-Contratos[[#This Row],[Fecha de Inicio]])*100),2)</f>
        <v>43.8</v>
      </c>
      <c r="Y133" s="28">
        <v>11020800</v>
      </c>
      <c r="Z133" s="28">
        <v>21235200</v>
      </c>
      <c r="AA133" s="14">
        <v>0</v>
      </c>
      <c r="AB133" s="28">
        <v>0</v>
      </c>
      <c r="AC133" s="28">
        <v>32256000</v>
      </c>
      <c r="AD133" s="14" t="s">
        <v>590</v>
      </c>
    </row>
    <row r="134" spans="2:30" x14ac:dyDescent="0.25">
      <c r="B134" s="14">
        <v>2023</v>
      </c>
      <c r="C134">
        <v>230337</v>
      </c>
      <c r="D134" s="14" t="s">
        <v>248</v>
      </c>
      <c r="E134" s="14" t="s">
        <v>500</v>
      </c>
      <c r="F134" s="14" t="s">
        <v>43</v>
      </c>
      <c r="G134" s="14" t="s">
        <v>44</v>
      </c>
      <c r="H134" s="14" t="s">
        <v>247</v>
      </c>
      <c r="I134" s="14" t="s">
        <v>2</v>
      </c>
      <c r="J134" s="14" t="s">
        <v>384</v>
      </c>
      <c r="K134" s="14">
        <v>1014245514</v>
      </c>
      <c r="L134" s="14" t="s">
        <v>231</v>
      </c>
      <c r="M134" s="14" t="s">
        <v>245</v>
      </c>
      <c r="N134" t="s">
        <v>38</v>
      </c>
      <c r="O134" s="1">
        <v>45050</v>
      </c>
      <c r="P134" s="14" t="s">
        <v>409</v>
      </c>
      <c r="Q134" s="14" t="s">
        <v>543</v>
      </c>
      <c r="R134" s="1">
        <v>45006</v>
      </c>
      <c r="S134" s="1">
        <v>45009</v>
      </c>
      <c r="T134" s="14">
        <v>240</v>
      </c>
      <c r="U134" s="1">
        <v>45254</v>
      </c>
      <c r="V134" s="28">
        <v>32256000</v>
      </c>
      <c r="W134" s="14">
        <f>$D$5-Contratos[[#This Row],[Fecha de Inicio]]</f>
        <v>68</v>
      </c>
      <c r="X134" s="14">
        <f>ROUND((($D$5-Contratos[[#This Row],[Fecha de Inicio]])/(Contratos[[#This Row],[Fecha Finalizacion Programada]]-Contratos[[#This Row],[Fecha de Inicio]])*100),2)</f>
        <v>27.76</v>
      </c>
      <c r="Y134" s="28">
        <v>4972800</v>
      </c>
      <c r="Z134" s="28">
        <v>27283200</v>
      </c>
      <c r="AA134" s="14">
        <v>0</v>
      </c>
      <c r="AB134" s="28">
        <v>0</v>
      </c>
      <c r="AC134" s="28">
        <v>32256000</v>
      </c>
      <c r="AD134" s="14" t="s">
        <v>590</v>
      </c>
    </row>
    <row r="135" spans="2:30" x14ac:dyDescent="0.25">
      <c r="B135" s="14">
        <v>2023</v>
      </c>
      <c r="C135">
        <v>230338</v>
      </c>
      <c r="D135" s="14" t="s">
        <v>248</v>
      </c>
      <c r="E135" s="14" t="s">
        <v>500</v>
      </c>
      <c r="F135" s="14" t="s">
        <v>43</v>
      </c>
      <c r="G135" s="14" t="s">
        <v>44</v>
      </c>
      <c r="H135" s="14" t="s">
        <v>247</v>
      </c>
      <c r="I135" s="14" t="s">
        <v>2</v>
      </c>
      <c r="J135" s="14" t="s">
        <v>384</v>
      </c>
      <c r="K135" s="14">
        <v>11323020</v>
      </c>
      <c r="L135" s="14" t="s">
        <v>232</v>
      </c>
      <c r="M135" s="14" t="s">
        <v>245</v>
      </c>
      <c r="N135" t="s">
        <v>38</v>
      </c>
      <c r="O135" s="1">
        <v>45050</v>
      </c>
      <c r="P135" s="14" t="s">
        <v>413</v>
      </c>
      <c r="Q135" s="14" t="s">
        <v>544</v>
      </c>
      <c r="R135" s="1">
        <v>45006</v>
      </c>
      <c r="S135" s="1">
        <v>45009</v>
      </c>
      <c r="T135" s="14">
        <v>240</v>
      </c>
      <c r="U135" s="1">
        <v>45254</v>
      </c>
      <c r="V135" s="28">
        <v>32256000</v>
      </c>
      <c r="W135" s="14">
        <f>$D$5-Contratos[[#This Row],[Fecha de Inicio]]</f>
        <v>68</v>
      </c>
      <c r="X135" s="14">
        <f>ROUND((($D$5-Contratos[[#This Row],[Fecha de Inicio]])/(Contratos[[#This Row],[Fecha Finalizacion Programada]]-Contratos[[#This Row],[Fecha de Inicio]])*100),2)</f>
        <v>27.76</v>
      </c>
      <c r="Y135" s="28">
        <v>4972800</v>
      </c>
      <c r="Z135" s="28">
        <v>27283200</v>
      </c>
      <c r="AA135" s="14">
        <v>0</v>
      </c>
      <c r="AB135" s="28">
        <v>0</v>
      </c>
      <c r="AC135" s="28">
        <v>32256000</v>
      </c>
      <c r="AD135" s="14" t="s">
        <v>590</v>
      </c>
    </row>
    <row r="136" spans="2:30" x14ac:dyDescent="0.25">
      <c r="B136" s="14">
        <v>2023</v>
      </c>
      <c r="C136">
        <v>230339</v>
      </c>
      <c r="D136" s="14" t="s">
        <v>248</v>
      </c>
      <c r="E136" s="14" t="s">
        <v>500</v>
      </c>
      <c r="F136" s="14" t="s">
        <v>43</v>
      </c>
      <c r="G136" s="14" t="s">
        <v>44</v>
      </c>
      <c r="H136" s="14" t="s">
        <v>247</v>
      </c>
      <c r="I136" s="14" t="s">
        <v>2</v>
      </c>
      <c r="J136" s="14" t="s">
        <v>384</v>
      </c>
      <c r="K136" s="14">
        <v>40326025</v>
      </c>
      <c r="L136" s="14" t="s">
        <v>299</v>
      </c>
      <c r="M136" s="14" t="s">
        <v>245</v>
      </c>
      <c r="N136" t="s">
        <v>38</v>
      </c>
      <c r="O136" s="1">
        <v>45050</v>
      </c>
      <c r="P136" s="14" t="s">
        <v>409</v>
      </c>
      <c r="Q136" s="14" t="s">
        <v>543</v>
      </c>
      <c r="R136" s="1">
        <v>45006</v>
      </c>
      <c r="S136" s="1">
        <v>45009</v>
      </c>
      <c r="T136" s="14">
        <v>240</v>
      </c>
      <c r="U136" s="1">
        <v>45254</v>
      </c>
      <c r="V136" s="28">
        <v>32256000</v>
      </c>
      <c r="W136" s="14">
        <f>$D$5-Contratos[[#This Row],[Fecha de Inicio]]</f>
        <v>68</v>
      </c>
      <c r="X136" s="14">
        <f>ROUND((($D$5-Contratos[[#This Row],[Fecha de Inicio]])/(Contratos[[#This Row],[Fecha Finalizacion Programada]]-Contratos[[#This Row],[Fecha de Inicio]])*100),2)</f>
        <v>27.76</v>
      </c>
      <c r="Y136" s="28">
        <v>4972800</v>
      </c>
      <c r="Z136" s="28">
        <v>27283200</v>
      </c>
      <c r="AA136" s="14">
        <v>0</v>
      </c>
      <c r="AB136" s="28">
        <v>0</v>
      </c>
      <c r="AC136" s="28">
        <v>32256000</v>
      </c>
      <c r="AD136" s="14" t="s">
        <v>590</v>
      </c>
    </row>
    <row r="137" spans="2:30" x14ac:dyDescent="0.25">
      <c r="B137" s="14">
        <v>2023</v>
      </c>
      <c r="C137">
        <v>230310</v>
      </c>
      <c r="D137" s="14" t="s">
        <v>248</v>
      </c>
      <c r="E137" s="14" t="s">
        <v>500</v>
      </c>
      <c r="F137" s="14" t="s">
        <v>43</v>
      </c>
      <c r="G137" s="14" t="s">
        <v>44</v>
      </c>
      <c r="H137" s="14" t="s">
        <v>247</v>
      </c>
      <c r="I137" s="14" t="s">
        <v>2</v>
      </c>
      <c r="J137" s="14" t="s">
        <v>384</v>
      </c>
      <c r="K137" s="14">
        <v>1079034461</v>
      </c>
      <c r="L137" s="14" t="s">
        <v>752</v>
      </c>
      <c r="M137" s="14" t="s">
        <v>245</v>
      </c>
      <c r="N137" t="s">
        <v>38</v>
      </c>
      <c r="O137" s="1">
        <v>45050</v>
      </c>
      <c r="P137" s="14" t="s">
        <v>409</v>
      </c>
      <c r="Q137" s="14" t="s">
        <v>543</v>
      </c>
      <c r="R137" s="1">
        <v>44995</v>
      </c>
      <c r="S137" s="1">
        <v>45006</v>
      </c>
      <c r="T137" s="14">
        <v>240</v>
      </c>
      <c r="U137" s="1">
        <v>45251</v>
      </c>
      <c r="V137" s="28">
        <v>32256000</v>
      </c>
      <c r="W137" s="14">
        <f>$D$5-Contratos[[#This Row],[Fecha de Inicio]]</f>
        <v>71</v>
      </c>
      <c r="X137" s="14">
        <f>ROUND((($D$5-Contratos[[#This Row],[Fecha de Inicio]])/(Contratos[[#This Row],[Fecha Finalizacion Programada]]-Contratos[[#This Row],[Fecha de Inicio]])*100),2)</f>
        <v>28.98</v>
      </c>
      <c r="Y137" s="28">
        <v>2822400</v>
      </c>
      <c r="Z137" s="28">
        <v>29433600</v>
      </c>
      <c r="AA137" s="14">
        <v>0</v>
      </c>
      <c r="AB137" s="28">
        <v>0</v>
      </c>
      <c r="AC137" s="28">
        <v>32256000</v>
      </c>
      <c r="AD137" s="14" t="s">
        <v>590</v>
      </c>
    </row>
    <row r="138" spans="2:30" x14ac:dyDescent="0.25">
      <c r="B138" s="14">
        <v>2023</v>
      </c>
      <c r="C138">
        <v>230384</v>
      </c>
      <c r="D138" s="14" t="s">
        <v>248</v>
      </c>
      <c r="E138" s="14" t="s">
        <v>500</v>
      </c>
      <c r="F138" s="14" t="s">
        <v>43</v>
      </c>
      <c r="G138" s="14" t="s">
        <v>44</v>
      </c>
      <c r="H138" s="14" t="s">
        <v>247</v>
      </c>
      <c r="I138" s="14" t="s">
        <v>2</v>
      </c>
      <c r="J138" s="14" t="s">
        <v>384</v>
      </c>
      <c r="K138" s="14">
        <v>52766384</v>
      </c>
      <c r="L138" s="14" t="s">
        <v>753</v>
      </c>
      <c r="M138" s="14" t="s">
        <v>245</v>
      </c>
      <c r="N138" t="s">
        <v>38</v>
      </c>
      <c r="O138" s="1">
        <v>45050</v>
      </c>
      <c r="P138" s="14" t="s">
        <v>409</v>
      </c>
      <c r="Q138" s="14" t="s">
        <v>543</v>
      </c>
      <c r="R138" s="1">
        <v>45014</v>
      </c>
      <c r="S138" s="1">
        <v>45016</v>
      </c>
      <c r="T138" s="14">
        <v>240</v>
      </c>
      <c r="U138" s="1">
        <v>45260</v>
      </c>
      <c r="V138" s="28">
        <v>32256000</v>
      </c>
      <c r="W138" s="14">
        <f>$D$5-Contratos[[#This Row],[Fecha de Inicio]]</f>
        <v>61</v>
      </c>
      <c r="X138" s="14">
        <f>ROUND((($D$5-Contratos[[#This Row],[Fecha de Inicio]])/(Contratos[[#This Row],[Fecha Finalizacion Programada]]-Contratos[[#This Row],[Fecha de Inicio]])*100),2)</f>
        <v>25</v>
      </c>
      <c r="Y138" s="28">
        <v>4032000</v>
      </c>
      <c r="Z138" s="28">
        <v>28224000</v>
      </c>
      <c r="AA138" s="14">
        <v>0</v>
      </c>
      <c r="AB138" s="28">
        <v>0</v>
      </c>
      <c r="AC138" s="28">
        <v>32256000</v>
      </c>
      <c r="AD138" s="14" t="s">
        <v>590</v>
      </c>
    </row>
    <row r="139" spans="2:30" x14ac:dyDescent="0.25">
      <c r="B139" s="14">
        <v>2023</v>
      </c>
      <c r="C139">
        <v>230200</v>
      </c>
      <c r="D139" s="14" t="s">
        <v>248</v>
      </c>
      <c r="E139" s="14" t="s">
        <v>505</v>
      </c>
      <c r="F139" s="14" t="s">
        <v>43</v>
      </c>
      <c r="G139" s="14" t="s">
        <v>44</v>
      </c>
      <c r="H139" s="14" t="s">
        <v>162</v>
      </c>
      <c r="I139" s="14" t="s">
        <v>2</v>
      </c>
      <c r="J139" s="14" t="s">
        <v>390</v>
      </c>
      <c r="K139" s="14">
        <v>52107824</v>
      </c>
      <c r="L139" s="14" t="s">
        <v>442</v>
      </c>
      <c r="M139" s="14" t="s">
        <v>324</v>
      </c>
      <c r="N139" t="s">
        <v>38</v>
      </c>
      <c r="O139" s="1">
        <v>45050</v>
      </c>
      <c r="P139" s="14" t="s">
        <v>880</v>
      </c>
      <c r="Q139" s="14" t="s">
        <v>981</v>
      </c>
      <c r="R139" s="1">
        <v>44957</v>
      </c>
      <c r="S139" s="1">
        <v>44964</v>
      </c>
      <c r="T139" s="14">
        <v>240</v>
      </c>
      <c r="U139" s="1">
        <v>45206</v>
      </c>
      <c r="V139" s="28">
        <v>37216000</v>
      </c>
      <c r="W139" s="14">
        <f>$D$5-Contratos[[#This Row],[Fecha de Inicio]]</f>
        <v>113</v>
      </c>
      <c r="X139" s="14">
        <f>ROUND((($D$5-Contratos[[#This Row],[Fecha de Inicio]])/(Contratos[[#This Row],[Fecha Finalizacion Programada]]-Contratos[[#This Row],[Fecha de Inicio]])*100),2)</f>
        <v>46.69</v>
      </c>
      <c r="Y139" s="28">
        <v>4652000</v>
      </c>
      <c r="Z139" s="28">
        <v>32564000</v>
      </c>
      <c r="AA139" s="14">
        <v>0</v>
      </c>
      <c r="AB139" s="28">
        <v>0</v>
      </c>
      <c r="AC139" s="28">
        <v>37216000</v>
      </c>
      <c r="AD139" s="14" t="s">
        <v>590</v>
      </c>
    </row>
    <row r="140" spans="2:30" x14ac:dyDescent="0.25">
      <c r="B140" s="14">
        <v>2023</v>
      </c>
      <c r="C140">
        <v>230196</v>
      </c>
      <c r="D140" s="14" t="s">
        <v>248</v>
      </c>
      <c r="E140" s="14" t="s">
        <v>1096</v>
      </c>
      <c r="F140" s="14" t="s">
        <v>43</v>
      </c>
      <c r="G140" s="14" t="s">
        <v>47</v>
      </c>
      <c r="H140" s="14" t="s">
        <v>162</v>
      </c>
      <c r="I140" s="14" t="s">
        <v>2</v>
      </c>
      <c r="J140" s="14" t="s">
        <v>695</v>
      </c>
      <c r="K140" s="14">
        <v>1015453535</v>
      </c>
      <c r="L140" s="14" t="s">
        <v>754</v>
      </c>
      <c r="M140" s="14" t="s">
        <v>45</v>
      </c>
      <c r="N140" t="s">
        <v>38</v>
      </c>
      <c r="O140" s="1">
        <v>45055</v>
      </c>
      <c r="P140" s="14" t="s">
        <v>881</v>
      </c>
      <c r="Q140" s="14" t="s">
        <v>982</v>
      </c>
      <c r="R140" s="1">
        <v>44956</v>
      </c>
      <c r="S140" s="1">
        <v>44958</v>
      </c>
      <c r="T140" s="14">
        <v>330</v>
      </c>
      <c r="U140" s="1">
        <v>45292</v>
      </c>
      <c r="V140" s="28">
        <v>35376000</v>
      </c>
      <c r="W140" s="14">
        <f>$D$5-Contratos[[#This Row],[Fecha de Inicio]]</f>
        <v>119</v>
      </c>
      <c r="X140" s="14">
        <f>ROUND((($D$5-Contratos[[#This Row],[Fecha de Inicio]])/(Contratos[[#This Row],[Fecha Finalizacion Programada]]-Contratos[[#This Row],[Fecha de Inicio]])*100),2)</f>
        <v>35.630000000000003</v>
      </c>
      <c r="Y140" s="28">
        <v>9648000</v>
      </c>
      <c r="Z140" s="28">
        <v>25728000</v>
      </c>
      <c r="AA140" s="14">
        <v>0</v>
      </c>
      <c r="AB140" s="28">
        <v>0</v>
      </c>
      <c r="AC140" s="28">
        <v>35376000</v>
      </c>
      <c r="AD140" s="14" t="s">
        <v>592</v>
      </c>
    </row>
    <row r="141" spans="2:30" x14ac:dyDescent="0.25">
      <c r="B141" s="14">
        <v>2023</v>
      </c>
      <c r="C141">
        <v>230414</v>
      </c>
      <c r="D141" s="14" t="s">
        <v>248</v>
      </c>
      <c r="E141" s="14" t="s">
        <v>1124</v>
      </c>
      <c r="F141" s="14" t="s">
        <v>43</v>
      </c>
      <c r="G141" s="14" t="s">
        <v>44</v>
      </c>
      <c r="H141" s="14" t="s">
        <v>162</v>
      </c>
      <c r="I141" s="14" t="s">
        <v>2</v>
      </c>
      <c r="J141" s="14" t="s">
        <v>696</v>
      </c>
      <c r="K141" s="14">
        <v>1023978819</v>
      </c>
      <c r="L141" s="14" t="s">
        <v>755</v>
      </c>
      <c r="M141" s="14" t="s">
        <v>45</v>
      </c>
      <c r="N141" t="s">
        <v>38</v>
      </c>
      <c r="O141" s="1">
        <v>45055</v>
      </c>
      <c r="P141" s="14" t="s">
        <v>882</v>
      </c>
      <c r="Q141" s="14" t="s">
        <v>983</v>
      </c>
      <c r="R141" s="1">
        <v>45016</v>
      </c>
      <c r="S141" s="1">
        <v>45028</v>
      </c>
      <c r="T141" s="14">
        <v>270</v>
      </c>
      <c r="U141" s="1">
        <v>45303</v>
      </c>
      <c r="V141" s="28">
        <v>29313000</v>
      </c>
      <c r="W141" s="14">
        <f>$D$5-Contratos[[#This Row],[Fecha de Inicio]]</f>
        <v>49</v>
      </c>
      <c r="X141" s="14">
        <f>ROUND((($D$5-Contratos[[#This Row],[Fecha de Inicio]])/(Contratos[[#This Row],[Fecha Finalizacion Programada]]-Contratos[[#This Row],[Fecha de Inicio]])*100),2)</f>
        <v>17.82</v>
      </c>
      <c r="Y141" s="28">
        <v>1954200</v>
      </c>
      <c r="Z141" s="28">
        <v>27358800</v>
      </c>
      <c r="AA141" s="14">
        <v>0</v>
      </c>
      <c r="AB141" s="28">
        <v>0</v>
      </c>
      <c r="AC141" s="28">
        <v>29313000</v>
      </c>
      <c r="AD141" s="14" t="s">
        <v>585</v>
      </c>
    </row>
    <row r="142" spans="2:30" x14ac:dyDescent="0.25">
      <c r="B142" s="14">
        <v>2023</v>
      </c>
      <c r="C142">
        <v>230413</v>
      </c>
      <c r="D142" s="14" t="s">
        <v>248</v>
      </c>
      <c r="E142" s="14" t="s">
        <v>1124</v>
      </c>
      <c r="F142" s="14" t="s">
        <v>43</v>
      </c>
      <c r="G142" s="14" t="s">
        <v>44</v>
      </c>
      <c r="H142" s="14" t="s">
        <v>162</v>
      </c>
      <c r="I142" s="14" t="s">
        <v>2</v>
      </c>
      <c r="J142" s="14" t="s">
        <v>696</v>
      </c>
      <c r="K142" s="14">
        <v>1000283964</v>
      </c>
      <c r="L142" s="14" t="s">
        <v>756</v>
      </c>
      <c r="M142" s="14" t="s">
        <v>45</v>
      </c>
      <c r="N142" t="s">
        <v>38</v>
      </c>
      <c r="O142" s="1">
        <v>45055</v>
      </c>
      <c r="P142" s="14" t="s">
        <v>883</v>
      </c>
      <c r="Q142" s="14" t="s">
        <v>984</v>
      </c>
      <c r="R142" s="1">
        <v>45016</v>
      </c>
      <c r="S142" s="1">
        <v>45028</v>
      </c>
      <c r="T142" s="14">
        <v>270</v>
      </c>
      <c r="U142" s="1">
        <v>45303</v>
      </c>
      <c r="V142" s="28">
        <v>29313000</v>
      </c>
      <c r="W142" s="14">
        <f>$D$5-Contratos[[#This Row],[Fecha de Inicio]]</f>
        <v>49</v>
      </c>
      <c r="X142" s="14">
        <f>ROUND((($D$5-Contratos[[#This Row],[Fecha de Inicio]])/(Contratos[[#This Row],[Fecha Finalizacion Programada]]-Contratos[[#This Row],[Fecha de Inicio]])*100),2)</f>
        <v>17.82</v>
      </c>
      <c r="Y142" s="28">
        <v>1954200</v>
      </c>
      <c r="Z142" s="28">
        <v>27358800</v>
      </c>
      <c r="AA142" s="14">
        <v>0</v>
      </c>
      <c r="AB142" s="28">
        <v>0</v>
      </c>
      <c r="AC142" s="28">
        <v>29313000</v>
      </c>
      <c r="AD142" s="14" t="s">
        <v>585</v>
      </c>
    </row>
    <row r="143" spans="2:30" x14ac:dyDescent="0.25">
      <c r="B143" s="14">
        <v>2023</v>
      </c>
      <c r="C143">
        <v>230430</v>
      </c>
      <c r="D143" s="14" t="s">
        <v>248</v>
      </c>
      <c r="E143" s="14" t="s">
        <v>1124</v>
      </c>
      <c r="F143" s="14" t="s">
        <v>43</v>
      </c>
      <c r="G143" s="14" t="s">
        <v>44</v>
      </c>
      <c r="H143" s="14" t="s">
        <v>162</v>
      </c>
      <c r="I143" s="14" t="s">
        <v>2</v>
      </c>
      <c r="J143" s="14" t="s">
        <v>696</v>
      </c>
      <c r="K143" s="14">
        <v>1032447349</v>
      </c>
      <c r="L143" s="14" t="s">
        <v>757</v>
      </c>
      <c r="M143" s="14" t="s">
        <v>45</v>
      </c>
      <c r="N143" t="s">
        <v>38</v>
      </c>
      <c r="O143" s="1">
        <v>45055</v>
      </c>
      <c r="P143" s="14" t="s">
        <v>884</v>
      </c>
      <c r="Q143" s="14" t="s">
        <v>985</v>
      </c>
      <c r="R143" s="1">
        <v>45021</v>
      </c>
      <c r="S143" s="1">
        <v>45029</v>
      </c>
      <c r="T143" s="14">
        <v>270</v>
      </c>
      <c r="U143" s="1">
        <v>45304</v>
      </c>
      <c r="V143" s="28">
        <v>29313000</v>
      </c>
      <c r="W143" s="14">
        <f>$D$5-Contratos[[#This Row],[Fecha de Inicio]]</f>
        <v>48</v>
      </c>
      <c r="X143" s="14">
        <f>ROUND((($D$5-Contratos[[#This Row],[Fecha de Inicio]])/(Contratos[[#This Row],[Fecha Finalizacion Programada]]-Contratos[[#This Row],[Fecha de Inicio]])*100),2)</f>
        <v>17.45</v>
      </c>
      <c r="Y143" s="28">
        <v>1845663</v>
      </c>
      <c r="Z143" s="28">
        <v>27467337</v>
      </c>
      <c r="AA143" s="14">
        <v>0</v>
      </c>
      <c r="AB143" s="28">
        <v>0</v>
      </c>
      <c r="AC143" s="28">
        <v>29313000</v>
      </c>
      <c r="AD143" s="14" t="s">
        <v>585</v>
      </c>
    </row>
    <row r="144" spans="2:30" x14ac:dyDescent="0.25">
      <c r="B144" s="14">
        <v>2023</v>
      </c>
      <c r="C144">
        <v>230433</v>
      </c>
      <c r="D144" s="14" t="s">
        <v>248</v>
      </c>
      <c r="E144" s="14" t="s">
        <v>1124</v>
      </c>
      <c r="F144" s="14" t="s">
        <v>43</v>
      </c>
      <c r="G144" s="14" t="s">
        <v>44</v>
      </c>
      <c r="H144" s="14" t="s">
        <v>162</v>
      </c>
      <c r="I144" s="14" t="s">
        <v>2</v>
      </c>
      <c r="J144" s="14" t="s">
        <v>696</v>
      </c>
      <c r="K144" s="14">
        <v>1023917723</v>
      </c>
      <c r="L144" s="14" t="s">
        <v>758</v>
      </c>
      <c r="M144" s="14" t="s">
        <v>45</v>
      </c>
      <c r="N144" t="s">
        <v>38</v>
      </c>
      <c r="O144" s="1">
        <v>45055</v>
      </c>
      <c r="P144" s="14" t="s">
        <v>885</v>
      </c>
      <c r="Q144" s="14" t="s">
        <v>986</v>
      </c>
      <c r="R144" s="1">
        <v>45021</v>
      </c>
      <c r="S144" s="1">
        <v>45028</v>
      </c>
      <c r="T144" s="14">
        <v>270</v>
      </c>
      <c r="U144" s="1">
        <v>45303</v>
      </c>
      <c r="V144" s="28">
        <v>29313000</v>
      </c>
      <c r="W144" s="14">
        <f>$D$5-Contratos[[#This Row],[Fecha de Inicio]]</f>
        <v>49</v>
      </c>
      <c r="X144" s="14">
        <f>ROUND((($D$5-Contratos[[#This Row],[Fecha de Inicio]])/(Contratos[[#This Row],[Fecha Finalizacion Programada]]-Contratos[[#This Row],[Fecha de Inicio]])*100),2)</f>
        <v>17.82</v>
      </c>
      <c r="Y144" s="28">
        <v>1954200</v>
      </c>
      <c r="Z144" s="28">
        <v>27358800</v>
      </c>
      <c r="AA144" s="14">
        <v>0</v>
      </c>
      <c r="AB144" s="28">
        <v>0</v>
      </c>
      <c r="AC144" s="28">
        <v>29313000</v>
      </c>
      <c r="AD144" s="14" t="s">
        <v>585</v>
      </c>
    </row>
    <row r="145" spans="2:30" x14ac:dyDescent="0.25">
      <c r="B145" s="14">
        <v>2023</v>
      </c>
      <c r="C145">
        <v>230432</v>
      </c>
      <c r="D145" s="14" t="s">
        <v>248</v>
      </c>
      <c r="E145" s="14" t="s">
        <v>1124</v>
      </c>
      <c r="F145" s="14" t="s">
        <v>43</v>
      </c>
      <c r="G145" s="14" t="s">
        <v>44</v>
      </c>
      <c r="H145" s="14" t="s">
        <v>162</v>
      </c>
      <c r="I145" s="14" t="s">
        <v>2</v>
      </c>
      <c r="J145" s="14" t="s">
        <v>696</v>
      </c>
      <c r="K145" s="14">
        <v>1014223924</v>
      </c>
      <c r="L145" s="14" t="s">
        <v>759</v>
      </c>
      <c r="M145" s="14" t="s">
        <v>45</v>
      </c>
      <c r="N145" t="s">
        <v>38</v>
      </c>
      <c r="O145" s="1">
        <v>45055</v>
      </c>
      <c r="P145" s="14" t="s">
        <v>886</v>
      </c>
      <c r="Q145" s="14" t="s">
        <v>987</v>
      </c>
      <c r="R145" s="1">
        <v>45021</v>
      </c>
      <c r="S145" s="1">
        <v>45028</v>
      </c>
      <c r="T145" s="14">
        <v>270</v>
      </c>
      <c r="U145" s="1">
        <v>45303</v>
      </c>
      <c r="V145" s="28">
        <v>29313000</v>
      </c>
      <c r="W145" s="14">
        <f>$D$5-Contratos[[#This Row],[Fecha de Inicio]]</f>
        <v>49</v>
      </c>
      <c r="X145" s="14">
        <f>ROUND((($D$5-Contratos[[#This Row],[Fecha de Inicio]])/(Contratos[[#This Row],[Fecha Finalizacion Programada]]-Contratos[[#This Row],[Fecha de Inicio]])*100),2)</f>
        <v>17.82</v>
      </c>
      <c r="Y145" s="28">
        <v>1954200</v>
      </c>
      <c r="Z145" s="28">
        <v>27358800</v>
      </c>
      <c r="AA145" s="14">
        <v>0</v>
      </c>
      <c r="AB145" s="28">
        <v>0</v>
      </c>
      <c r="AC145" s="28">
        <v>29313000</v>
      </c>
      <c r="AD145" s="14" t="s">
        <v>585</v>
      </c>
    </row>
    <row r="146" spans="2:30" x14ac:dyDescent="0.25">
      <c r="B146" s="14">
        <v>2023</v>
      </c>
      <c r="C146">
        <v>230431</v>
      </c>
      <c r="D146" s="14" t="s">
        <v>248</v>
      </c>
      <c r="E146" s="14" t="s">
        <v>1124</v>
      </c>
      <c r="F146" s="14" t="s">
        <v>43</v>
      </c>
      <c r="G146" s="14" t="s">
        <v>44</v>
      </c>
      <c r="H146" s="14" t="s">
        <v>162</v>
      </c>
      <c r="I146" s="14" t="s">
        <v>2</v>
      </c>
      <c r="J146" s="14" t="s">
        <v>696</v>
      </c>
      <c r="K146" s="14">
        <v>1052703748</v>
      </c>
      <c r="L146" s="14" t="s">
        <v>760</v>
      </c>
      <c r="M146" s="14" t="s">
        <v>45</v>
      </c>
      <c r="N146" t="s">
        <v>38</v>
      </c>
      <c r="O146" s="1">
        <v>45055</v>
      </c>
      <c r="P146" s="14" t="s">
        <v>887</v>
      </c>
      <c r="Q146" s="14" t="s">
        <v>988</v>
      </c>
      <c r="R146" s="1">
        <v>45021</v>
      </c>
      <c r="S146" s="1">
        <v>45035</v>
      </c>
      <c r="T146" s="14">
        <v>270</v>
      </c>
      <c r="U146" s="1">
        <v>45310</v>
      </c>
      <c r="V146" s="28">
        <v>29313000</v>
      </c>
      <c r="W146" s="14">
        <f>$D$5-Contratos[[#This Row],[Fecha de Inicio]]</f>
        <v>42</v>
      </c>
      <c r="X146" s="14">
        <f>ROUND((($D$5-Contratos[[#This Row],[Fecha de Inicio]])/(Contratos[[#This Row],[Fecha Finalizacion Programada]]-Contratos[[#This Row],[Fecha de Inicio]])*100),2)</f>
        <v>15.27</v>
      </c>
      <c r="Y146" s="28">
        <v>1194233</v>
      </c>
      <c r="Z146" s="28">
        <v>28118767</v>
      </c>
      <c r="AA146" s="14">
        <v>0</v>
      </c>
      <c r="AB146" s="28">
        <v>0</v>
      </c>
      <c r="AC146" s="28">
        <v>29313000</v>
      </c>
      <c r="AD146" s="14" t="s">
        <v>585</v>
      </c>
    </row>
    <row r="147" spans="2:30" x14ac:dyDescent="0.25">
      <c r="B147" s="14">
        <v>2023</v>
      </c>
      <c r="C147">
        <v>230093</v>
      </c>
      <c r="D147" s="14" t="s">
        <v>248</v>
      </c>
      <c r="E147" s="14" t="s">
        <v>347</v>
      </c>
      <c r="F147" s="14" t="s">
        <v>43</v>
      </c>
      <c r="G147" s="14" t="s">
        <v>44</v>
      </c>
      <c r="H147" s="14" t="s">
        <v>162</v>
      </c>
      <c r="I147" s="14" t="s">
        <v>2</v>
      </c>
      <c r="J147" s="14" t="s">
        <v>271</v>
      </c>
      <c r="K147" s="14">
        <v>80797720</v>
      </c>
      <c r="L147" s="14" t="s">
        <v>301</v>
      </c>
      <c r="M147" s="14" t="s">
        <v>45</v>
      </c>
      <c r="N147" t="s">
        <v>38</v>
      </c>
      <c r="O147" s="1">
        <v>45051</v>
      </c>
      <c r="P147" s="14" t="s">
        <v>888</v>
      </c>
      <c r="Q147" s="14" t="s">
        <v>989</v>
      </c>
      <c r="R147" s="1">
        <v>44946</v>
      </c>
      <c r="S147" s="1">
        <v>44952</v>
      </c>
      <c r="T147" s="14">
        <v>240</v>
      </c>
      <c r="U147" s="1">
        <v>45195</v>
      </c>
      <c r="V147" s="28">
        <v>40776000</v>
      </c>
      <c r="W147" s="14">
        <f>$D$5-Contratos[[#This Row],[Fecha de Inicio]]</f>
        <v>125</v>
      </c>
      <c r="X147" s="14">
        <f>ROUND((($D$5-Contratos[[#This Row],[Fecha de Inicio]])/(Contratos[[#This Row],[Fecha Finalizacion Programada]]-Contratos[[#This Row],[Fecha de Inicio]])*100),2)</f>
        <v>51.44</v>
      </c>
      <c r="Y147" s="28">
        <v>16140500</v>
      </c>
      <c r="Z147" s="28">
        <v>24635500</v>
      </c>
      <c r="AA147" s="14">
        <v>0</v>
      </c>
      <c r="AB147" s="28">
        <v>0</v>
      </c>
      <c r="AC147" s="28">
        <v>40776000</v>
      </c>
      <c r="AD147" s="14" t="s">
        <v>590</v>
      </c>
    </row>
    <row r="148" spans="2:30" x14ac:dyDescent="0.25">
      <c r="B148" s="14">
        <v>2023</v>
      </c>
      <c r="C148">
        <v>230090</v>
      </c>
      <c r="D148" s="14" t="s">
        <v>248</v>
      </c>
      <c r="E148" s="14" t="s">
        <v>350</v>
      </c>
      <c r="F148" s="14" t="s">
        <v>43</v>
      </c>
      <c r="G148" s="14" t="s">
        <v>44</v>
      </c>
      <c r="H148" s="14" t="s">
        <v>160</v>
      </c>
      <c r="I148" s="14" t="s">
        <v>2</v>
      </c>
      <c r="J148" s="14" t="s">
        <v>274</v>
      </c>
      <c r="K148" s="14">
        <v>1032456288</v>
      </c>
      <c r="L148" s="14" t="s">
        <v>57</v>
      </c>
      <c r="M148" s="14" t="s">
        <v>837</v>
      </c>
      <c r="N148" t="s">
        <v>38</v>
      </c>
      <c r="O148" s="1">
        <v>45051</v>
      </c>
      <c r="P148" s="14" t="s">
        <v>116</v>
      </c>
      <c r="Q148" s="14" t="s">
        <v>990</v>
      </c>
      <c r="R148" s="1">
        <v>44945</v>
      </c>
      <c r="S148" s="1">
        <v>44949</v>
      </c>
      <c r="T148" s="14">
        <v>240</v>
      </c>
      <c r="U148" s="1">
        <v>45192</v>
      </c>
      <c r="V148" s="28">
        <v>53960000</v>
      </c>
      <c r="W148" s="14">
        <f>$D$5-Contratos[[#This Row],[Fecha de Inicio]]</f>
        <v>128</v>
      </c>
      <c r="X148" s="14">
        <f>ROUND((($D$5-Contratos[[#This Row],[Fecha de Inicio]])/(Contratos[[#This Row],[Fecha Finalizacion Programada]]-Contratos[[#This Row],[Fecha de Inicio]])*100),2)</f>
        <v>52.67</v>
      </c>
      <c r="Y148" s="28">
        <v>22033667</v>
      </c>
      <c r="Z148" s="28">
        <v>31926333</v>
      </c>
      <c r="AA148" s="14">
        <v>0</v>
      </c>
      <c r="AB148" s="28">
        <v>0</v>
      </c>
      <c r="AC148" s="28">
        <v>53960000</v>
      </c>
      <c r="AD148" s="14" t="s">
        <v>590</v>
      </c>
    </row>
    <row r="149" spans="2:30" x14ac:dyDescent="0.25">
      <c r="B149" s="14">
        <v>2020</v>
      </c>
      <c r="C149">
        <v>200225</v>
      </c>
      <c r="D149" s="14" t="s">
        <v>248</v>
      </c>
      <c r="E149" s="14" t="s">
        <v>1155</v>
      </c>
      <c r="F149" s="14" t="s">
        <v>530</v>
      </c>
      <c r="G149" s="14" t="s">
        <v>419</v>
      </c>
      <c r="H149" s="14" t="s">
        <v>1086</v>
      </c>
      <c r="I149" s="14">
        <v>0</v>
      </c>
      <c r="J149" s="14" t="s">
        <v>697</v>
      </c>
      <c r="K149" s="14">
        <v>900180739</v>
      </c>
      <c r="L149" s="14" t="s">
        <v>761</v>
      </c>
      <c r="M149" s="14" t="s">
        <v>840</v>
      </c>
      <c r="N149" t="s">
        <v>38</v>
      </c>
      <c r="O149" s="1">
        <v>45055</v>
      </c>
      <c r="P149" s="14" t="s">
        <v>38</v>
      </c>
      <c r="Q149" s="14" t="s">
        <v>991</v>
      </c>
      <c r="R149" s="1">
        <v>44082</v>
      </c>
      <c r="S149" s="1">
        <v>44088</v>
      </c>
      <c r="T149" s="14">
        <v>1080</v>
      </c>
      <c r="U149" s="1">
        <v>45182</v>
      </c>
      <c r="V149" s="28">
        <v>0</v>
      </c>
      <c r="W149" s="14">
        <f>$D$5-Contratos[[#This Row],[Fecha de Inicio]]</f>
        <v>989</v>
      </c>
      <c r="X149" s="14">
        <f>ROUND((($D$5-Contratos[[#This Row],[Fecha de Inicio]])/(Contratos[[#This Row],[Fecha Finalizacion Programada]]-Contratos[[#This Row],[Fecha de Inicio]])*100),2)</f>
        <v>90.4</v>
      </c>
      <c r="Y149" s="28">
        <v>0</v>
      </c>
      <c r="Z149" s="28">
        <v>0</v>
      </c>
      <c r="AA149" s="14">
        <v>0</v>
      </c>
      <c r="AB149" s="28">
        <v>0</v>
      </c>
      <c r="AC149" s="28">
        <v>0</v>
      </c>
      <c r="AD149" s="14" t="s">
        <v>1074</v>
      </c>
    </row>
    <row r="150" spans="2:30" x14ac:dyDescent="0.25">
      <c r="B150" s="14">
        <v>2022</v>
      </c>
      <c r="C150">
        <v>220406</v>
      </c>
      <c r="D150" s="14" t="s">
        <v>248</v>
      </c>
      <c r="E150" s="14" t="s">
        <v>206</v>
      </c>
      <c r="F150" s="14" t="s">
        <v>24</v>
      </c>
      <c r="G150" s="14" t="s">
        <v>25</v>
      </c>
      <c r="H150" s="14" t="s">
        <v>210</v>
      </c>
      <c r="I150" s="14" t="s">
        <v>2</v>
      </c>
      <c r="J150" s="14" t="s">
        <v>187</v>
      </c>
      <c r="K150" s="14">
        <v>900418656</v>
      </c>
      <c r="L150" s="14" t="s">
        <v>195</v>
      </c>
      <c r="M150" s="14" t="s">
        <v>204</v>
      </c>
      <c r="N150" t="s">
        <v>38</v>
      </c>
      <c r="O150" s="1">
        <v>45054</v>
      </c>
      <c r="P150" s="14" t="s">
        <v>202</v>
      </c>
      <c r="Q150" s="14" t="s">
        <v>203</v>
      </c>
      <c r="R150" s="1">
        <v>44733</v>
      </c>
      <c r="S150" s="1">
        <v>44755</v>
      </c>
      <c r="T150" s="14">
        <v>360</v>
      </c>
      <c r="U150" s="1">
        <v>45120</v>
      </c>
      <c r="V150" s="28">
        <v>130662000</v>
      </c>
      <c r="W150" s="14">
        <f>$D$5-Contratos[[#This Row],[Fecha de Inicio]]</f>
        <v>322</v>
      </c>
      <c r="X150" s="14">
        <f>ROUND((($D$5-Contratos[[#This Row],[Fecha de Inicio]])/(Contratos[[#This Row],[Fecha Finalizacion Programada]]-Contratos[[#This Row],[Fecha de Inicio]])*100),2)</f>
        <v>88.22</v>
      </c>
      <c r="Y150" s="28">
        <v>130662000</v>
      </c>
      <c r="Z150" s="28">
        <v>0</v>
      </c>
      <c r="AA150" s="14">
        <v>0</v>
      </c>
      <c r="AB150" s="28">
        <v>0</v>
      </c>
      <c r="AC150" s="28">
        <v>130662000</v>
      </c>
      <c r="AD150" s="14" t="s">
        <v>598</v>
      </c>
    </row>
    <row r="151" spans="2:30" x14ac:dyDescent="0.25">
      <c r="B151" s="14">
        <v>2022</v>
      </c>
      <c r="C151">
        <v>220447</v>
      </c>
      <c r="D151" s="14" t="s">
        <v>255</v>
      </c>
      <c r="E151" s="14" t="s">
        <v>567</v>
      </c>
      <c r="F151" s="14" t="s">
        <v>0</v>
      </c>
      <c r="G151" s="14" t="s">
        <v>185</v>
      </c>
      <c r="H151" s="14" t="s">
        <v>210</v>
      </c>
      <c r="I151" s="14" t="s">
        <v>2</v>
      </c>
      <c r="J151" s="14" t="s">
        <v>188</v>
      </c>
      <c r="K151" s="14">
        <v>830001338</v>
      </c>
      <c r="L151" s="14" t="s">
        <v>196</v>
      </c>
      <c r="M151" s="14" t="s">
        <v>204</v>
      </c>
      <c r="N151" t="s">
        <v>38</v>
      </c>
      <c r="O151" s="1">
        <v>45054</v>
      </c>
      <c r="P151" s="14" t="s">
        <v>202</v>
      </c>
      <c r="Q151" s="14" t="s">
        <v>203</v>
      </c>
      <c r="R151" s="1">
        <v>44771</v>
      </c>
      <c r="S151" s="1">
        <v>44807</v>
      </c>
      <c r="T151" s="14">
        <v>240</v>
      </c>
      <c r="U151" s="1">
        <v>45049</v>
      </c>
      <c r="V151" s="28">
        <v>191732088</v>
      </c>
      <c r="W151" s="14">
        <f>$D$5-Contratos[[#This Row],[Fecha de Inicio]]</f>
        <v>270</v>
      </c>
      <c r="X151" s="14">
        <f>ROUND(((Contratos[[#This Row],[Fecha Finalizacion Programada]]-Contratos[[#This Row],[Fecha de Inicio]])/(Contratos[[#This Row],[Fecha Finalizacion Programada]]-Contratos[[#This Row],[Fecha de Inicio]])*100),2)</f>
        <v>100</v>
      </c>
      <c r="Y151" s="28">
        <v>163646765</v>
      </c>
      <c r="Z151" s="28">
        <v>28085323</v>
      </c>
      <c r="AA151" s="14">
        <v>0</v>
      </c>
      <c r="AB151" s="28">
        <v>0</v>
      </c>
      <c r="AC151" s="28">
        <v>191732088</v>
      </c>
      <c r="AD151" s="14" t="s">
        <v>590</v>
      </c>
    </row>
    <row r="152" spans="2:30" x14ac:dyDescent="0.25">
      <c r="B152" s="14">
        <v>2022</v>
      </c>
      <c r="C152">
        <v>220377</v>
      </c>
      <c r="D152" s="14" t="s">
        <v>255</v>
      </c>
      <c r="E152" s="14" t="s">
        <v>568</v>
      </c>
      <c r="F152" s="14" t="s">
        <v>184</v>
      </c>
      <c r="G152" s="14" t="s">
        <v>25</v>
      </c>
      <c r="H152" s="14" t="s">
        <v>210</v>
      </c>
      <c r="I152" s="14" t="s">
        <v>2</v>
      </c>
      <c r="J152" s="14" t="s">
        <v>189</v>
      </c>
      <c r="K152" s="14">
        <v>800196299</v>
      </c>
      <c r="L152" s="14" t="s">
        <v>197</v>
      </c>
      <c r="M152" s="14" t="s">
        <v>204</v>
      </c>
      <c r="N152" t="s">
        <v>38</v>
      </c>
      <c r="O152" s="1">
        <v>45054</v>
      </c>
      <c r="P152" s="14" t="s">
        <v>889</v>
      </c>
      <c r="Q152" s="14" t="s">
        <v>992</v>
      </c>
      <c r="R152" s="1">
        <v>44678</v>
      </c>
      <c r="S152" s="1">
        <v>44695</v>
      </c>
      <c r="T152" s="14">
        <v>240</v>
      </c>
      <c r="U152" s="1">
        <v>45030</v>
      </c>
      <c r="V152" s="28">
        <v>530506780</v>
      </c>
      <c r="W152" s="14">
        <f>$D$5-Contratos[[#This Row],[Fecha de Inicio]]</f>
        <v>382</v>
      </c>
      <c r="X152" s="14">
        <f>ROUND(((Contratos[[#This Row],[Fecha Finalizacion Programada]]-Contratos[[#This Row],[Fecha de Inicio]])/(Contratos[[#This Row],[Fecha Finalizacion Programada]]-Contratos[[#This Row],[Fecha de Inicio]])*100),2)</f>
        <v>100</v>
      </c>
      <c r="Y152" s="28">
        <v>633112056</v>
      </c>
      <c r="Z152" s="28">
        <v>95260456</v>
      </c>
      <c r="AA152" s="14">
        <v>1</v>
      </c>
      <c r="AB152" s="28">
        <v>197865732</v>
      </c>
      <c r="AC152" s="28">
        <v>728372512</v>
      </c>
      <c r="AD152" s="14" t="s">
        <v>624</v>
      </c>
    </row>
    <row r="153" spans="2:30" x14ac:dyDescent="0.25">
      <c r="B153" s="14">
        <v>2023</v>
      </c>
      <c r="C153">
        <v>230078</v>
      </c>
      <c r="D153" s="14" t="s">
        <v>248</v>
      </c>
      <c r="E153" s="14" t="s">
        <v>351</v>
      </c>
      <c r="F153" s="14" t="s">
        <v>43</v>
      </c>
      <c r="G153" s="14" t="s">
        <v>44</v>
      </c>
      <c r="H153" s="14" t="s">
        <v>160</v>
      </c>
      <c r="I153" s="14" t="s">
        <v>2</v>
      </c>
      <c r="J153" s="14" t="s">
        <v>275</v>
      </c>
      <c r="K153" s="14">
        <v>33676280</v>
      </c>
      <c r="L153" s="14" t="s">
        <v>56</v>
      </c>
      <c r="M153" s="14" t="s">
        <v>837</v>
      </c>
      <c r="N153" t="s">
        <v>38</v>
      </c>
      <c r="O153" s="1">
        <v>45051</v>
      </c>
      <c r="P153" s="14" t="s">
        <v>116</v>
      </c>
      <c r="Q153" s="14" t="s">
        <v>238</v>
      </c>
      <c r="R153" s="1">
        <v>44944</v>
      </c>
      <c r="S153" s="1">
        <v>44945</v>
      </c>
      <c r="T153" s="14">
        <v>240</v>
      </c>
      <c r="U153" s="1">
        <v>45188</v>
      </c>
      <c r="V153" s="28">
        <v>53960000</v>
      </c>
      <c r="W153" s="14">
        <f>$D$5-Contratos[[#This Row],[Fecha de Inicio]]</f>
        <v>132</v>
      </c>
      <c r="X153" s="14">
        <f>ROUND((($D$5-Contratos[[#This Row],[Fecha de Inicio]])/(Contratos[[#This Row],[Fecha Finalizacion Programada]]-Contratos[[#This Row],[Fecha de Inicio]])*100),2)</f>
        <v>54.32</v>
      </c>
      <c r="Y153" s="28">
        <v>22933000</v>
      </c>
      <c r="Z153" s="28">
        <v>31027000</v>
      </c>
      <c r="AA153" s="14">
        <v>0</v>
      </c>
      <c r="AB153" s="28">
        <v>0</v>
      </c>
      <c r="AC153" s="28">
        <v>53960000</v>
      </c>
      <c r="AD153" s="14" t="s">
        <v>590</v>
      </c>
    </row>
    <row r="154" spans="2:30" x14ac:dyDescent="0.25">
      <c r="B154" s="14">
        <v>2023</v>
      </c>
      <c r="C154">
        <v>230109</v>
      </c>
      <c r="D154" s="14" t="s">
        <v>248</v>
      </c>
      <c r="E154" s="14" t="s">
        <v>514</v>
      </c>
      <c r="F154" s="14" t="s">
        <v>43</v>
      </c>
      <c r="G154" s="14" t="s">
        <v>44</v>
      </c>
      <c r="H154" s="14" t="s">
        <v>158</v>
      </c>
      <c r="I154" s="14" t="s">
        <v>2</v>
      </c>
      <c r="J154" s="14" t="s">
        <v>396</v>
      </c>
      <c r="K154" s="14">
        <v>52116458</v>
      </c>
      <c r="L154" s="14" t="s">
        <v>80</v>
      </c>
      <c r="M154" s="14" t="s">
        <v>242</v>
      </c>
      <c r="N154" t="s">
        <v>38</v>
      </c>
      <c r="O154" s="1">
        <v>45051</v>
      </c>
      <c r="P154" s="14" t="s">
        <v>103</v>
      </c>
      <c r="Q154" s="14" t="s">
        <v>993</v>
      </c>
      <c r="R154" s="1">
        <v>44945</v>
      </c>
      <c r="S154" s="1">
        <v>44949</v>
      </c>
      <c r="T154" s="14">
        <v>270</v>
      </c>
      <c r="U154" s="1">
        <v>45222</v>
      </c>
      <c r="V154" s="28">
        <v>70641000</v>
      </c>
      <c r="W154" s="14">
        <f>$D$5-Contratos[[#This Row],[Fecha de Inicio]]</f>
        <v>128</v>
      </c>
      <c r="X154" s="14">
        <f>ROUND((($D$5-Contratos[[#This Row],[Fecha de Inicio]])/(Contratos[[#This Row],[Fecha Finalizacion Programada]]-Contratos[[#This Row],[Fecha de Inicio]])*100),2)</f>
        <v>46.89</v>
      </c>
      <c r="Y154" s="28">
        <v>25640067</v>
      </c>
      <c r="Z154" s="28">
        <v>45000933</v>
      </c>
      <c r="AA154" s="14">
        <v>0</v>
      </c>
      <c r="AB154" s="28">
        <v>0</v>
      </c>
      <c r="AC154" s="28">
        <v>70641000</v>
      </c>
      <c r="AD154" s="14" t="s">
        <v>585</v>
      </c>
    </row>
    <row r="155" spans="2:30" x14ac:dyDescent="0.25">
      <c r="B155" s="14">
        <v>2023</v>
      </c>
      <c r="C155">
        <v>230142</v>
      </c>
      <c r="D155" s="14" t="s">
        <v>248</v>
      </c>
      <c r="E155" s="14" t="s">
        <v>344</v>
      </c>
      <c r="F155" s="14" t="s">
        <v>43</v>
      </c>
      <c r="G155" s="14" t="s">
        <v>44</v>
      </c>
      <c r="H155" s="14" t="s">
        <v>158</v>
      </c>
      <c r="I155" s="14" t="s">
        <v>2</v>
      </c>
      <c r="J155" s="14" t="s">
        <v>268</v>
      </c>
      <c r="K155" s="14">
        <v>1020773390</v>
      </c>
      <c r="L155" s="14" t="s">
        <v>446</v>
      </c>
      <c r="M155" s="14" t="s">
        <v>242</v>
      </c>
      <c r="N155" t="s">
        <v>38</v>
      </c>
      <c r="O155" s="1">
        <v>45051</v>
      </c>
      <c r="P155" s="14" t="s">
        <v>411</v>
      </c>
      <c r="Q155" s="14" t="s">
        <v>994</v>
      </c>
      <c r="R155" s="1">
        <v>44950</v>
      </c>
      <c r="S155" s="1">
        <v>44951</v>
      </c>
      <c r="T155" s="14">
        <v>240</v>
      </c>
      <c r="U155" s="1">
        <v>45194</v>
      </c>
      <c r="V155" s="28">
        <v>62792000</v>
      </c>
      <c r="W155" s="14">
        <f>$D$5-Contratos[[#This Row],[Fecha de Inicio]]</f>
        <v>126</v>
      </c>
      <c r="X155" s="14">
        <f>ROUND((($D$5-Contratos[[#This Row],[Fecha de Inicio]])/(Contratos[[#This Row],[Fecha Finalizacion Programada]]-Contratos[[#This Row],[Fecha de Inicio]])*100),2)</f>
        <v>51.85</v>
      </c>
      <c r="Y155" s="28">
        <v>25116800</v>
      </c>
      <c r="Z155" s="28">
        <v>37675200</v>
      </c>
      <c r="AA155" s="14">
        <v>0</v>
      </c>
      <c r="AB155" s="28">
        <v>0</v>
      </c>
      <c r="AC155" s="28">
        <v>62792000</v>
      </c>
      <c r="AD155" s="14" t="s">
        <v>590</v>
      </c>
    </row>
    <row r="156" spans="2:30" x14ac:dyDescent="0.25">
      <c r="B156" s="14">
        <v>2023</v>
      </c>
      <c r="C156">
        <v>230144</v>
      </c>
      <c r="D156" s="14" t="s">
        <v>248</v>
      </c>
      <c r="E156" s="14" t="s">
        <v>344</v>
      </c>
      <c r="F156" s="14" t="s">
        <v>43</v>
      </c>
      <c r="G156" s="14" t="s">
        <v>44</v>
      </c>
      <c r="H156" s="14" t="s">
        <v>158</v>
      </c>
      <c r="I156" s="14" t="s">
        <v>2</v>
      </c>
      <c r="J156" s="14" t="s">
        <v>268</v>
      </c>
      <c r="K156" s="14">
        <v>1033711669</v>
      </c>
      <c r="L156" s="14" t="s">
        <v>762</v>
      </c>
      <c r="M156" s="14" t="s">
        <v>242</v>
      </c>
      <c r="N156" t="s">
        <v>38</v>
      </c>
      <c r="O156" s="1">
        <v>45051</v>
      </c>
      <c r="P156" s="14" t="s">
        <v>103</v>
      </c>
      <c r="Q156" s="14" t="s">
        <v>995</v>
      </c>
      <c r="R156" s="1">
        <v>44950</v>
      </c>
      <c r="S156" s="1">
        <v>44951</v>
      </c>
      <c r="T156" s="14">
        <v>240</v>
      </c>
      <c r="U156" s="1">
        <v>45194</v>
      </c>
      <c r="V156" s="28">
        <v>62792000</v>
      </c>
      <c r="W156" s="14">
        <f>$D$5-Contratos[[#This Row],[Fecha de Inicio]]</f>
        <v>126</v>
      </c>
      <c r="X156" s="14">
        <f>ROUND((($D$5-Contratos[[#This Row],[Fecha de Inicio]])/(Contratos[[#This Row],[Fecha Finalizacion Programada]]-Contratos[[#This Row],[Fecha de Inicio]])*100),2)</f>
        <v>51.85</v>
      </c>
      <c r="Y156" s="28">
        <v>25116800</v>
      </c>
      <c r="Z156" s="28">
        <v>37675200</v>
      </c>
      <c r="AA156" s="14">
        <v>0</v>
      </c>
      <c r="AB156" s="28">
        <v>0</v>
      </c>
      <c r="AC156" s="28">
        <v>62792000</v>
      </c>
      <c r="AD156" s="14" t="s">
        <v>590</v>
      </c>
    </row>
    <row r="157" spans="2:30" x14ac:dyDescent="0.25">
      <c r="B157" s="14">
        <v>2023</v>
      </c>
      <c r="C157">
        <v>230147</v>
      </c>
      <c r="D157" s="14" t="s">
        <v>248</v>
      </c>
      <c r="E157" s="14" t="s">
        <v>344</v>
      </c>
      <c r="F157" s="14" t="s">
        <v>43</v>
      </c>
      <c r="G157" s="14" t="s">
        <v>44</v>
      </c>
      <c r="H157" s="14" t="s">
        <v>158</v>
      </c>
      <c r="I157" s="14" t="s">
        <v>2</v>
      </c>
      <c r="J157" s="14" t="s">
        <v>268</v>
      </c>
      <c r="K157" s="14">
        <v>1031149187</v>
      </c>
      <c r="L157" s="14" t="s">
        <v>443</v>
      </c>
      <c r="M157" s="14" t="s">
        <v>242</v>
      </c>
      <c r="N157" t="s">
        <v>38</v>
      </c>
      <c r="O157" s="1">
        <v>45051</v>
      </c>
      <c r="P157" s="14" t="s">
        <v>411</v>
      </c>
      <c r="Q157" s="14" t="s">
        <v>996</v>
      </c>
      <c r="R157" s="1">
        <v>44950</v>
      </c>
      <c r="S157" s="1">
        <v>44952</v>
      </c>
      <c r="T157" s="14">
        <v>240</v>
      </c>
      <c r="U157" s="1">
        <v>45195</v>
      </c>
      <c r="V157" s="28">
        <v>62792000</v>
      </c>
      <c r="W157" s="14">
        <f>$D$5-Contratos[[#This Row],[Fecha de Inicio]]</f>
        <v>125</v>
      </c>
      <c r="X157" s="14">
        <f>ROUND((($D$5-Contratos[[#This Row],[Fecha de Inicio]])/(Contratos[[#This Row],[Fecha Finalizacion Programada]]-Contratos[[#This Row],[Fecha de Inicio]])*100),2)</f>
        <v>51.44</v>
      </c>
      <c r="Y157" s="28">
        <v>24855167</v>
      </c>
      <c r="Z157" s="28">
        <v>37936833</v>
      </c>
      <c r="AA157" s="14">
        <v>0</v>
      </c>
      <c r="AB157" s="28">
        <v>0</v>
      </c>
      <c r="AC157" s="28">
        <v>62792000</v>
      </c>
      <c r="AD157" s="14" t="s">
        <v>590</v>
      </c>
    </row>
    <row r="158" spans="2:30" x14ac:dyDescent="0.25">
      <c r="B158" s="14">
        <v>2022</v>
      </c>
      <c r="C158">
        <v>220367</v>
      </c>
      <c r="D158" s="14" t="s">
        <v>255</v>
      </c>
      <c r="E158" s="14" t="s">
        <v>1097</v>
      </c>
      <c r="F158" s="14" t="s">
        <v>0</v>
      </c>
      <c r="G158" s="14" t="s">
        <v>25</v>
      </c>
      <c r="H158" s="14" t="s">
        <v>156</v>
      </c>
      <c r="I158" s="14" t="s">
        <v>2</v>
      </c>
      <c r="J158" s="14" t="s">
        <v>698</v>
      </c>
      <c r="K158" s="14">
        <v>830122566</v>
      </c>
      <c r="L158" s="14" t="s">
        <v>763</v>
      </c>
      <c r="M158" s="14" t="s">
        <v>41</v>
      </c>
      <c r="N158" t="s">
        <v>38</v>
      </c>
      <c r="O158" s="1">
        <v>45051</v>
      </c>
      <c r="P158" s="14" t="s">
        <v>890</v>
      </c>
      <c r="Q158" s="14" t="s">
        <v>890</v>
      </c>
      <c r="R158" s="1">
        <v>44635</v>
      </c>
      <c r="S158" s="1">
        <v>44681</v>
      </c>
      <c r="T158" s="14">
        <v>360</v>
      </c>
      <c r="U158" s="1">
        <v>45115</v>
      </c>
      <c r="V158" s="28">
        <v>188496000</v>
      </c>
      <c r="W158" s="14">
        <f>$D$5-Contratos[[#This Row],[Fecha de Inicio]]</f>
        <v>396</v>
      </c>
      <c r="X158" s="14">
        <f>ROUND((($D$5-Contratos[[#This Row],[Fecha de Inicio]])/(Contratos[[#This Row],[Fecha Finalizacion Programada]]-Contratos[[#This Row],[Fecha de Inicio]])*100),2)</f>
        <v>91.24</v>
      </c>
      <c r="Y158" s="28">
        <v>242820924</v>
      </c>
      <c r="Z158" s="28">
        <v>39720757</v>
      </c>
      <c r="AA158" s="14">
        <v>2</v>
      </c>
      <c r="AB158" s="28">
        <v>94045681</v>
      </c>
      <c r="AC158" s="28">
        <v>282541681</v>
      </c>
      <c r="AD158" s="14" t="s">
        <v>1075</v>
      </c>
    </row>
    <row r="159" spans="2:30" x14ac:dyDescent="0.25">
      <c r="B159" s="14">
        <v>2022</v>
      </c>
      <c r="C159">
        <v>220637</v>
      </c>
      <c r="D159" s="14" t="s">
        <v>248</v>
      </c>
      <c r="E159" s="14" t="s">
        <v>1098</v>
      </c>
      <c r="F159" s="14" t="s">
        <v>24</v>
      </c>
      <c r="G159" s="14" t="s">
        <v>25</v>
      </c>
      <c r="H159" s="14" t="s">
        <v>156</v>
      </c>
      <c r="I159" s="14" t="s">
        <v>2</v>
      </c>
      <c r="J159" s="14" t="s">
        <v>699</v>
      </c>
      <c r="K159" s="14">
        <v>900697738</v>
      </c>
      <c r="L159" s="14" t="s">
        <v>764</v>
      </c>
      <c r="M159" s="14" t="s">
        <v>41</v>
      </c>
      <c r="N159" t="s">
        <v>38</v>
      </c>
      <c r="O159" s="1">
        <v>45051</v>
      </c>
      <c r="P159" s="14" t="s">
        <v>890</v>
      </c>
      <c r="Q159" s="14" t="s">
        <v>997</v>
      </c>
      <c r="R159" s="1">
        <v>44830</v>
      </c>
      <c r="S159" s="1">
        <v>44834</v>
      </c>
      <c r="T159" s="14">
        <v>360</v>
      </c>
      <c r="U159" s="1">
        <v>45199</v>
      </c>
      <c r="V159" s="28">
        <v>291525797</v>
      </c>
      <c r="W159" s="14">
        <f>$D$5-Contratos[[#This Row],[Fecha de Inicio]]</f>
        <v>243</v>
      </c>
      <c r="X159" s="14">
        <f>ROUND((($D$5-Contratos[[#This Row],[Fecha de Inicio]])/(Contratos[[#This Row],[Fecha Finalizacion Programada]]-Contratos[[#This Row],[Fecha de Inicio]])*100),2)</f>
        <v>66.58</v>
      </c>
      <c r="Y159" s="28">
        <v>277892548</v>
      </c>
      <c r="Z159" s="28">
        <v>13633249</v>
      </c>
      <c r="AA159" s="14">
        <v>0</v>
      </c>
      <c r="AB159" s="28">
        <v>0</v>
      </c>
      <c r="AC159" s="28">
        <v>291525797</v>
      </c>
      <c r="AD159" s="14" t="s">
        <v>598</v>
      </c>
    </row>
    <row r="160" spans="2:30" x14ac:dyDescent="0.25">
      <c r="B160" s="14">
        <v>2023</v>
      </c>
      <c r="C160">
        <v>230056</v>
      </c>
      <c r="D160" s="14" t="s">
        <v>248</v>
      </c>
      <c r="E160" s="14" t="s">
        <v>336</v>
      </c>
      <c r="F160" s="14" t="s">
        <v>43</v>
      </c>
      <c r="G160" s="14" t="s">
        <v>44</v>
      </c>
      <c r="H160" s="14" t="s">
        <v>163</v>
      </c>
      <c r="I160" s="14" t="s">
        <v>2</v>
      </c>
      <c r="J160" s="14" t="s">
        <v>260</v>
      </c>
      <c r="K160" s="14">
        <v>1032451525</v>
      </c>
      <c r="L160" s="14" t="s">
        <v>104</v>
      </c>
      <c r="M160" s="14" t="s">
        <v>105</v>
      </c>
      <c r="N160" t="s">
        <v>38</v>
      </c>
      <c r="O160" s="1">
        <v>45051</v>
      </c>
      <c r="P160" s="14" t="s">
        <v>414</v>
      </c>
      <c r="Q160" s="14" t="s">
        <v>998</v>
      </c>
      <c r="R160" s="1">
        <v>44942</v>
      </c>
      <c r="S160" s="1">
        <v>44944</v>
      </c>
      <c r="T160" s="14">
        <v>300</v>
      </c>
      <c r="U160" s="1">
        <v>45248</v>
      </c>
      <c r="V160" s="28">
        <v>74840000</v>
      </c>
      <c r="W160" s="14">
        <f>$D$5-Contratos[[#This Row],[Fecha de Inicio]]</f>
        <v>133</v>
      </c>
      <c r="X160" s="14">
        <f>ROUND((($D$5-Contratos[[#This Row],[Fecha de Inicio]])/(Contratos[[#This Row],[Fecha Finalizacion Programada]]-Contratos[[#This Row],[Fecha de Inicio]])*100),2)</f>
        <v>43.75</v>
      </c>
      <c r="Y160" s="28">
        <v>18211067</v>
      </c>
      <c r="Z160" s="28">
        <v>56628933</v>
      </c>
      <c r="AA160" s="14">
        <v>0</v>
      </c>
      <c r="AB160" s="28">
        <v>0</v>
      </c>
      <c r="AC160" s="28">
        <v>74840000</v>
      </c>
      <c r="AD160" s="14" t="s">
        <v>593</v>
      </c>
    </row>
    <row r="161" spans="2:30" x14ac:dyDescent="0.25">
      <c r="B161" s="14">
        <v>2022</v>
      </c>
      <c r="C161">
        <v>220905</v>
      </c>
      <c r="D161" s="14" t="s">
        <v>248</v>
      </c>
      <c r="E161" s="14" t="s">
        <v>1099</v>
      </c>
      <c r="F161" s="14" t="s">
        <v>28</v>
      </c>
      <c r="G161" s="14" t="s">
        <v>25</v>
      </c>
      <c r="H161" s="14" t="s">
        <v>156</v>
      </c>
      <c r="I161" s="14" t="s">
        <v>2</v>
      </c>
      <c r="J161" s="14" t="s">
        <v>700</v>
      </c>
      <c r="K161" s="14">
        <v>900404206</v>
      </c>
      <c r="L161" s="14" t="s">
        <v>765</v>
      </c>
      <c r="M161" s="14" t="s">
        <v>41</v>
      </c>
      <c r="N161" t="s">
        <v>38</v>
      </c>
      <c r="O161" s="1">
        <v>45052</v>
      </c>
      <c r="P161" s="14" t="s">
        <v>891</v>
      </c>
      <c r="Q161" s="14" t="s">
        <v>891</v>
      </c>
      <c r="R161" s="1">
        <v>44918</v>
      </c>
      <c r="S161" s="1">
        <v>44942</v>
      </c>
      <c r="T161" s="14">
        <v>120</v>
      </c>
      <c r="U161" s="1">
        <v>45062</v>
      </c>
      <c r="V161" s="28">
        <v>19960584</v>
      </c>
      <c r="W161" s="14">
        <f>$D$5-Contratos[[#This Row],[Fecha de Inicio]]</f>
        <v>135</v>
      </c>
      <c r="X161" s="14">
        <f>ROUND(((Contratos[[#This Row],[Fecha Finalizacion Programada]]-Contratos[[#This Row],[Fecha de Inicio]])/(Contratos[[#This Row],[Fecha Finalizacion Programada]]-Contratos[[#This Row],[Fecha de Inicio]])*100),2)</f>
        <v>100</v>
      </c>
      <c r="Y161" s="28">
        <v>12641703</v>
      </c>
      <c r="Z161" s="28">
        <v>7318881</v>
      </c>
      <c r="AA161" s="14">
        <v>0</v>
      </c>
      <c r="AB161" s="28">
        <v>0</v>
      </c>
      <c r="AC161" s="28">
        <v>19960584</v>
      </c>
      <c r="AD161" s="14" t="s">
        <v>639</v>
      </c>
    </row>
    <row r="162" spans="2:30" x14ac:dyDescent="0.25">
      <c r="B162" s="14">
        <v>2022</v>
      </c>
      <c r="C162">
        <v>220890</v>
      </c>
      <c r="D162" s="14" t="s">
        <v>248</v>
      </c>
      <c r="E162" s="14" t="s">
        <v>1100</v>
      </c>
      <c r="F162" s="14" t="s">
        <v>24</v>
      </c>
      <c r="G162" s="14" t="s">
        <v>25</v>
      </c>
      <c r="H162" s="14" t="s">
        <v>156</v>
      </c>
      <c r="I162" s="14" t="s">
        <v>2</v>
      </c>
      <c r="J162" s="14" t="s">
        <v>701</v>
      </c>
      <c r="K162" s="14">
        <v>830073329</v>
      </c>
      <c r="L162" s="14" t="s">
        <v>766</v>
      </c>
      <c r="M162" s="14" t="s">
        <v>41</v>
      </c>
      <c r="N162" t="s">
        <v>38</v>
      </c>
      <c r="O162" s="1">
        <v>45052</v>
      </c>
      <c r="P162" s="14" t="s">
        <v>892</v>
      </c>
      <c r="Q162" s="14" t="s">
        <v>892</v>
      </c>
      <c r="R162" s="1">
        <v>44915</v>
      </c>
      <c r="S162" s="1">
        <v>44916</v>
      </c>
      <c r="T162" s="14">
        <v>360</v>
      </c>
      <c r="U162" s="1">
        <v>45281</v>
      </c>
      <c r="V162" s="28">
        <v>462108000</v>
      </c>
      <c r="W162" s="14">
        <f>$D$5-Contratos[[#This Row],[Fecha de Inicio]]</f>
        <v>161</v>
      </c>
      <c r="X162" s="14">
        <f>ROUND((($D$5-Contratos[[#This Row],[Fecha de Inicio]])/(Contratos[[#This Row],[Fecha Finalizacion Programada]]-Contratos[[#This Row],[Fecha de Inicio]])*100),2)</f>
        <v>44.11</v>
      </c>
      <c r="Y162" s="28">
        <v>462108000</v>
      </c>
      <c r="Z162" s="28">
        <v>0</v>
      </c>
      <c r="AA162" s="14">
        <v>0</v>
      </c>
      <c r="AB162" s="28">
        <v>0</v>
      </c>
      <c r="AC162" s="28">
        <v>462108000</v>
      </c>
      <c r="AD162" s="14" t="s">
        <v>598</v>
      </c>
    </row>
    <row r="163" spans="2:30" x14ac:dyDescent="0.25">
      <c r="B163" s="14">
        <v>2022</v>
      </c>
      <c r="C163">
        <v>220905</v>
      </c>
      <c r="D163" s="14" t="s">
        <v>248</v>
      </c>
      <c r="E163" s="14" t="s">
        <v>1099</v>
      </c>
      <c r="F163" s="14" t="s">
        <v>28</v>
      </c>
      <c r="G163" s="14" t="s">
        <v>25</v>
      </c>
      <c r="H163" s="14" t="s">
        <v>156</v>
      </c>
      <c r="I163" s="14" t="s">
        <v>2</v>
      </c>
      <c r="J163" s="14" t="s">
        <v>700</v>
      </c>
      <c r="K163" s="14">
        <v>900404206</v>
      </c>
      <c r="L163" s="14" t="s">
        <v>765</v>
      </c>
      <c r="M163" s="14" t="s">
        <v>41</v>
      </c>
      <c r="N163" t="s">
        <v>38</v>
      </c>
      <c r="O163" s="1">
        <v>45052</v>
      </c>
      <c r="P163" s="14" t="s">
        <v>893</v>
      </c>
      <c r="Q163" s="14" t="s">
        <v>893</v>
      </c>
      <c r="R163" s="1">
        <v>44918</v>
      </c>
      <c r="S163" s="1">
        <v>44942</v>
      </c>
      <c r="T163" s="14">
        <v>120</v>
      </c>
      <c r="U163" s="1">
        <v>45062</v>
      </c>
      <c r="V163" s="28">
        <v>19960584</v>
      </c>
      <c r="W163" s="14">
        <f>$D$5-Contratos[[#This Row],[Fecha de Inicio]]</f>
        <v>135</v>
      </c>
      <c r="X163" s="14">
        <f>ROUND(((Contratos[[#This Row],[Fecha Finalizacion Programada]]-Contratos[[#This Row],[Fecha de Inicio]])/(Contratos[[#This Row],[Fecha Finalizacion Programada]]-Contratos[[#This Row],[Fecha de Inicio]])*100),2)</f>
        <v>100</v>
      </c>
      <c r="Y163" s="28">
        <v>17631849</v>
      </c>
      <c r="Z163" s="28">
        <v>2328735</v>
      </c>
      <c r="AA163" s="14">
        <v>0</v>
      </c>
      <c r="AB163" s="28">
        <v>0</v>
      </c>
      <c r="AC163" s="28">
        <v>19960584</v>
      </c>
      <c r="AD163" s="14" t="s">
        <v>639</v>
      </c>
    </row>
    <row r="164" spans="2:30" x14ac:dyDescent="0.25">
      <c r="B164" s="14">
        <v>2022</v>
      </c>
      <c r="C164">
        <v>220890</v>
      </c>
      <c r="D164" s="14" t="s">
        <v>248</v>
      </c>
      <c r="E164" s="14" t="s">
        <v>1100</v>
      </c>
      <c r="F164" s="14" t="s">
        <v>24</v>
      </c>
      <c r="G164" s="14" t="s">
        <v>25</v>
      </c>
      <c r="H164" s="14" t="s">
        <v>156</v>
      </c>
      <c r="I164" s="14" t="s">
        <v>2</v>
      </c>
      <c r="J164" s="14" t="s">
        <v>701</v>
      </c>
      <c r="K164" s="14">
        <v>830073329</v>
      </c>
      <c r="L164" s="14" t="s">
        <v>766</v>
      </c>
      <c r="M164" s="14" t="s">
        <v>41</v>
      </c>
      <c r="N164" t="s">
        <v>38</v>
      </c>
      <c r="O164" s="1">
        <v>45052</v>
      </c>
      <c r="P164" s="14" t="s">
        <v>894</v>
      </c>
      <c r="Q164" s="14" t="s">
        <v>894</v>
      </c>
      <c r="R164" s="1">
        <v>44915</v>
      </c>
      <c r="S164" s="1">
        <v>44916</v>
      </c>
      <c r="T164" s="14">
        <v>360</v>
      </c>
      <c r="U164" s="1">
        <v>45281</v>
      </c>
      <c r="V164" s="28">
        <v>462108000</v>
      </c>
      <c r="W164" s="14">
        <f>$D$5-Contratos[[#This Row],[Fecha de Inicio]]</f>
        <v>161</v>
      </c>
      <c r="X164" s="14">
        <f>ROUND((($D$5-Contratos[[#This Row],[Fecha de Inicio]])/(Contratos[[#This Row],[Fecha Finalizacion Programada]]-Contratos[[#This Row],[Fecha de Inicio]])*100),2)</f>
        <v>44.11</v>
      </c>
      <c r="Y164" s="28">
        <v>462108000</v>
      </c>
      <c r="Z164" s="28">
        <v>0</v>
      </c>
      <c r="AA164" s="14">
        <v>0</v>
      </c>
      <c r="AB164" s="28">
        <v>0</v>
      </c>
      <c r="AC164" s="28">
        <v>462108000</v>
      </c>
      <c r="AD164" s="14" t="s">
        <v>598</v>
      </c>
    </row>
    <row r="165" spans="2:30" x14ac:dyDescent="0.25">
      <c r="B165" s="14">
        <v>2023</v>
      </c>
      <c r="C165">
        <v>230224</v>
      </c>
      <c r="D165" s="14" t="s">
        <v>248</v>
      </c>
      <c r="E165" s="14" t="s">
        <v>494</v>
      </c>
      <c r="F165" s="14" t="s">
        <v>43</v>
      </c>
      <c r="G165" s="14" t="s">
        <v>44</v>
      </c>
      <c r="H165" s="14" t="s">
        <v>333</v>
      </c>
      <c r="I165" s="14" t="s">
        <v>2</v>
      </c>
      <c r="J165" s="14" t="s">
        <v>379</v>
      </c>
      <c r="K165" s="14">
        <v>1073693483</v>
      </c>
      <c r="L165" s="14" t="s">
        <v>322</v>
      </c>
      <c r="M165" s="14" t="s">
        <v>45</v>
      </c>
      <c r="N165" t="s">
        <v>38</v>
      </c>
      <c r="O165" s="1">
        <v>45053</v>
      </c>
      <c r="P165" s="14" t="s">
        <v>538</v>
      </c>
      <c r="Q165" s="14" t="s">
        <v>999</v>
      </c>
      <c r="R165" s="1">
        <v>44964</v>
      </c>
      <c r="S165" s="1">
        <v>44965</v>
      </c>
      <c r="T165" s="14">
        <v>300</v>
      </c>
      <c r="U165" s="1">
        <v>45268</v>
      </c>
      <c r="V165" s="28">
        <v>45490000</v>
      </c>
      <c r="W165" s="14">
        <f>$D$5-Contratos[[#This Row],[Fecha de Inicio]]</f>
        <v>112</v>
      </c>
      <c r="X165" s="14">
        <f>ROUND((($D$5-Contratos[[#This Row],[Fecha de Inicio]])/(Contratos[[#This Row],[Fecha Finalizacion Programada]]-Contratos[[#This Row],[Fecha de Inicio]])*100),2)</f>
        <v>36.96</v>
      </c>
      <c r="Y165" s="28">
        <v>12585567</v>
      </c>
      <c r="Z165" s="28">
        <v>32904433</v>
      </c>
      <c r="AA165" s="14">
        <v>0</v>
      </c>
      <c r="AB165" s="28">
        <v>0</v>
      </c>
      <c r="AC165" s="28">
        <v>45490000</v>
      </c>
      <c r="AD165" s="14" t="s">
        <v>593</v>
      </c>
    </row>
    <row r="166" spans="2:30" x14ac:dyDescent="0.25">
      <c r="B166" s="14">
        <v>2022</v>
      </c>
      <c r="C166">
        <v>220706</v>
      </c>
      <c r="D166" s="14" t="s">
        <v>248</v>
      </c>
      <c r="E166" s="14" t="s">
        <v>207</v>
      </c>
      <c r="F166" s="14" t="s">
        <v>29</v>
      </c>
      <c r="G166" s="14" t="s">
        <v>186</v>
      </c>
      <c r="H166" s="14" t="s">
        <v>155</v>
      </c>
      <c r="I166" s="14" t="s">
        <v>2</v>
      </c>
      <c r="J166" s="14" t="s">
        <v>190</v>
      </c>
      <c r="K166" s="14">
        <v>901639586</v>
      </c>
      <c r="L166" s="14" t="s">
        <v>198</v>
      </c>
      <c r="M166" s="14" t="s">
        <v>64</v>
      </c>
      <c r="N166" t="s">
        <v>38</v>
      </c>
      <c r="O166" s="1">
        <v>45054</v>
      </c>
      <c r="P166" s="14" t="s">
        <v>536</v>
      </c>
      <c r="Q166" s="14" t="s">
        <v>1000</v>
      </c>
      <c r="R166" s="1">
        <v>44839</v>
      </c>
      <c r="S166" s="1">
        <v>44869</v>
      </c>
      <c r="T166" s="14">
        <v>483</v>
      </c>
      <c r="U166" s="1">
        <v>45358</v>
      </c>
      <c r="V166" s="28">
        <v>2378900437</v>
      </c>
      <c r="W166" s="14">
        <f>$D$5-Contratos[[#This Row],[Fecha de Inicio]]</f>
        <v>208</v>
      </c>
      <c r="X166" s="14">
        <f>ROUND((($D$5-Contratos[[#This Row],[Fecha de Inicio]])/(Contratos[[#This Row],[Fecha Finalizacion Programada]]-Contratos[[#This Row],[Fecha de Inicio]])*100),2)</f>
        <v>42.54</v>
      </c>
      <c r="Y166" s="28">
        <v>0</v>
      </c>
      <c r="Z166" s="28">
        <v>2378900437</v>
      </c>
      <c r="AA166" s="14">
        <v>0</v>
      </c>
      <c r="AB166" s="28">
        <v>0</v>
      </c>
      <c r="AC166" s="28">
        <v>2378900437</v>
      </c>
      <c r="AD166" s="14" t="s">
        <v>617</v>
      </c>
    </row>
    <row r="167" spans="2:30" x14ac:dyDescent="0.25">
      <c r="B167" s="14">
        <v>2022</v>
      </c>
      <c r="C167">
        <v>220707</v>
      </c>
      <c r="D167" s="14" t="s">
        <v>248</v>
      </c>
      <c r="E167" s="14" t="s">
        <v>209</v>
      </c>
      <c r="F167" s="14" t="s">
        <v>26</v>
      </c>
      <c r="G167" s="14" t="s">
        <v>27</v>
      </c>
      <c r="H167" s="14" t="s">
        <v>155</v>
      </c>
      <c r="I167" s="14" t="s">
        <v>2</v>
      </c>
      <c r="J167" s="14" t="s">
        <v>192</v>
      </c>
      <c r="K167" s="14">
        <v>900535486</v>
      </c>
      <c r="L167" s="14" t="s">
        <v>95</v>
      </c>
      <c r="M167" s="14" t="s">
        <v>64</v>
      </c>
      <c r="N167" t="s">
        <v>38</v>
      </c>
      <c r="O167" s="1">
        <v>45053</v>
      </c>
      <c r="P167" s="14" t="s">
        <v>895</v>
      </c>
      <c r="Q167" s="14" t="s">
        <v>1001</v>
      </c>
      <c r="R167" s="1">
        <v>44839</v>
      </c>
      <c r="S167" s="1">
        <v>44880</v>
      </c>
      <c r="T167" s="14">
        <v>210</v>
      </c>
      <c r="U167" s="1">
        <v>45092</v>
      </c>
      <c r="V167" s="28">
        <v>197034726</v>
      </c>
      <c r="W167" s="14">
        <f>$D$5-Contratos[[#This Row],[Fecha de Inicio]]</f>
        <v>197</v>
      </c>
      <c r="X167" s="14">
        <f>ROUND((($D$5-Contratos[[#This Row],[Fecha de Inicio]])/(Contratos[[#This Row],[Fecha Finalizacion Programada]]-Contratos[[#This Row],[Fecha de Inicio]])*100),2)</f>
        <v>92.92</v>
      </c>
      <c r="Y167" s="28">
        <v>0</v>
      </c>
      <c r="Z167" s="28">
        <v>197034726</v>
      </c>
      <c r="AA167" s="14">
        <v>0</v>
      </c>
      <c r="AB167" s="28">
        <v>0</v>
      </c>
      <c r="AC167" s="28">
        <v>197034726</v>
      </c>
      <c r="AD167" s="14" t="s">
        <v>609</v>
      </c>
    </row>
    <row r="168" spans="2:30" x14ac:dyDescent="0.25">
      <c r="B168" s="14">
        <v>2022</v>
      </c>
      <c r="C168">
        <v>220777</v>
      </c>
      <c r="D168" s="14" t="s">
        <v>248</v>
      </c>
      <c r="E168" s="14" t="s">
        <v>208</v>
      </c>
      <c r="F168" s="14" t="s">
        <v>26</v>
      </c>
      <c r="G168" s="14" t="s">
        <v>27</v>
      </c>
      <c r="H168" s="14" t="s">
        <v>155</v>
      </c>
      <c r="I168" s="14" t="s">
        <v>2</v>
      </c>
      <c r="J168" s="14" t="s">
        <v>191</v>
      </c>
      <c r="K168" s="14">
        <v>901644958</v>
      </c>
      <c r="L168" s="14" t="s">
        <v>199</v>
      </c>
      <c r="M168" s="14" t="s">
        <v>64</v>
      </c>
      <c r="N168" t="s">
        <v>38</v>
      </c>
      <c r="O168" s="1">
        <v>45054</v>
      </c>
      <c r="P168" s="14" t="s">
        <v>239</v>
      </c>
      <c r="Q168" s="14" t="s">
        <v>548</v>
      </c>
      <c r="R168" s="1">
        <v>44854</v>
      </c>
      <c r="S168" s="1">
        <v>44869</v>
      </c>
      <c r="T168" s="14">
        <v>441</v>
      </c>
      <c r="U168" s="1">
        <v>45316</v>
      </c>
      <c r="V168" s="28">
        <v>303602582</v>
      </c>
      <c r="W168" s="14">
        <f>$D$5-Contratos[[#This Row],[Fecha de Inicio]]</f>
        <v>208</v>
      </c>
      <c r="X168" s="14">
        <f>ROUND((($D$5-Contratos[[#This Row],[Fecha de Inicio]])/(Contratos[[#This Row],[Fecha Finalizacion Programada]]-Contratos[[#This Row],[Fecha de Inicio]])*100),2)</f>
        <v>46.53</v>
      </c>
      <c r="Y168" s="28">
        <v>0</v>
      </c>
      <c r="Z168" s="28">
        <v>303602582</v>
      </c>
      <c r="AA168" s="14">
        <v>0</v>
      </c>
      <c r="AB168" s="28">
        <v>0</v>
      </c>
      <c r="AC168" s="28">
        <v>303602582</v>
      </c>
      <c r="AD168" s="14" t="s">
        <v>618</v>
      </c>
    </row>
    <row r="169" spans="2:30" x14ac:dyDescent="0.25">
      <c r="B169" s="14">
        <v>2023</v>
      </c>
      <c r="C169">
        <v>230382</v>
      </c>
      <c r="D169" s="14" t="s">
        <v>248</v>
      </c>
      <c r="E169" s="14" t="s">
        <v>1125</v>
      </c>
      <c r="F169" s="14" t="s">
        <v>43</v>
      </c>
      <c r="G169" s="14" t="s">
        <v>44</v>
      </c>
      <c r="H169" s="14" t="s">
        <v>157</v>
      </c>
      <c r="I169" s="14" t="s">
        <v>2</v>
      </c>
      <c r="J169" s="14" t="s">
        <v>702</v>
      </c>
      <c r="K169" s="14">
        <v>28551282</v>
      </c>
      <c r="L169" s="14" t="s">
        <v>767</v>
      </c>
      <c r="M169" s="14" t="s">
        <v>477</v>
      </c>
      <c r="N169" t="s">
        <v>38</v>
      </c>
      <c r="O169" s="1">
        <v>45054</v>
      </c>
      <c r="P169" s="14" t="s">
        <v>896</v>
      </c>
      <c r="Q169" s="14" t="s">
        <v>957</v>
      </c>
      <c r="R169" s="1">
        <v>45013</v>
      </c>
      <c r="S169" s="1">
        <v>45014</v>
      </c>
      <c r="T169" s="14">
        <v>300</v>
      </c>
      <c r="U169" s="1">
        <v>45320</v>
      </c>
      <c r="V169" s="28">
        <v>40320000</v>
      </c>
      <c r="W169" s="14">
        <f>$D$5-Contratos[[#This Row],[Fecha de Inicio]]</f>
        <v>63</v>
      </c>
      <c r="X169" s="14">
        <f>ROUND((($D$5-Contratos[[#This Row],[Fecha de Inicio]])/(Contratos[[#This Row],[Fecha Finalizacion Programada]]-Contratos[[#This Row],[Fecha de Inicio]])*100),2)</f>
        <v>20.59</v>
      </c>
      <c r="Y169" s="28">
        <v>4032000</v>
      </c>
      <c r="Z169" s="28">
        <v>36288000</v>
      </c>
      <c r="AA169" s="14">
        <v>0</v>
      </c>
      <c r="AB169" s="28">
        <v>0</v>
      </c>
      <c r="AC169" s="28">
        <v>40320000</v>
      </c>
      <c r="AD169" s="14" t="s">
        <v>593</v>
      </c>
    </row>
    <row r="170" spans="2:30" x14ac:dyDescent="0.25">
      <c r="B170" s="14">
        <v>2023</v>
      </c>
      <c r="C170">
        <v>230292</v>
      </c>
      <c r="D170" s="14" t="s">
        <v>248</v>
      </c>
      <c r="E170" s="14" t="s">
        <v>1125</v>
      </c>
      <c r="F170" s="14" t="s">
        <v>43</v>
      </c>
      <c r="G170" s="14" t="s">
        <v>44</v>
      </c>
      <c r="H170" s="14" t="s">
        <v>157</v>
      </c>
      <c r="I170" s="14" t="s">
        <v>2</v>
      </c>
      <c r="J170" s="14" t="s">
        <v>702</v>
      </c>
      <c r="K170" s="14">
        <v>1024554210</v>
      </c>
      <c r="L170" s="14" t="s">
        <v>768</v>
      </c>
      <c r="M170" s="14" t="s">
        <v>477</v>
      </c>
      <c r="N170" t="s">
        <v>38</v>
      </c>
      <c r="O170" s="1">
        <v>45054</v>
      </c>
      <c r="P170" s="14" t="s">
        <v>896</v>
      </c>
      <c r="Q170" s="14" t="s">
        <v>957</v>
      </c>
      <c r="R170" s="1">
        <v>44993</v>
      </c>
      <c r="S170" s="1">
        <v>44998</v>
      </c>
      <c r="T170" s="14">
        <v>300</v>
      </c>
      <c r="U170" s="1">
        <v>45304</v>
      </c>
      <c r="V170" s="28">
        <v>40320000</v>
      </c>
      <c r="W170" s="14">
        <f>$D$5-Contratos[[#This Row],[Fecha de Inicio]]</f>
        <v>79</v>
      </c>
      <c r="X170" s="14">
        <f>ROUND((($D$5-Contratos[[#This Row],[Fecha de Inicio]])/(Contratos[[#This Row],[Fecha Finalizacion Programada]]-Contratos[[#This Row],[Fecha de Inicio]])*100),2)</f>
        <v>25.82</v>
      </c>
      <c r="Y170" s="28">
        <v>4032000</v>
      </c>
      <c r="Z170" s="28">
        <v>36288000</v>
      </c>
      <c r="AA170" s="14">
        <v>0</v>
      </c>
      <c r="AB170" s="28">
        <v>0</v>
      </c>
      <c r="AC170" s="28">
        <v>40320000</v>
      </c>
      <c r="AD170" s="14" t="s">
        <v>593</v>
      </c>
    </row>
    <row r="171" spans="2:30" x14ac:dyDescent="0.25">
      <c r="B171" s="14">
        <v>2023</v>
      </c>
      <c r="C171">
        <v>230304</v>
      </c>
      <c r="D171" s="14" t="s">
        <v>248</v>
      </c>
      <c r="E171" s="14" t="s">
        <v>1125</v>
      </c>
      <c r="F171" s="14" t="s">
        <v>43</v>
      </c>
      <c r="G171" s="14" t="s">
        <v>44</v>
      </c>
      <c r="H171" s="14" t="s">
        <v>157</v>
      </c>
      <c r="I171" s="14" t="s">
        <v>2</v>
      </c>
      <c r="J171" s="14" t="s">
        <v>702</v>
      </c>
      <c r="K171" s="14">
        <v>1019111424</v>
      </c>
      <c r="L171" s="14" t="s">
        <v>769</v>
      </c>
      <c r="M171" s="14" t="s">
        <v>477</v>
      </c>
      <c r="N171" t="s">
        <v>38</v>
      </c>
      <c r="O171" s="1">
        <v>45077</v>
      </c>
      <c r="P171" s="14" t="s">
        <v>864</v>
      </c>
      <c r="Q171" s="14" t="s">
        <v>957</v>
      </c>
      <c r="R171" s="1">
        <v>44993</v>
      </c>
      <c r="S171" s="1">
        <v>44998</v>
      </c>
      <c r="T171" s="14">
        <v>300</v>
      </c>
      <c r="U171" s="1">
        <v>45304</v>
      </c>
      <c r="V171" s="28">
        <v>40320000</v>
      </c>
      <c r="W171" s="14">
        <f>$D$5-Contratos[[#This Row],[Fecha de Inicio]]</f>
        <v>79</v>
      </c>
      <c r="X171" s="14">
        <f>ROUND((($D$5-Contratos[[#This Row],[Fecha de Inicio]])/(Contratos[[#This Row],[Fecha Finalizacion Programada]]-Contratos[[#This Row],[Fecha de Inicio]])*100),2)</f>
        <v>25.82</v>
      </c>
      <c r="Y171" s="28">
        <v>4032000</v>
      </c>
      <c r="Z171" s="28">
        <v>36288000</v>
      </c>
      <c r="AA171" s="14">
        <v>0</v>
      </c>
      <c r="AB171" s="28">
        <v>0</v>
      </c>
      <c r="AC171" s="28">
        <v>40320000</v>
      </c>
      <c r="AD171" s="14" t="s">
        <v>593</v>
      </c>
    </row>
    <row r="172" spans="2:30" x14ac:dyDescent="0.25">
      <c r="B172" s="14">
        <v>2023</v>
      </c>
      <c r="C172">
        <v>230303</v>
      </c>
      <c r="D172" s="14" t="s">
        <v>248</v>
      </c>
      <c r="E172" s="14" t="s">
        <v>1125</v>
      </c>
      <c r="F172" s="14" t="s">
        <v>43</v>
      </c>
      <c r="G172" s="14" t="s">
        <v>44</v>
      </c>
      <c r="H172" s="14" t="s">
        <v>157</v>
      </c>
      <c r="I172" s="14" t="s">
        <v>2</v>
      </c>
      <c r="J172" s="14" t="s">
        <v>702</v>
      </c>
      <c r="K172" s="14">
        <v>52426794</v>
      </c>
      <c r="L172" s="14" t="s">
        <v>770</v>
      </c>
      <c r="M172" s="14" t="s">
        <v>477</v>
      </c>
      <c r="N172" t="s">
        <v>38</v>
      </c>
      <c r="O172" s="1">
        <v>45054</v>
      </c>
      <c r="P172" s="14" t="s">
        <v>864</v>
      </c>
      <c r="Q172" s="14" t="s">
        <v>957</v>
      </c>
      <c r="R172" s="1">
        <v>44993</v>
      </c>
      <c r="S172" s="1">
        <v>44998</v>
      </c>
      <c r="T172" s="14">
        <v>300</v>
      </c>
      <c r="U172" s="1">
        <v>45304</v>
      </c>
      <c r="V172" s="28">
        <v>40320000</v>
      </c>
      <c r="W172" s="14">
        <f>$D$5-Contratos[[#This Row],[Fecha de Inicio]]</f>
        <v>79</v>
      </c>
      <c r="X172" s="14">
        <f>ROUND((($D$5-Contratos[[#This Row],[Fecha de Inicio]])/(Contratos[[#This Row],[Fecha Finalizacion Programada]]-Contratos[[#This Row],[Fecha de Inicio]])*100),2)</f>
        <v>25.82</v>
      </c>
      <c r="Y172" s="28">
        <v>4032000</v>
      </c>
      <c r="Z172" s="28">
        <v>36288000</v>
      </c>
      <c r="AA172" s="14">
        <v>0</v>
      </c>
      <c r="AB172" s="28">
        <v>0</v>
      </c>
      <c r="AC172" s="28">
        <v>40320000</v>
      </c>
      <c r="AD172" s="14" t="s">
        <v>593</v>
      </c>
    </row>
    <row r="173" spans="2:30" x14ac:dyDescent="0.25">
      <c r="B173" s="14">
        <v>2023</v>
      </c>
      <c r="C173">
        <v>230358</v>
      </c>
      <c r="D173" s="14" t="s">
        <v>248</v>
      </c>
      <c r="E173" s="14" t="s">
        <v>1126</v>
      </c>
      <c r="F173" s="14" t="s">
        <v>43</v>
      </c>
      <c r="G173" s="14" t="s">
        <v>44</v>
      </c>
      <c r="H173" s="14" t="s">
        <v>1087</v>
      </c>
      <c r="I173" s="14" t="s">
        <v>2</v>
      </c>
      <c r="J173" s="14" t="s">
        <v>703</v>
      </c>
      <c r="K173" s="14">
        <v>79616900</v>
      </c>
      <c r="L173" s="14" t="s">
        <v>771</v>
      </c>
      <c r="M173" s="14" t="s">
        <v>841</v>
      </c>
      <c r="N173" t="s">
        <v>38</v>
      </c>
      <c r="O173" s="1">
        <v>45054</v>
      </c>
      <c r="P173" s="14" t="s">
        <v>539</v>
      </c>
      <c r="Q173" s="14" t="s">
        <v>1002</v>
      </c>
      <c r="R173" s="1">
        <v>45008</v>
      </c>
      <c r="S173" s="1">
        <v>45012</v>
      </c>
      <c r="T173" s="14">
        <v>240</v>
      </c>
      <c r="U173" s="1">
        <v>45257</v>
      </c>
      <c r="V173" s="28">
        <v>52104000</v>
      </c>
      <c r="W173" s="14">
        <f>$D$5-Contratos[[#This Row],[Fecha de Inicio]]</f>
        <v>65</v>
      </c>
      <c r="X173" s="14">
        <f>ROUND((($D$5-Contratos[[#This Row],[Fecha de Inicio]])/(Contratos[[#This Row],[Fecha Finalizacion Programada]]-Contratos[[#This Row],[Fecha de Inicio]])*100),2)</f>
        <v>26.53</v>
      </c>
      <c r="Y173" s="28">
        <v>7381400</v>
      </c>
      <c r="Z173" s="28">
        <v>44722600</v>
      </c>
      <c r="AA173" s="14">
        <v>0</v>
      </c>
      <c r="AB173" s="28">
        <v>0</v>
      </c>
      <c r="AC173" s="28">
        <v>52104000</v>
      </c>
      <c r="AD173" s="14" t="s">
        <v>590</v>
      </c>
    </row>
    <row r="174" spans="2:30" x14ac:dyDescent="0.25">
      <c r="B174" s="14">
        <v>2023</v>
      </c>
      <c r="C174">
        <v>230349</v>
      </c>
      <c r="D174" s="14" t="s">
        <v>248</v>
      </c>
      <c r="E174" s="14" t="s">
        <v>1125</v>
      </c>
      <c r="F174" s="14" t="s">
        <v>43</v>
      </c>
      <c r="G174" s="14" t="s">
        <v>44</v>
      </c>
      <c r="H174" s="14" t="s">
        <v>157</v>
      </c>
      <c r="I174" s="14" t="s">
        <v>2</v>
      </c>
      <c r="J174" s="14" t="s">
        <v>702</v>
      </c>
      <c r="K174" s="14">
        <v>1019146452</v>
      </c>
      <c r="L174" s="14" t="s">
        <v>772</v>
      </c>
      <c r="M174" s="14" t="s">
        <v>477</v>
      </c>
      <c r="N174" t="s">
        <v>38</v>
      </c>
      <c r="O174" s="1">
        <v>45054</v>
      </c>
      <c r="P174" s="14" t="s">
        <v>896</v>
      </c>
      <c r="Q174" s="14" t="s">
        <v>957</v>
      </c>
      <c r="R174" s="1">
        <v>45002</v>
      </c>
      <c r="S174" s="1">
        <v>45006</v>
      </c>
      <c r="T174" s="14">
        <v>300</v>
      </c>
      <c r="U174" s="1">
        <v>45312</v>
      </c>
      <c r="V174" s="28">
        <v>40320000</v>
      </c>
      <c r="W174" s="14">
        <f>$D$5-Contratos[[#This Row],[Fecha de Inicio]]</f>
        <v>71</v>
      </c>
      <c r="X174" s="14">
        <f>ROUND((($D$5-Contratos[[#This Row],[Fecha de Inicio]])/(Contratos[[#This Row],[Fecha Finalizacion Programada]]-Contratos[[#This Row],[Fecha de Inicio]])*100),2)</f>
        <v>23.2</v>
      </c>
      <c r="Y174" s="28">
        <v>4032000</v>
      </c>
      <c r="Z174" s="28">
        <v>36288000</v>
      </c>
      <c r="AA174" s="14">
        <v>0</v>
      </c>
      <c r="AB174" s="28">
        <v>0</v>
      </c>
      <c r="AC174" s="28">
        <v>40320000</v>
      </c>
      <c r="AD174" s="14" t="s">
        <v>593</v>
      </c>
    </row>
    <row r="175" spans="2:30" x14ac:dyDescent="0.25">
      <c r="B175" s="14">
        <v>2023</v>
      </c>
      <c r="C175">
        <v>230281</v>
      </c>
      <c r="D175" s="14" t="s">
        <v>248</v>
      </c>
      <c r="E175" s="14" t="s">
        <v>1125</v>
      </c>
      <c r="F175" s="14" t="s">
        <v>43</v>
      </c>
      <c r="G175" s="14" t="s">
        <v>44</v>
      </c>
      <c r="H175" s="14" t="s">
        <v>157</v>
      </c>
      <c r="I175" s="14" t="s">
        <v>2</v>
      </c>
      <c r="J175" s="14" t="s">
        <v>702</v>
      </c>
      <c r="K175" s="14">
        <v>1014255083</v>
      </c>
      <c r="L175" s="14" t="s">
        <v>773</v>
      </c>
      <c r="M175" s="14" t="s">
        <v>477</v>
      </c>
      <c r="N175" t="s">
        <v>38</v>
      </c>
      <c r="O175" s="1">
        <v>45077</v>
      </c>
      <c r="P175" s="14" t="s">
        <v>537</v>
      </c>
      <c r="Q175" s="14" t="s">
        <v>541</v>
      </c>
      <c r="R175" s="1">
        <v>44992</v>
      </c>
      <c r="S175" s="1">
        <v>44998</v>
      </c>
      <c r="T175" s="14">
        <v>300</v>
      </c>
      <c r="U175" s="1">
        <v>45304</v>
      </c>
      <c r="V175" s="28">
        <v>40320000</v>
      </c>
      <c r="W175" s="14">
        <f>$D$5-Contratos[[#This Row],[Fecha de Inicio]]</f>
        <v>79</v>
      </c>
      <c r="X175" s="14">
        <f>ROUND((($D$5-Contratos[[#This Row],[Fecha de Inicio]])/(Contratos[[#This Row],[Fecha Finalizacion Programada]]-Contratos[[#This Row],[Fecha de Inicio]])*100),2)</f>
        <v>25.82</v>
      </c>
      <c r="Y175" s="28">
        <v>2419200</v>
      </c>
      <c r="Z175" s="28">
        <v>37900800</v>
      </c>
      <c r="AA175" s="14">
        <v>0</v>
      </c>
      <c r="AB175" s="28">
        <v>0</v>
      </c>
      <c r="AC175" s="28">
        <v>40320000</v>
      </c>
      <c r="AD175" s="14" t="s">
        <v>593</v>
      </c>
    </row>
    <row r="176" spans="2:30" x14ac:dyDescent="0.25">
      <c r="B176" s="14">
        <v>2023</v>
      </c>
      <c r="C176">
        <v>230191</v>
      </c>
      <c r="D176" s="14" t="s">
        <v>248</v>
      </c>
      <c r="E176" s="14" t="s">
        <v>483</v>
      </c>
      <c r="F176" s="14" t="s">
        <v>43</v>
      </c>
      <c r="G176" s="14" t="s">
        <v>44</v>
      </c>
      <c r="H176" s="14" t="s">
        <v>166</v>
      </c>
      <c r="I176" s="14" t="s">
        <v>2</v>
      </c>
      <c r="J176" s="14" t="s">
        <v>369</v>
      </c>
      <c r="K176" s="14">
        <v>79910084</v>
      </c>
      <c r="L176" s="14" t="s">
        <v>424</v>
      </c>
      <c r="M176" s="14" t="s">
        <v>473</v>
      </c>
      <c r="N176" t="s">
        <v>38</v>
      </c>
      <c r="O176" s="1">
        <v>45054</v>
      </c>
      <c r="P176" s="14" t="s">
        <v>897</v>
      </c>
      <c r="Q176" s="14" t="s">
        <v>1003</v>
      </c>
      <c r="R176" s="1">
        <v>44957</v>
      </c>
      <c r="S176" s="1">
        <v>44965</v>
      </c>
      <c r="T176" s="14">
        <v>240</v>
      </c>
      <c r="U176" s="1">
        <v>45207</v>
      </c>
      <c r="V176" s="28">
        <v>65696000</v>
      </c>
      <c r="W176" s="14">
        <f>$D$5-Contratos[[#This Row],[Fecha de Inicio]]</f>
        <v>112</v>
      </c>
      <c r="X176" s="14">
        <f>ROUND((($D$5-Contratos[[#This Row],[Fecha de Inicio]])/(Contratos[[#This Row],[Fecha Finalizacion Programada]]-Contratos[[#This Row],[Fecha de Inicio]])*100),2)</f>
        <v>46.28</v>
      </c>
      <c r="Y176" s="28">
        <v>22446133</v>
      </c>
      <c r="Z176" s="28">
        <v>43249867</v>
      </c>
      <c r="AA176" s="14">
        <v>0</v>
      </c>
      <c r="AB176" s="28">
        <v>0</v>
      </c>
      <c r="AC176" s="28">
        <v>65696000</v>
      </c>
      <c r="AD176" s="14" t="s">
        <v>590</v>
      </c>
    </row>
    <row r="177" spans="2:30" x14ac:dyDescent="0.25">
      <c r="B177" s="14">
        <v>2022</v>
      </c>
      <c r="C177">
        <v>220408</v>
      </c>
      <c r="D177" s="14" t="s">
        <v>248</v>
      </c>
      <c r="E177" s="14" t="s">
        <v>169</v>
      </c>
      <c r="F177" s="14" t="s">
        <v>28</v>
      </c>
      <c r="G177" s="14" t="s">
        <v>79</v>
      </c>
      <c r="H177" s="14" t="s">
        <v>170</v>
      </c>
      <c r="I177" s="14" t="s">
        <v>2</v>
      </c>
      <c r="J177" s="14" t="s">
        <v>65</v>
      </c>
      <c r="K177" s="14">
        <v>900062917</v>
      </c>
      <c r="L177" s="14" t="s">
        <v>66</v>
      </c>
      <c r="M177" s="14" t="s">
        <v>112</v>
      </c>
      <c r="N177" t="s">
        <v>38</v>
      </c>
      <c r="O177" s="1">
        <v>45054</v>
      </c>
      <c r="P177" s="14" t="s">
        <v>408</v>
      </c>
      <c r="Q177" s="14" t="s">
        <v>1004</v>
      </c>
      <c r="R177" s="1">
        <v>44735</v>
      </c>
      <c r="S177" s="1">
        <v>44737</v>
      </c>
      <c r="T177" s="14">
        <v>546</v>
      </c>
      <c r="U177" s="1">
        <v>45291</v>
      </c>
      <c r="V177" s="28">
        <v>2676607144</v>
      </c>
      <c r="W177" s="14">
        <f>$D$5-Contratos[[#This Row],[Fecha de Inicio]]</f>
        <v>340</v>
      </c>
      <c r="X177" s="14">
        <f>ROUND((($D$5-Contratos[[#This Row],[Fecha de Inicio]])/(Contratos[[#This Row],[Fecha Finalizacion Programada]]-Contratos[[#This Row],[Fecha de Inicio]])*100),2)</f>
        <v>61.37</v>
      </c>
      <c r="Y177" s="28">
        <v>1431181561</v>
      </c>
      <c r="Z177" s="28">
        <v>1245425583</v>
      </c>
      <c r="AA177" s="14">
        <v>0</v>
      </c>
      <c r="AB177" s="28">
        <v>0</v>
      </c>
      <c r="AC177" s="28">
        <v>2676607144</v>
      </c>
      <c r="AD177" s="14" t="s">
        <v>608</v>
      </c>
    </row>
    <row r="178" spans="2:30" x14ac:dyDescent="0.25">
      <c r="B178" s="14">
        <v>2023</v>
      </c>
      <c r="C178">
        <v>230325</v>
      </c>
      <c r="D178" s="14" t="s">
        <v>248</v>
      </c>
      <c r="E178" s="14" t="s">
        <v>559</v>
      </c>
      <c r="F178" s="14" t="s">
        <v>31</v>
      </c>
      <c r="G178" s="14" t="s">
        <v>25</v>
      </c>
      <c r="H178" s="14" t="s">
        <v>170</v>
      </c>
      <c r="I178" s="14" t="s">
        <v>2</v>
      </c>
      <c r="J178" s="14" t="s">
        <v>67</v>
      </c>
      <c r="K178" s="14">
        <v>900583318</v>
      </c>
      <c r="L178" s="14" t="s">
        <v>68</v>
      </c>
      <c r="M178" s="14" t="s">
        <v>112</v>
      </c>
      <c r="N178" t="s">
        <v>38</v>
      </c>
      <c r="O178" s="1">
        <v>45054</v>
      </c>
      <c r="P178" s="14" t="s">
        <v>534</v>
      </c>
      <c r="Q178" s="14" t="s">
        <v>1005</v>
      </c>
      <c r="R178" s="1">
        <v>44999</v>
      </c>
      <c r="S178" s="1">
        <v>45008</v>
      </c>
      <c r="T178" s="14">
        <v>360</v>
      </c>
      <c r="U178" s="1">
        <v>45374</v>
      </c>
      <c r="V178" s="28">
        <v>57400000</v>
      </c>
      <c r="W178" s="14">
        <f>$D$5-Contratos[[#This Row],[Fecha de Inicio]]</f>
        <v>69</v>
      </c>
      <c r="X178" s="14">
        <f>ROUND((($D$5-Contratos[[#This Row],[Fecha de Inicio]])/(Contratos[[#This Row],[Fecha Finalizacion Programada]]-Contratos[[#This Row],[Fecha de Inicio]])*100),2)</f>
        <v>18.850000000000001</v>
      </c>
      <c r="Y178" s="28">
        <v>5899444</v>
      </c>
      <c r="Z178" s="28">
        <v>51500556</v>
      </c>
      <c r="AA178" s="14">
        <v>0</v>
      </c>
      <c r="AB178" s="28">
        <v>0</v>
      </c>
      <c r="AC178" s="28">
        <v>57400000</v>
      </c>
      <c r="AD178" s="14" t="s">
        <v>598</v>
      </c>
    </row>
    <row r="179" spans="2:30" x14ac:dyDescent="0.25">
      <c r="B179" s="14">
        <v>2022</v>
      </c>
      <c r="C179">
        <v>220713</v>
      </c>
      <c r="D179" s="14" t="s">
        <v>248</v>
      </c>
      <c r="E179" s="14" t="s">
        <v>576</v>
      </c>
      <c r="F179" s="14" t="s">
        <v>32</v>
      </c>
      <c r="G179" s="14" t="s">
        <v>186</v>
      </c>
      <c r="H179" s="14" t="s">
        <v>155</v>
      </c>
      <c r="I179" s="14" t="s">
        <v>2</v>
      </c>
      <c r="J179" s="14" t="s">
        <v>642</v>
      </c>
      <c r="K179" s="14">
        <v>900749719</v>
      </c>
      <c r="L179" s="14" t="s">
        <v>643</v>
      </c>
      <c r="M179" s="14" t="s">
        <v>64</v>
      </c>
      <c r="N179" t="s">
        <v>38</v>
      </c>
      <c r="O179" s="1">
        <v>45054</v>
      </c>
      <c r="P179" s="14" t="s">
        <v>898</v>
      </c>
      <c r="Q179" s="14" t="s">
        <v>1006</v>
      </c>
      <c r="R179" s="1">
        <v>44840</v>
      </c>
      <c r="S179" s="1">
        <v>44880</v>
      </c>
      <c r="T179" s="14">
        <v>180</v>
      </c>
      <c r="U179" s="1">
        <v>45077</v>
      </c>
      <c r="V179" s="28">
        <v>896243709</v>
      </c>
      <c r="W179" s="14">
        <f>$D$5-Contratos[[#This Row],[Fecha de Inicio]]</f>
        <v>197</v>
      </c>
      <c r="X179" s="14">
        <f>ROUND(((Contratos[[#This Row],[Fecha Finalizacion Programada]]-Contratos[[#This Row],[Fecha de Inicio]])/(Contratos[[#This Row],[Fecha Finalizacion Programada]]-Contratos[[#This Row],[Fecha de Inicio]])*100),2)</f>
        <v>100</v>
      </c>
      <c r="Y179" s="28">
        <v>0</v>
      </c>
      <c r="Z179" s="28">
        <v>896243709</v>
      </c>
      <c r="AA179" s="14">
        <v>0</v>
      </c>
      <c r="AB179" s="28">
        <v>0</v>
      </c>
      <c r="AC179" s="28">
        <v>896243709</v>
      </c>
      <c r="AD179" s="14" t="s">
        <v>644</v>
      </c>
    </row>
    <row r="180" spans="2:30" x14ac:dyDescent="0.25">
      <c r="B180" s="14">
        <v>2023</v>
      </c>
      <c r="C180">
        <v>230217</v>
      </c>
      <c r="D180" s="14" t="s">
        <v>248</v>
      </c>
      <c r="E180" s="14" t="s">
        <v>492</v>
      </c>
      <c r="F180" s="14" t="s">
        <v>26</v>
      </c>
      <c r="G180" s="14" t="s">
        <v>113</v>
      </c>
      <c r="H180" s="14" t="s">
        <v>155</v>
      </c>
      <c r="I180" s="14">
        <v>0</v>
      </c>
      <c r="J180" s="14" t="s">
        <v>377</v>
      </c>
      <c r="K180" s="14">
        <v>800018165</v>
      </c>
      <c r="L180" s="14" t="s">
        <v>115</v>
      </c>
      <c r="M180" s="14" t="s">
        <v>64</v>
      </c>
      <c r="N180" t="s">
        <v>38</v>
      </c>
      <c r="O180" s="1">
        <v>45054</v>
      </c>
      <c r="P180" s="14" t="s">
        <v>110</v>
      </c>
      <c r="Q180" s="14" t="s">
        <v>1007</v>
      </c>
      <c r="R180" s="1">
        <v>44959</v>
      </c>
      <c r="S180" s="1">
        <v>44967</v>
      </c>
      <c r="T180" s="14">
        <v>540</v>
      </c>
      <c r="U180" s="1">
        <v>45514</v>
      </c>
      <c r="V180" s="28">
        <v>0</v>
      </c>
      <c r="W180" s="14">
        <f>$D$5-Contratos[[#This Row],[Fecha de Inicio]]</f>
        <v>110</v>
      </c>
      <c r="X180" s="14">
        <f>ROUND((($D$5-Contratos[[#This Row],[Fecha de Inicio]])/(Contratos[[#This Row],[Fecha Finalizacion Programada]]-Contratos[[#This Row],[Fecha de Inicio]])*100),2)</f>
        <v>20.11</v>
      </c>
      <c r="Y180" s="28">
        <v>0</v>
      </c>
      <c r="Z180" s="28">
        <v>0</v>
      </c>
      <c r="AA180" s="14">
        <v>0</v>
      </c>
      <c r="AB180" s="28">
        <v>0</v>
      </c>
      <c r="AC180" s="28">
        <v>0</v>
      </c>
      <c r="AD180" s="14" t="s">
        <v>645</v>
      </c>
    </row>
    <row r="181" spans="2:30" x14ac:dyDescent="0.25">
      <c r="B181" s="14">
        <v>2022</v>
      </c>
      <c r="C181">
        <v>220808</v>
      </c>
      <c r="D181" s="14" t="s">
        <v>248</v>
      </c>
      <c r="E181" s="14" t="s">
        <v>337</v>
      </c>
      <c r="F181" s="14" t="s">
        <v>31</v>
      </c>
      <c r="G181" s="14" t="s">
        <v>256</v>
      </c>
      <c r="H181" s="14" t="s">
        <v>155</v>
      </c>
      <c r="I181" s="14" t="s">
        <v>2</v>
      </c>
      <c r="J181" s="14" t="s">
        <v>261</v>
      </c>
      <c r="K181" s="14">
        <v>860524654</v>
      </c>
      <c r="L181" s="14" t="s">
        <v>292</v>
      </c>
      <c r="M181" s="14" t="s">
        <v>64</v>
      </c>
      <c r="N181" t="s">
        <v>38</v>
      </c>
      <c r="O181" s="1">
        <v>45054</v>
      </c>
      <c r="P181" s="14" t="s">
        <v>110</v>
      </c>
      <c r="Q181" s="14" t="s">
        <v>1008</v>
      </c>
      <c r="R181" s="1">
        <v>44865</v>
      </c>
      <c r="S181" s="1">
        <v>44875</v>
      </c>
      <c r="T181" s="14">
        <v>360</v>
      </c>
      <c r="U181" s="1">
        <v>45239</v>
      </c>
      <c r="V181" s="28">
        <v>48045746</v>
      </c>
      <c r="W181" s="14">
        <f>$D$5-Contratos[[#This Row],[Fecha de Inicio]]</f>
        <v>202</v>
      </c>
      <c r="X181" s="14">
        <f>ROUND((($D$5-Contratos[[#This Row],[Fecha de Inicio]])/(Contratos[[#This Row],[Fecha Finalizacion Programada]]-Contratos[[#This Row],[Fecha de Inicio]])*100),2)</f>
        <v>55.49</v>
      </c>
      <c r="Y181" s="28">
        <v>48045746</v>
      </c>
      <c r="Z181" s="28">
        <v>0</v>
      </c>
      <c r="AA181" s="14">
        <v>0</v>
      </c>
      <c r="AB181" s="28">
        <v>0</v>
      </c>
      <c r="AC181" s="28">
        <v>48045746</v>
      </c>
      <c r="AD181" s="14" t="s">
        <v>598</v>
      </c>
    </row>
    <row r="182" spans="2:30" x14ac:dyDescent="0.25">
      <c r="B182" s="14">
        <v>2022</v>
      </c>
      <c r="C182">
        <v>220610</v>
      </c>
      <c r="D182" s="14" t="s">
        <v>248</v>
      </c>
      <c r="E182" s="14" t="s">
        <v>338</v>
      </c>
      <c r="F182" s="14" t="s">
        <v>29</v>
      </c>
      <c r="G182" s="14" t="s">
        <v>256</v>
      </c>
      <c r="H182" s="14" t="s">
        <v>155</v>
      </c>
      <c r="I182" s="14" t="s">
        <v>2</v>
      </c>
      <c r="J182" s="14" t="s">
        <v>262</v>
      </c>
      <c r="K182" s="14">
        <v>860002184</v>
      </c>
      <c r="L182" s="14" t="s">
        <v>293</v>
      </c>
      <c r="M182" s="14" t="s">
        <v>70</v>
      </c>
      <c r="N182" t="s">
        <v>38</v>
      </c>
      <c r="O182" s="1">
        <v>45054</v>
      </c>
      <c r="P182" s="14" t="s">
        <v>110</v>
      </c>
      <c r="Q182" s="14" t="s">
        <v>329</v>
      </c>
      <c r="R182" s="1">
        <v>44825</v>
      </c>
      <c r="S182" s="1">
        <v>44825</v>
      </c>
      <c r="T182" s="14">
        <v>547</v>
      </c>
      <c r="U182" s="1">
        <v>45372</v>
      </c>
      <c r="V182" s="28">
        <v>2166835217</v>
      </c>
      <c r="W182" s="14">
        <f>$D$5-Contratos[[#This Row],[Fecha de Inicio]]</f>
        <v>252</v>
      </c>
      <c r="X182" s="14">
        <f>ROUND((($D$5-Contratos[[#This Row],[Fecha de Inicio]])/(Contratos[[#This Row],[Fecha Finalizacion Programada]]-Contratos[[#This Row],[Fecha de Inicio]])*100),2)</f>
        <v>46.07</v>
      </c>
      <c r="Y182" s="28">
        <v>2166835217</v>
      </c>
      <c r="Z182" s="28">
        <v>0</v>
      </c>
      <c r="AA182" s="14">
        <v>0</v>
      </c>
      <c r="AB182" s="28">
        <v>0</v>
      </c>
      <c r="AC182" s="28">
        <v>2166835217</v>
      </c>
      <c r="AD182" s="14" t="s">
        <v>646</v>
      </c>
    </row>
    <row r="183" spans="2:30" x14ac:dyDescent="0.25">
      <c r="B183" s="14">
        <v>2022</v>
      </c>
      <c r="C183">
        <v>220414</v>
      </c>
      <c r="D183" s="14" t="s">
        <v>248</v>
      </c>
      <c r="E183" s="14" t="s">
        <v>171</v>
      </c>
      <c r="F183" s="14" t="s">
        <v>26</v>
      </c>
      <c r="G183" s="14" t="s">
        <v>113</v>
      </c>
      <c r="H183" s="14" t="s">
        <v>155</v>
      </c>
      <c r="I183" s="14">
        <v>0</v>
      </c>
      <c r="J183" s="14" t="s">
        <v>114</v>
      </c>
      <c r="K183" s="14">
        <v>800018165</v>
      </c>
      <c r="L183" s="14" t="s">
        <v>115</v>
      </c>
      <c r="M183" s="14" t="s">
        <v>64</v>
      </c>
      <c r="N183" t="s">
        <v>38</v>
      </c>
      <c r="O183" s="1">
        <v>45054</v>
      </c>
      <c r="P183" s="14" t="s">
        <v>110</v>
      </c>
      <c r="Q183" s="14" t="s">
        <v>329</v>
      </c>
      <c r="R183" s="1">
        <v>44743</v>
      </c>
      <c r="S183" s="1">
        <v>44749</v>
      </c>
      <c r="T183" s="14">
        <v>420</v>
      </c>
      <c r="U183" s="1">
        <v>45176</v>
      </c>
      <c r="V183" s="28">
        <v>0</v>
      </c>
      <c r="W183" s="14">
        <f>$D$5-Contratos[[#This Row],[Fecha de Inicio]]</f>
        <v>328</v>
      </c>
      <c r="X183" s="14">
        <f>ROUND((($D$5-Contratos[[#This Row],[Fecha de Inicio]])/(Contratos[[#This Row],[Fecha Finalizacion Programada]]-Contratos[[#This Row],[Fecha de Inicio]])*100),2)</f>
        <v>76.81</v>
      </c>
      <c r="Y183" s="28">
        <v>0</v>
      </c>
      <c r="Z183" s="28">
        <v>0</v>
      </c>
      <c r="AA183" s="14">
        <v>0</v>
      </c>
      <c r="AB183" s="28">
        <v>0</v>
      </c>
      <c r="AC183" s="28">
        <v>0</v>
      </c>
      <c r="AD183" s="14" t="s">
        <v>647</v>
      </c>
    </row>
    <row r="184" spans="2:30" x14ac:dyDescent="0.25">
      <c r="B184" s="14">
        <v>2022</v>
      </c>
      <c r="C184">
        <v>220399</v>
      </c>
      <c r="D184" s="14" t="s">
        <v>248</v>
      </c>
      <c r="E184" s="14" t="s">
        <v>339</v>
      </c>
      <c r="F184" s="14" t="s">
        <v>29</v>
      </c>
      <c r="G184" s="14" t="s">
        <v>25</v>
      </c>
      <c r="H184" s="14" t="s">
        <v>155</v>
      </c>
      <c r="I184" s="14" t="s">
        <v>2</v>
      </c>
      <c r="J184" s="14" t="s">
        <v>263</v>
      </c>
      <c r="K184" s="14">
        <v>860066946</v>
      </c>
      <c r="L184" s="14" t="s">
        <v>294</v>
      </c>
      <c r="M184" s="14" t="s">
        <v>64</v>
      </c>
      <c r="N184" t="s">
        <v>38</v>
      </c>
      <c r="O184" s="1">
        <v>45054</v>
      </c>
      <c r="P184" s="14" t="s">
        <v>110</v>
      </c>
      <c r="Q184" s="14" t="s">
        <v>329</v>
      </c>
      <c r="R184" s="1">
        <v>44722</v>
      </c>
      <c r="S184" s="1">
        <v>44727</v>
      </c>
      <c r="T184" s="14">
        <v>525</v>
      </c>
      <c r="U184" s="1">
        <v>45260</v>
      </c>
      <c r="V184" s="28">
        <v>4537388359</v>
      </c>
      <c r="W184" s="14">
        <f>$D$5-Contratos[[#This Row],[Fecha de Inicio]]</f>
        <v>350</v>
      </c>
      <c r="X184" s="14">
        <f>ROUND((($D$5-Contratos[[#This Row],[Fecha de Inicio]])/(Contratos[[#This Row],[Fecha Finalizacion Programada]]-Contratos[[#This Row],[Fecha de Inicio]])*100),2)</f>
        <v>65.67</v>
      </c>
      <c r="Y184" s="28">
        <v>2168891656</v>
      </c>
      <c r="Z184" s="28">
        <v>2368496703</v>
      </c>
      <c r="AA184" s="14">
        <v>0</v>
      </c>
      <c r="AB184" s="28">
        <v>0</v>
      </c>
      <c r="AC184" s="28">
        <v>4537388359</v>
      </c>
      <c r="AD184" s="14" t="s">
        <v>648</v>
      </c>
    </row>
    <row r="185" spans="2:30" x14ac:dyDescent="0.25">
      <c r="B185" s="14">
        <v>2021</v>
      </c>
      <c r="C185">
        <v>210505</v>
      </c>
      <c r="D185" s="14" t="s">
        <v>248</v>
      </c>
      <c r="E185" s="14" t="s">
        <v>340</v>
      </c>
      <c r="F185" s="14" t="s">
        <v>29</v>
      </c>
      <c r="G185" s="14" t="s">
        <v>256</v>
      </c>
      <c r="H185" s="14" t="s">
        <v>155</v>
      </c>
      <c r="I185" s="14" t="s">
        <v>2</v>
      </c>
      <c r="J185" s="14" t="s">
        <v>264</v>
      </c>
      <c r="K185" s="14">
        <v>901534057</v>
      </c>
      <c r="L185" s="14" t="s">
        <v>295</v>
      </c>
      <c r="M185" s="14" t="s">
        <v>70</v>
      </c>
      <c r="N185" t="s">
        <v>38</v>
      </c>
      <c r="O185" s="1">
        <v>45054</v>
      </c>
      <c r="P185" s="14" t="s">
        <v>110</v>
      </c>
      <c r="Q185" s="14" t="s">
        <v>329</v>
      </c>
      <c r="R185" s="1">
        <v>44496</v>
      </c>
      <c r="S185" s="1">
        <v>44501</v>
      </c>
      <c r="T185" s="14">
        <v>773</v>
      </c>
      <c r="U185" s="1">
        <v>45120</v>
      </c>
      <c r="V185" s="28">
        <v>2791002698</v>
      </c>
      <c r="W185" s="14">
        <f>$D$5-Contratos[[#This Row],[Fecha de Inicio]]</f>
        <v>576</v>
      </c>
      <c r="X185" s="14">
        <f>ROUND((($D$5-Contratos[[#This Row],[Fecha de Inicio]])/(Contratos[[#This Row],[Fecha Finalizacion Programada]]-Contratos[[#This Row],[Fecha de Inicio]])*100),2)</f>
        <v>93.05</v>
      </c>
      <c r="Y185" s="28">
        <v>3477025476</v>
      </c>
      <c r="Z185" s="28">
        <v>30000000</v>
      </c>
      <c r="AA185" s="14">
        <v>1</v>
      </c>
      <c r="AB185" s="28">
        <v>716022778</v>
      </c>
      <c r="AC185" s="28">
        <v>3507025476</v>
      </c>
      <c r="AD185" s="14" t="s">
        <v>1064</v>
      </c>
    </row>
    <row r="186" spans="2:30" x14ac:dyDescent="0.25">
      <c r="B186" s="14">
        <v>2023</v>
      </c>
      <c r="C186">
        <v>230143</v>
      </c>
      <c r="D186" s="14" t="s">
        <v>248</v>
      </c>
      <c r="E186" s="14" t="s">
        <v>346</v>
      </c>
      <c r="F186" s="14" t="s">
        <v>43</v>
      </c>
      <c r="G186" s="14" t="s">
        <v>44</v>
      </c>
      <c r="H186" s="14" t="s">
        <v>162</v>
      </c>
      <c r="I186" s="14" t="s">
        <v>2</v>
      </c>
      <c r="J186" s="14" t="s">
        <v>270</v>
      </c>
      <c r="K186" s="14">
        <v>1019090995</v>
      </c>
      <c r="L186" s="14" t="s">
        <v>53</v>
      </c>
      <c r="M186" s="14" t="s">
        <v>45</v>
      </c>
      <c r="N186" t="s">
        <v>38</v>
      </c>
      <c r="O186" s="1">
        <v>45055</v>
      </c>
      <c r="P186" s="14" t="s">
        <v>888</v>
      </c>
      <c r="Q186" s="14" t="s">
        <v>1009</v>
      </c>
      <c r="R186" s="1">
        <v>44950</v>
      </c>
      <c r="S186" s="1">
        <v>44951</v>
      </c>
      <c r="T186" s="14">
        <v>240</v>
      </c>
      <c r="U186" s="1">
        <v>45194</v>
      </c>
      <c r="V186" s="28">
        <v>26056000</v>
      </c>
      <c r="W186" s="14">
        <f>$D$5-Contratos[[#This Row],[Fecha de Inicio]]</f>
        <v>126</v>
      </c>
      <c r="X186" s="14">
        <f>ROUND((($D$5-Contratos[[#This Row],[Fecha de Inicio]])/(Contratos[[#This Row],[Fecha Finalizacion Programada]]-Contratos[[#This Row],[Fecha de Inicio]])*100),2)</f>
        <v>51.85</v>
      </c>
      <c r="Y186" s="28">
        <v>10313833</v>
      </c>
      <c r="Z186" s="28">
        <v>15742167</v>
      </c>
      <c r="AA186" s="14">
        <v>0</v>
      </c>
      <c r="AB186" s="28">
        <v>0</v>
      </c>
      <c r="AC186" s="28">
        <v>26056000</v>
      </c>
      <c r="AD186" s="14" t="s">
        <v>590</v>
      </c>
    </row>
    <row r="187" spans="2:30" x14ac:dyDescent="0.25">
      <c r="B187" s="14">
        <v>2023</v>
      </c>
      <c r="C187">
        <v>230290</v>
      </c>
      <c r="D187" s="14" t="s">
        <v>248</v>
      </c>
      <c r="E187" s="14" t="s">
        <v>1125</v>
      </c>
      <c r="F187" s="14" t="s">
        <v>43</v>
      </c>
      <c r="G187" s="14" t="s">
        <v>44</v>
      </c>
      <c r="H187" s="14" t="s">
        <v>157</v>
      </c>
      <c r="I187" s="14" t="s">
        <v>2</v>
      </c>
      <c r="J187" s="14" t="s">
        <v>702</v>
      </c>
      <c r="K187" s="14">
        <v>74244411</v>
      </c>
      <c r="L187" s="14" t="s">
        <v>774</v>
      </c>
      <c r="M187" s="14" t="s">
        <v>477</v>
      </c>
      <c r="N187" t="s">
        <v>38</v>
      </c>
      <c r="O187" s="1">
        <v>45075</v>
      </c>
      <c r="P187" s="14" t="s">
        <v>896</v>
      </c>
      <c r="Q187" s="14" t="s">
        <v>957</v>
      </c>
      <c r="R187" s="1">
        <v>44992</v>
      </c>
      <c r="S187" s="1">
        <v>44998</v>
      </c>
      <c r="T187" s="14">
        <v>300</v>
      </c>
      <c r="U187" s="1">
        <v>45304</v>
      </c>
      <c r="V187" s="28">
        <v>40320000</v>
      </c>
      <c r="W187" s="14">
        <f>$D$5-Contratos[[#This Row],[Fecha de Inicio]]</f>
        <v>79</v>
      </c>
      <c r="X187" s="14">
        <f>ROUND((($D$5-Contratos[[#This Row],[Fecha de Inicio]])/(Contratos[[#This Row],[Fecha Finalizacion Programada]]-Contratos[[#This Row],[Fecha de Inicio]])*100),2)</f>
        <v>25.82</v>
      </c>
      <c r="Y187" s="28">
        <v>6451200</v>
      </c>
      <c r="Z187" s="28">
        <v>33868800</v>
      </c>
      <c r="AA187" s="14">
        <v>0</v>
      </c>
      <c r="AB187" s="28">
        <v>0</v>
      </c>
      <c r="AC187" s="28">
        <v>40320000</v>
      </c>
      <c r="AD187" s="14" t="s">
        <v>593</v>
      </c>
    </row>
    <row r="188" spans="2:30" x14ac:dyDescent="0.25">
      <c r="B188" s="14">
        <v>2023</v>
      </c>
      <c r="C188">
        <v>230294</v>
      </c>
      <c r="D188" s="14" t="s">
        <v>248</v>
      </c>
      <c r="E188" s="14" t="s">
        <v>1125</v>
      </c>
      <c r="F188" s="14" t="s">
        <v>43</v>
      </c>
      <c r="G188" s="14" t="s">
        <v>44</v>
      </c>
      <c r="H188" s="14" t="s">
        <v>157</v>
      </c>
      <c r="I188" s="14" t="s">
        <v>2</v>
      </c>
      <c r="J188" s="14" t="s">
        <v>702</v>
      </c>
      <c r="K188" s="14">
        <v>52364789</v>
      </c>
      <c r="L188" s="14" t="s">
        <v>775</v>
      </c>
      <c r="M188" s="14" t="s">
        <v>477</v>
      </c>
      <c r="N188" t="s">
        <v>38</v>
      </c>
      <c r="O188" s="1">
        <v>45076</v>
      </c>
      <c r="P188" s="14" t="s">
        <v>864</v>
      </c>
      <c r="Q188" s="14" t="s">
        <v>957</v>
      </c>
      <c r="R188" s="1">
        <v>44992</v>
      </c>
      <c r="S188" s="1">
        <v>44998</v>
      </c>
      <c r="T188" s="14">
        <v>300</v>
      </c>
      <c r="U188" s="1">
        <v>45304</v>
      </c>
      <c r="V188" s="28">
        <v>40320000</v>
      </c>
      <c r="W188" s="14">
        <f>$D$5-Contratos[[#This Row],[Fecha de Inicio]]</f>
        <v>79</v>
      </c>
      <c r="X188" s="14">
        <f>ROUND((($D$5-Contratos[[#This Row],[Fecha de Inicio]])/(Contratos[[#This Row],[Fecha Finalizacion Programada]]-Contratos[[#This Row],[Fecha de Inicio]])*100),2)</f>
        <v>25.82</v>
      </c>
      <c r="Y188" s="28">
        <v>6451200</v>
      </c>
      <c r="Z188" s="28">
        <v>33868800</v>
      </c>
      <c r="AA188" s="14">
        <v>0</v>
      </c>
      <c r="AB188" s="28">
        <v>0</v>
      </c>
      <c r="AC188" s="28">
        <v>40320000</v>
      </c>
      <c r="AD188" s="14" t="s">
        <v>593</v>
      </c>
    </row>
    <row r="189" spans="2:30" x14ac:dyDescent="0.25">
      <c r="B189" s="14">
        <v>2023</v>
      </c>
      <c r="C189">
        <v>230315</v>
      </c>
      <c r="D189" s="14" t="s">
        <v>248</v>
      </c>
      <c r="E189" s="14" t="s">
        <v>1125</v>
      </c>
      <c r="F189" s="14" t="s">
        <v>43</v>
      </c>
      <c r="G189" s="14" t="s">
        <v>44</v>
      </c>
      <c r="H189" s="14" t="s">
        <v>157</v>
      </c>
      <c r="I189" s="14" t="s">
        <v>2</v>
      </c>
      <c r="J189" s="14" t="s">
        <v>702</v>
      </c>
      <c r="K189" s="14">
        <v>1022412122</v>
      </c>
      <c r="L189" s="14" t="s">
        <v>776</v>
      </c>
      <c r="M189" s="14" t="s">
        <v>477</v>
      </c>
      <c r="N189" t="s">
        <v>38</v>
      </c>
      <c r="O189" s="1">
        <v>45076</v>
      </c>
      <c r="P189" s="14" t="s">
        <v>532</v>
      </c>
      <c r="Q189" s="14" t="s">
        <v>541</v>
      </c>
      <c r="R189" s="1">
        <v>44995</v>
      </c>
      <c r="S189" s="1">
        <v>44998</v>
      </c>
      <c r="T189" s="14">
        <v>300</v>
      </c>
      <c r="U189" s="1">
        <v>45304</v>
      </c>
      <c r="V189" s="28">
        <v>40320000</v>
      </c>
      <c r="W189" s="14">
        <f>$D$5-Contratos[[#This Row],[Fecha de Inicio]]</f>
        <v>79</v>
      </c>
      <c r="X189" s="14">
        <f>ROUND((($D$5-Contratos[[#This Row],[Fecha de Inicio]])/(Contratos[[#This Row],[Fecha Finalizacion Programada]]-Contratos[[#This Row],[Fecha de Inicio]])*100),2)</f>
        <v>25.82</v>
      </c>
      <c r="Y189" s="28">
        <v>2419200</v>
      </c>
      <c r="Z189" s="28">
        <v>37900800</v>
      </c>
      <c r="AA189" s="14">
        <v>0</v>
      </c>
      <c r="AB189" s="28">
        <v>0</v>
      </c>
      <c r="AC189" s="28">
        <v>40320000</v>
      </c>
      <c r="AD189" s="14" t="s">
        <v>593</v>
      </c>
    </row>
    <row r="190" spans="2:30" x14ac:dyDescent="0.25">
      <c r="B190" s="14">
        <v>2023</v>
      </c>
      <c r="C190">
        <v>230308</v>
      </c>
      <c r="D190" s="14" t="s">
        <v>248</v>
      </c>
      <c r="E190" s="14" t="s">
        <v>1125</v>
      </c>
      <c r="F190" s="14" t="s">
        <v>43</v>
      </c>
      <c r="G190" s="14" t="s">
        <v>44</v>
      </c>
      <c r="H190" s="14" t="s">
        <v>157</v>
      </c>
      <c r="I190" s="14" t="s">
        <v>2</v>
      </c>
      <c r="J190" s="14" t="s">
        <v>702</v>
      </c>
      <c r="K190" s="14">
        <v>1072745055</v>
      </c>
      <c r="L190" s="14" t="s">
        <v>777</v>
      </c>
      <c r="M190" s="14" t="s">
        <v>477</v>
      </c>
      <c r="N190" t="s">
        <v>38</v>
      </c>
      <c r="O190" s="1">
        <v>45076</v>
      </c>
      <c r="P190" s="14" t="s">
        <v>532</v>
      </c>
      <c r="Q190" s="14" t="s">
        <v>541</v>
      </c>
      <c r="R190" s="1">
        <v>44994</v>
      </c>
      <c r="S190" s="1">
        <v>44998</v>
      </c>
      <c r="T190" s="14">
        <v>300</v>
      </c>
      <c r="U190" s="1">
        <v>45304</v>
      </c>
      <c r="V190" s="28">
        <v>40320000</v>
      </c>
      <c r="W190" s="14">
        <f>$D$5-Contratos[[#This Row],[Fecha de Inicio]]</f>
        <v>79</v>
      </c>
      <c r="X190" s="14">
        <f>ROUND((($D$5-Contratos[[#This Row],[Fecha de Inicio]])/(Contratos[[#This Row],[Fecha Finalizacion Programada]]-Contratos[[#This Row],[Fecha de Inicio]])*100),2)</f>
        <v>25.82</v>
      </c>
      <c r="Y190" s="28">
        <v>2419200</v>
      </c>
      <c r="Z190" s="28">
        <v>37900800</v>
      </c>
      <c r="AA190" s="14">
        <v>0</v>
      </c>
      <c r="AB190" s="28">
        <v>0</v>
      </c>
      <c r="AC190" s="28">
        <v>40320000</v>
      </c>
      <c r="AD190" s="14" t="s">
        <v>593</v>
      </c>
    </row>
    <row r="191" spans="2:30" x14ac:dyDescent="0.25">
      <c r="B191" s="14">
        <v>2023</v>
      </c>
      <c r="C191">
        <v>230313</v>
      </c>
      <c r="D191" s="14" t="s">
        <v>248</v>
      </c>
      <c r="E191" s="14" t="s">
        <v>1125</v>
      </c>
      <c r="F191" s="14" t="s">
        <v>43</v>
      </c>
      <c r="G191" s="14" t="s">
        <v>44</v>
      </c>
      <c r="H191" s="14" t="s">
        <v>157</v>
      </c>
      <c r="I191" s="14" t="s">
        <v>2</v>
      </c>
      <c r="J191" s="14" t="s">
        <v>702</v>
      </c>
      <c r="K191" s="14">
        <v>1010225587</v>
      </c>
      <c r="L191" s="14" t="s">
        <v>778</v>
      </c>
      <c r="M191" s="14" t="s">
        <v>477</v>
      </c>
      <c r="N191" t="s">
        <v>38</v>
      </c>
      <c r="O191" s="1">
        <v>45075</v>
      </c>
      <c r="P191" s="14" t="s">
        <v>532</v>
      </c>
      <c r="Q191" s="14" t="s">
        <v>1010</v>
      </c>
      <c r="R191" s="1">
        <v>44995</v>
      </c>
      <c r="S191" s="1">
        <v>44998</v>
      </c>
      <c r="T191" s="14">
        <v>300</v>
      </c>
      <c r="U191" s="1">
        <v>45304</v>
      </c>
      <c r="V191" s="28">
        <v>40320000</v>
      </c>
      <c r="W191" s="14">
        <f>$D$5-Contratos[[#This Row],[Fecha de Inicio]]</f>
        <v>79</v>
      </c>
      <c r="X191" s="14">
        <f>ROUND((($D$5-Contratos[[#This Row],[Fecha de Inicio]])/(Contratos[[#This Row],[Fecha Finalizacion Programada]]-Contratos[[#This Row],[Fecha de Inicio]])*100),2)</f>
        <v>25.82</v>
      </c>
      <c r="Y191" s="28">
        <v>2419200</v>
      </c>
      <c r="Z191" s="28">
        <v>37900800</v>
      </c>
      <c r="AA191" s="14">
        <v>0</v>
      </c>
      <c r="AB191" s="28">
        <v>0</v>
      </c>
      <c r="AC191" s="28">
        <v>40320000</v>
      </c>
      <c r="AD191" s="14" t="s">
        <v>593</v>
      </c>
    </row>
    <row r="192" spans="2:30" x14ac:dyDescent="0.25">
      <c r="B192" s="14">
        <v>2023</v>
      </c>
      <c r="C192">
        <v>230305</v>
      </c>
      <c r="D192" s="14" t="s">
        <v>248</v>
      </c>
      <c r="E192" s="14" t="s">
        <v>1125</v>
      </c>
      <c r="F192" s="14" t="s">
        <v>43</v>
      </c>
      <c r="G192" s="14" t="s">
        <v>44</v>
      </c>
      <c r="H192" s="14" t="s">
        <v>157</v>
      </c>
      <c r="I192" s="14" t="s">
        <v>2</v>
      </c>
      <c r="J192" s="14" t="s">
        <v>702</v>
      </c>
      <c r="K192" s="14">
        <v>22810533</v>
      </c>
      <c r="L192" s="14" t="s">
        <v>779</v>
      </c>
      <c r="M192" s="14" t="s">
        <v>477</v>
      </c>
      <c r="N192" t="s">
        <v>38</v>
      </c>
      <c r="O192" s="1">
        <v>45075</v>
      </c>
      <c r="P192" s="14" t="s">
        <v>532</v>
      </c>
      <c r="Q192" s="14" t="s">
        <v>1010</v>
      </c>
      <c r="R192" s="1">
        <v>44993</v>
      </c>
      <c r="S192" s="1">
        <v>44998</v>
      </c>
      <c r="T192" s="14">
        <v>300</v>
      </c>
      <c r="U192" s="1">
        <v>45304</v>
      </c>
      <c r="V192" s="28">
        <v>40320000</v>
      </c>
      <c r="W192" s="14">
        <f>$D$5-Contratos[[#This Row],[Fecha de Inicio]]</f>
        <v>79</v>
      </c>
      <c r="X192" s="14">
        <f>ROUND((($D$5-Contratos[[#This Row],[Fecha de Inicio]])/(Contratos[[#This Row],[Fecha Finalizacion Programada]]-Contratos[[#This Row],[Fecha de Inicio]])*100),2)</f>
        <v>25.82</v>
      </c>
      <c r="Y192" s="28">
        <v>2419200</v>
      </c>
      <c r="Z192" s="28">
        <v>37900800</v>
      </c>
      <c r="AA192" s="14">
        <v>0</v>
      </c>
      <c r="AB192" s="28">
        <v>0</v>
      </c>
      <c r="AC192" s="28">
        <v>40320000</v>
      </c>
      <c r="AD192" s="14" t="s">
        <v>593</v>
      </c>
    </row>
    <row r="193" spans="2:30" x14ac:dyDescent="0.25">
      <c r="B193" s="14">
        <v>2023</v>
      </c>
      <c r="C193">
        <v>230291</v>
      </c>
      <c r="D193" s="14" t="s">
        <v>248</v>
      </c>
      <c r="E193" s="14" t="s">
        <v>1125</v>
      </c>
      <c r="F193" s="14" t="s">
        <v>43</v>
      </c>
      <c r="G193" s="14" t="s">
        <v>44</v>
      </c>
      <c r="H193" s="14" t="s">
        <v>157</v>
      </c>
      <c r="I193" s="14" t="s">
        <v>2</v>
      </c>
      <c r="J193" s="14" t="s">
        <v>702</v>
      </c>
      <c r="K193" s="14">
        <v>1033809255</v>
      </c>
      <c r="L193" s="14" t="s">
        <v>780</v>
      </c>
      <c r="M193" s="14" t="s">
        <v>477</v>
      </c>
      <c r="N193" t="s">
        <v>38</v>
      </c>
      <c r="O193" s="1">
        <v>45075</v>
      </c>
      <c r="P193" s="14" t="s">
        <v>532</v>
      </c>
      <c r="Q193" s="14" t="s">
        <v>541</v>
      </c>
      <c r="R193" s="1">
        <v>44992</v>
      </c>
      <c r="S193" s="1">
        <v>44998</v>
      </c>
      <c r="T193" s="14">
        <v>300</v>
      </c>
      <c r="U193" s="1">
        <v>45304</v>
      </c>
      <c r="V193" s="28">
        <v>40320000</v>
      </c>
      <c r="W193" s="14">
        <f>$D$5-Contratos[[#This Row],[Fecha de Inicio]]</f>
        <v>79</v>
      </c>
      <c r="X193" s="14">
        <f>ROUND((($D$5-Contratos[[#This Row],[Fecha de Inicio]])/(Contratos[[#This Row],[Fecha Finalizacion Programada]]-Contratos[[#This Row],[Fecha de Inicio]])*100),2)</f>
        <v>25.82</v>
      </c>
      <c r="Y193" s="28">
        <v>2419200</v>
      </c>
      <c r="Z193" s="28">
        <v>37900800</v>
      </c>
      <c r="AA193" s="14">
        <v>0</v>
      </c>
      <c r="AB193" s="28">
        <v>0</v>
      </c>
      <c r="AC193" s="28">
        <v>40320000</v>
      </c>
      <c r="AD193" s="14" t="s">
        <v>593</v>
      </c>
    </row>
    <row r="194" spans="2:30" x14ac:dyDescent="0.25">
      <c r="B194" s="14">
        <v>2023</v>
      </c>
      <c r="C194">
        <v>230293</v>
      </c>
      <c r="D194" s="14" t="s">
        <v>248</v>
      </c>
      <c r="E194" s="14" t="s">
        <v>1125</v>
      </c>
      <c r="F194" s="14" t="s">
        <v>43</v>
      </c>
      <c r="G194" s="14" t="s">
        <v>44</v>
      </c>
      <c r="H194" s="14" t="s">
        <v>157</v>
      </c>
      <c r="I194" s="14" t="s">
        <v>2</v>
      </c>
      <c r="J194" s="14" t="s">
        <v>702</v>
      </c>
      <c r="K194" s="14">
        <v>53016599</v>
      </c>
      <c r="L194" s="14" t="s">
        <v>781</v>
      </c>
      <c r="M194" s="14" t="s">
        <v>477</v>
      </c>
      <c r="N194" t="s">
        <v>38</v>
      </c>
      <c r="O194" s="1">
        <v>45076</v>
      </c>
      <c r="P194" s="14" t="s">
        <v>537</v>
      </c>
      <c r="Q194" s="14" t="s">
        <v>541</v>
      </c>
      <c r="R194" s="1">
        <v>44992</v>
      </c>
      <c r="S194" s="1">
        <v>44998</v>
      </c>
      <c r="T194" s="14">
        <v>300</v>
      </c>
      <c r="U194" s="1">
        <v>45304</v>
      </c>
      <c r="V194" s="28">
        <v>40320000</v>
      </c>
      <c r="W194" s="14">
        <f>$D$5-Contratos[[#This Row],[Fecha de Inicio]]</f>
        <v>79</v>
      </c>
      <c r="X194" s="14">
        <f>ROUND((($D$5-Contratos[[#This Row],[Fecha de Inicio]])/(Contratos[[#This Row],[Fecha Finalizacion Programada]]-Contratos[[#This Row],[Fecha de Inicio]])*100),2)</f>
        <v>25.82</v>
      </c>
      <c r="Y194" s="28">
        <v>2419200</v>
      </c>
      <c r="Z194" s="28">
        <v>37900800</v>
      </c>
      <c r="AA194" s="14">
        <v>0</v>
      </c>
      <c r="AB194" s="28">
        <v>0</v>
      </c>
      <c r="AC194" s="28">
        <v>40320000</v>
      </c>
      <c r="AD194" s="14" t="s">
        <v>593</v>
      </c>
    </row>
    <row r="195" spans="2:30" x14ac:dyDescent="0.25">
      <c r="B195" s="14">
        <v>2023</v>
      </c>
      <c r="C195">
        <v>230312</v>
      </c>
      <c r="D195" s="14" t="s">
        <v>248</v>
      </c>
      <c r="E195" s="14" t="s">
        <v>1125</v>
      </c>
      <c r="F195" s="14" t="s">
        <v>43</v>
      </c>
      <c r="G195" s="14" t="s">
        <v>44</v>
      </c>
      <c r="H195" s="14" t="s">
        <v>157</v>
      </c>
      <c r="I195" s="14" t="s">
        <v>2</v>
      </c>
      <c r="J195" s="14" t="s">
        <v>702</v>
      </c>
      <c r="K195" s="14">
        <v>1019029437</v>
      </c>
      <c r="L195" s="14" t="s">
        <v>782</v>
      </c>
      <c r="M195" s="14" t="s">
        <v>477</v>
      </c>
      <c r="N195" t="s">
        <v>38</v>
      </c>
      <c r="O195" s="1">
        <v>45076</v>
      </c>
      <c r="P195" s="14" t="s">
        <v>532</v>
      </c>
      <c r="Q195" s="14" t="s">
        <v>541</v>
      </c>
      <c r="R195" s="1">
        <v>44995</v>
      </c>
      <c r="S195" s="1">
        <v>44999</v>
      </c>
      <c r="T195" s="14">
        <v>300</v>
      </c>
      <c r="U195" s="1">
        <v>45305</v>
      </c>
      <c r="V195" s="28">
        <v>40320000</v>
      </c>
      <c r="W195" s="14">
        <f>$D$5-Contratos[[#This Row],[Fecha de Inicio]]</f>
        <v>78</v>
      </c>
      <c r="X195" s="14">
        <f>ROUND((($D$5-Contratos[[#This Row],[Fecha de Inicio]])/(Contratos[[#This Row],[Fecha Finalizacion Programada]]-Contratos[[#This Row],[Fecha de Inicio]])*100),2)</f>
        <v>25.49</v>
      </c>
      <c r="Y195" s="28">
        <v>2284800</v>
      </c>
      <c r="Z195" s="28">
        <v>38035200</v>
      </c>
      <c r="AA195" s="14">
        <v>0</v>
      </c>
      <c r="AB195" s="28">
        <v>0</v>
      </c>
      <c r="AC195" s="28">
        <v>40320000</v>
      </c>
      <c r="AD195" s="14" t="s">
        <v>593</v>
      </c>
    </row>
    <row r="196" spans="2:30" x14ac:dyDescent="0.25">
      <c r="B196" s="14">
        <v>2023</v>
      </c>
      <c r="C196">
        <v>230341</v>
      </c>
      <c r="D196" s="14" t="s">
        <v>248</v>
      </c>
      <c r="E196" s="14" t="s">
        <v>1125</v>
      </c>
      <c r="F196" s="14" t="s">
        <v>43</v>
      </c>
      <c r="G196" s="14" t="s">
        <v>44</v>
      </c>
      <c r="H196" s="14" t="s">
        <v>157</v>
      </c>
      <c r="I196" s="14" t="s">
        <v>2</v>
      </c>
      <c r="J196" s="14" t="s">
        <v>702</v>
      </c>
      <c r="K196" s="14">
        <v>1067866395</v>
      </c>
      <c r="L196" s="14" t="s">
        <v>783</v>
      </c>
      <c r="M196" s="14" t="s">
        <v>477</v>
      </c>
      <c r="N196" t="s">
        <v>38</v>
      </c>
      <c r="O196" s="1">
        <v>45076</v>
      </c>
      <c r="P196" s="14" t="s">
        <v>532</v>
      </c>
      <c r="Q196" s="14" t="s">
        <v>541</v>
      </c>
      <c r="R196" s="1">
        <v>45001</v>
      </c>
      <c r="S196" s="1">
        <v>45001</v>
      </c>
      <c r="T196" s="14">
        <v>300</v>
      </c>
      <c r="U196" s="1">
        <v>45307</v>
      </c>
      <c r="V196" s="28">
        <v>40320000</v>
      </c>
      <c r="W196" s="14">
        <f>$D$5-Contratos[[#This Row],[Fecha de Inicio]]</f>
        <v>76</v>
      </c>
      <c r="X196" s="14">
        <f>ROUND((($D$5-Contratos[[#This Row],[Fecha de Inicio]])/(Contratos[[#This Row],[Fecha Finalizacion Programada]]-Contratos[[#This Row],[Fecha de Inicio]])*100),2)</f>
        <v>24.84</v>
      </c>
      <c r="Y196" s="28">
        <v>2016000</v>
      </c>
      <c r="Z196" s="28">
        <v>38304000</v>
      </c>
      <c r="AA196" s="14">
        <v>0</v>
      </c>
      <c r="AB196" s="28">
        <v>0</v>
      </c>
      <c r="AC196" s="28">
        <v>40320000</v>
      </c>
      <c r="AD196" s="14" t="s">
        <v>593</v>
      </c>
    </row>
    <row r="197" spans="2:30" x14ac:dyDescent="0.25">
      <c r="B197" s="14">
        <v>2023</v>
      </c>
      <c r="C197">
        <v>230066</v>
      </c>
      <c r="D197" s="14" t="s">
        <v>248</v>
      </c>
      <c r="E197" s="14" t="s">
        <v>361</v>
      </c>
      <c r="F197" s="14" t="s">
        <v>43</v>
      </c>
      <c r="G197" s="14" t="s">
        <v>44</v>
      </c>
      <c r="H197" s="14" t="s">
        <v>332</v>
      </c>
      <c r="I197" s="14" t="s">
        <v>2</v>
      </c>
      <c r="J197" s="14" t="s">
        <v>284</v>
      </c>
      <c r="K197" s="14">
        <v>1015469292</v>
      </c>
      <c r="L197" s="14" t="s">
        <v>312</v>
      </c>
      <c r="M197" s="14" t="s">
        <v>60</v>
      </c>
      <c r="N197" t="s">
        <v>38</v>
      </c>
      <c r="O197" s="1">
        <v>45055</v>
      </c>
      <c r="P197" s="14" t="s">
        <v>118</v>
      </c>
      <c r="Q197" s="14" t="s">
        <v>1011</v>
      </c>
      <c r="R197" s="1">
        <v>44943</v>
      </c>
      <c r="S197" s="1">
        <v>44949</v>
      </c>
      <c r="T197" s="14">
        <v>210</v>
      </c>
      <c r="U197" s="1">
        <v>45160</v>
      </c>
      <c r="V197" s="28">
        <v>24969000</v>
      </c>
      <c r="W197" s="14">
        <f>$D$5-Contratos[[#This Row],[Fecha de Inicio]]</f>
        <v>128</v>
      </c>
      <c r="X197" s="14">
        <f>ROUND((($D$5-Contratos[[#This Row],[Fecha de Inicio]])/(Contratos[[#This Row],[Fecha Finalizacion Programada]]-Contratos[[#This Row],[Fecha de Inicio]])*100),2)</f>
        <v>60.66</v>
      </c>
      <c r="Y197" s="28">
        <v>11652200</v>
      </c>
      <c r="Z197" s="28">
        <v>13316800</v>
      </c>
      <c r="AA197" s="14">
        <v>0</v>
      </c>
      <c r="AB197" s="28">
        <v>0</v>
      </c>
      <c r="AC197" s="28">
        <v>24969000</v>
      </c>
      <c r="AD197" s="14" t="s">
        <v>609</v>
      </c>
    </row>
    <row r="198" spans="2:30" x14ac:dyDescent="0.25">
      <c r="B198" s="14">
        <v>2023</v>
      </c>
      <c r="C198">
        <v>230018</v>
      </c>
      <c r="D198" s="14" t="s">
        <v>248</v>
      </c>
      <c r="E198" s="14" t="s">
        <v>357</v>
      </c>
      <c r="F198" s="14" t="s">
        <v>43</v>
      </c>
      <c r="G198" s="14" t="s">
        <v>44</v>
      </c>
      <c r="H198" s="14" t="s">
        <v>332</v>
      </c>
      <c r="I198" s="14" t="s">
        <v>2</v>
      </c>
      <c r="J198" s="14" t="s">
        <v>280</v>
      </c>
      <c r="K198" s="14">
        <v>1014206122</v>
      </c>
      <c r="L198" s="14" t="s">
        <v>308</v>
      </c>
      <c r="M198" s="14" t="s">
        <v>60</v>
      </c>
      <c r="N198" t="s">
        <v>38</v>
      </c>
      <c r="O198" s="1">
        <v>45055</v>
      </c>
      <c r="P198" s="14" t="s">
        <v>118</v>
      </c>
      <c r="Q198" s="14" t="s">
        <v>1012</v>
      </c>
      <c r="R198" s="1">
        <v>44939</v>
      </c>
      <c r="S198" s="1">
        <v>44949</v>
      </c>
      <c r="T198" s="14">
        <v>240</v>
      </c>
      <c r="U198" s="1">
        <v>45191</v>
      </c>
      <c r="V198" s="28">
        <v>32256000</v>
      </c>
      <c r="W198" s="14">
        <f>$D$5-Contratos[[#This Row],[Fecha de Inicio]]</f>
        <v>128</v>
      </c>
      <c r="X198" s="14">
        <f>ROUND((($D$5-Contratos[[#This Row],[Fecha de Inicio]])/(Contratos[[#This Row],[Fecha Finalizacion Programada]]-Contratos[[#This Row],[Fecha de Inicio]])*100),2)</f>
        <v>52.89</v>
      </c>
      <c r="Y198" s="28">
        <v>13171200</v>
      </c>
      <c r="Z198" s="28">
        <v>19084800</v>
      </c>
      <c r="AA198" s="14">
        <v>0</v>
      </c>
      <c r="AB198" s="28">
        <v>0</v>
      </c>
      <c r="AC198" s="28">
        <v>32256000</v>
      </c>
      <c r="AD198" s="14" t="s">
        <v>590</v>
      </c>
    </row>
    <row r="199" spans="2:30" x14ac:dyDescent="0.25">
      <c r="B199" s="14">
        <v>2023</v>
      </c>
      <c r="C199">
        <v>230088</v>
      </c>
      <c r="D199" s="14" t="s">
        <v>248</v>
      </c>
      <c r="E199" s="14" t="s">
        <v>501</v>
      </c>
      <c r="F199" s="14" t="s">
        <v>43</v>
      </c>
      <c r="G199" s="14" t="s">
        <v>44</v>
      </c>
      <c r="H199" s="14" t="s">
        <v>331</v>
      </c>
      <c r="I199" s="14" t="s">
        <v>2</v>
      </c>
      <c r="J199" s="14" t="s">
        <v>385</v>
      </c>
      <c r="K199" s="14">
        <v>80133008</v>
      </c>
      <c r="L199" s="14" t="s">
        <v>434</v>
      </c>
      <c r="M199" s="14" t="s">
        <v>323</v>
      </c>
      <c r="N199" t="s">
        <v>38</v>
      </c>
      <c r="O199" s="1">
        <v>45055</v>
      </c>
      <c r="P199" s="14" t="s">
        <v>326</v>
      </c>
      <c r="Q199" s="14" t="s">
        <v>1013</v>
      </c>
      <c r="R199" s="1">
        <v>44956</v>
      </c>
      <c r="S199" s="1">
        <v>44960</v>
      </c>
      <c r="T199" s="14">
        <v>210</v>
      </c>
      <c r="U199" s="1">
        <v>45171</v>
      </c>
      <c r="V199" s="28">
        <v>56350000</v>
      </c>
      <c r="W199" s="14">
        <f>$D$5-Contratos[[#This Row],[Fecha de Inicio]]</f>
        <v>117</v>
      </c>
      <c r="X199" s="14">
        <f>ROUND((($D$5-Contratos[[#This Row],[Fecha de Inicio]])/(Contratos[[#This Row],[Fecha Finalizacion Programada]]-Contratos[[#This Row],[Fecha de Inicio]])*100),2)</f>
        <v>55.45</v>
      </c>
      <c r="Y199" s="28">
        <v>23613333</v>
      </c>
      <c r="Z199" s="28">
        <v>32736667</v>
      </c>
      <c r="AA199" s="14">
        <v>0</v>
      </c>
      <c r="AB199" s="28">
        <v>0</v>
      </c>
      <c r="AC199" s="28">
        <v>56350000</v>
      </c>
      <c r="AD199" s="14" t="s">
        <v>609</v>
      </c>
    </row>
    <row r="200" spans="2:30" x14ac:dyDescent="0.25">
      <c r="B200" s="14">
        <v>2023</v>
      </c>
      <c r="C200">
        <v>230053</v>
      </c>
      <c r="D200" s="14" t="s">
        <v>248</v>
      </c>
      <c r="E200" s="14" t="s">
        <v>341</v>
      </c>
      <c r="F200" s="14" t="s">
        <v>43</v>
      </c>
      <c r="G200" s="14" t="s">
        <v>44</v>
      </c>
      <c r="H200" s="14" t="s">
        <v>331</v>
      </c>
      <c r="I200" s="14" t="s">
        <v>2</v>
      </c>
      <c r="J200" s="14" t="s">
        <v>265</v>
      </c>
      <c r="K200" s="14">
        <v>1013671287</v>
      </c>
      <c r="L200" s="14" t="s">
        <v>296</v>
      </c>
      <c r="M200" s="14" t="s">
        <v>323</v>
      </c>
      <c r="N200" t="s">
        <v>38</v>
      </c>
      <c r="O200" s="1">
        <v>45055</v>
      </c>
      <c r="P200" s="14" t="s">
        <v>326</v>
      </c>
      <c r="Q200" s="14" t="s">
        <v>1014</v>
      </c>
      <c r="R200" s="1">
        <v>44942</v>
      </c>
      <c r="S200" s="1">
        <v>44951</v>
      </c>
      <c r="T200" s="14">
        <v>240</v>
      </c>
      <c r="U200" s="1">
        <v>45193</v>
      </c>
      <c r="V200" s="28">
        <v>34736000</v>
      </c>
      <c r="W200" s="14">
        <f>$D$5-Contratos[[#This Row],[Fecha de Inicio]]</f>
        <v>126</v>
      </c>
      <c r="X200" s="14">
        <f>ROUND((($D$5-Contratos[[#This Row],[Fecha de Inicio]])/(Contratos[[#This Row],[Fecha Finalizacion Programada]]-Contratos[[#This Row],[Fecha de Inicio]])*100),2)</f>
        <v>52.07</v>
      </c>
      <c r="Y200" s="28">
        <v>13894400</v>
      </c>
      <c r="Z200" s="28">
        <v>20841600</v>
      </c>
      <c r="AA200" s="14">
        <v>0</v>
      </c>
      <c r="AB200" s="28">
        <v>0</v>
      </c>
      <c r="AC200" s="28">
        <v>34736000</v>
      </c>
      <c r="AD200" s="14" t="s">
        <v>590</v>
      </c>
    </row>
    <row r="201" spans="2:30" x14ac:dyDescent="0.25">
      <c r="B201" s="14">
        <v>2023</v>
      </c>
      <c r="C201">
        <v>230016</v>
      </c>
      <c r="D201" s="14" t="s">
        <v>248</v>
      </c>
      <c r="E201" s="14" t="s">
        <v>356</v>
      </c>
      <c r="F201" s="14" t="s">
        <v>43</v>
      </c>
      <c r="G201" s="14" t="s">
        <v>44</v>
      </c>
      <c r="H201" s="14" t="s">
        <v>332</v>
      </c>
      <c r="I201" s="14" t="s">
        <v>2</v>
      </c>
      <c r="J201" s="14" t="s">
        <v>279</v>
      </c>
      <c r="K201" s="14">
        <v>1085280087</v>
      </c>
      <c r="L201" s="14" t="s">
        <v>81</v>
      </c>
      <c r="M201" s="14" t="s">
        <v>60</v>
      </c>
      <c r="N201" t="s">
        <v>38</v>
      </c>
      <c r="O201" s="1">
        <v>45055</v>
      </c>
      <c r="P201" s="14" t="s">
        <v>899</v>
      </c>
      <c r="Q201" s="14" t="s">
        <v>1015</v>
      </c>
      <c r="R201" s="1">
        <v>44939</v>
      </c>
      <c r="S201" s="1">
        <v>44945</v>
      </c>
      <c r="T201" s="14">
        <v>240</v>
      </c>
      <c r="U201" s="1">
        <v>45187</v>
      </c>
      <c r="V201" s="28">
        <v>48384000</v>
      </c>
      <c r="W201" s="14">
        <f>$D$5-Contratos[[#This Row],[Fecha de Inicio]]</f>
        <v>132</v>
      </c>
      <c r="X201" s="14">
        <f>ROUND((($D$5-Contratos[[#This Row],[Fecha de Inicio]])/(Contratos[[#This Row],[Fecha Finalizacion Programada]]-Contratos[[#This Row],[Fecha de Inicio]])*100),2)</f>
        <v>54.55</v>
      </c>
      <c r="Y201" s="28">
        <v>20563200</v>
      </c>
      <c r="Z201" s="28">
        <v>27820800</v>
      </c>
      <c r="AA201" s="14">
        <v>0</v>
      </c>
      <c r="AB201" s="28">
        <v>0</v>
      </c>
      <c r="AC201" s="28">
        <v>48384000</v>
      </c>
      <c r="AD201" s="14" t="s">
        <v>590</v>
      </c>
    </row>
    <row r="202" spans="2:30" x14ac:dyDescent="0.25">
      <c r="B202" s="14">
        <v>2023</v>
      </c>
      <c r="C202">
        <v>230134</v>
      </c>
      <c r="D202" s="14" t="s">
        <v>248</v>
      </c>
      <c r="E202" s="14" t="s">
        <v>343</v>
      </c>
      <c r="F202" s="14" t="s">
        <v>43</v>
      </c>
      <c r="G202" s="14" t="s">
        <v>44</v>
      </c>
      <c r="H202" s="14" t="s">
        <v>331</v>
      </c>
      <c r="I202" s="14" t="s">
        <v>2</v>
      </c>
      <c r="J202" s="14" t="s">
        <v>267</v>
      </c>
      <c r="K202" s="14">
        <v>1026266743</v>
      </c>
      <c r="L202" s="14" t="s">
        <v>298</v>
      </c>
      <c r="M202" s="14" t="s">
        <v>323</v>
      </c>
      <c r="N202" t="s">
        <v>38</v>
      </c>
      <c r="O202" s="1">
        <v>45055</v>
      </c>
      <c r="P202" s="14" t="s">
        <v>326</v>
      </c>
      <c r="Q202" s="14" t="s">
        <v>1016</v>
      </c>
      <c r="R202" s="1">
        <v>44949</v>
      </c>
      <c r="S202" s="1">
        <v>44953</v>
      </c>
      <c r="T202" s="14">
        <v>210</v>
      </c>
      <c r="U202" s="1">
        <v>45164</v>
      </c>
      <c r="V202" s="28">
        <v>53515000</v>
      </c>
      <c r="W202" s="14">
        <f>$D$5-Contratos[[#This Row],[Fecha de Inicio]]</f>
        <v>124</v>
      </c>
      <c r="X202" s="14">
        <f>ROUND((($D$5-Contratos[[#This Row],[Fecha de Inicio]])/(Contratos[[#This Row],[Fecha Finalizacion Programada]]-Contratos[[#This Row],[Fecha de Inicio]])*100),2)</f>
        <v>58.77</v>
      </c>
      <c r="Y202" s="28">
        <v>23954333</v>
      </c>
      <c r="Z202" s="28">
        <v>29560667</v>
      </c>
      <c r="AA202" s="14">
        <v>0</v>
      </c>
      <c r="AB202" s="28">
        <v>0</v>
      </c>
      <c r="AC202" s="28">
        <v>53515000</v>
      </c>
      <c r="AD202" s="14" t="s">
        <v>609</v>
      </c>
    </row>
    <row r="203" spans="2:30" x14ac:dyDescent="0.25">
      <c r="B203" s="14">
        <v>2023</v>
      </c>
      <c r="C203">
        <v>230162</v>
      </c>
      <c r="D203" s="14" t="s">
        <v>248</v>
      </c>
      <c r="E203" s="14" t="s">
        <v>510</v>
      </c>
      <c r="F203" s="14" t="s">
        <v>43</v>
      </c>
      <c r="G203" s="14" t="s">
        <v>44</v>
      </c>
      <c r="H203" s="14" t="s">
        <v>332</v>
      </c>
      <c r="I203" s="14" t="s">
        <v>2</v>
      </c>
      <c r="J203" s="14" t="s">
        <v>394</v>
      </c>
      <c r="K203" s="14">
        <v>1030649325</v>
      </c>
      <c r="L203" s="14" t="s">
        <v>450</v>
      </c>
      <c r="M203" s="14" t="s">
        <v>60</v>
      </c>
      <c r="N203" t="s">
        <v>38</v>
      </c>
      <c r="O203" s="1">
        <v>45055</v>
      </c>
      <c r="P203" s="14" t="s">
        <v>899</v>
      </c>
      <c r="Q203" s="14" t="s">
        <v>1017</v>
      </c>
      <c r="R203" s="1">
        <v>44956</v>
      </c>
      <c r="S203" s="1">
        <v>44963</v>
      </c>
      <c r="T203" s="14">
        <v>210</v>
      </c>
      <c r="U203" s="1">
        <v>45174</v>
      </c>
      <c r="V203" s="28">
        <v>28224000</v>
      </c>
      <c r="W203" s="14">
        <f>$D$5-Contratos[[#This Row],[Fecha de Inicio]]</f>
        <v>114</v>
      </c>
      <c r="X203" s="14">
        <f>ROUND((($D$5-Contratos[[#This Row],[Fecha de Inicio]])/(Contratos[[#This Row],[Fecha Finalizacion Programada]]-Contratos[[#This Row],[Fecha de Inicio]])*100),2)</f>
        <v>54.03</v>
      </c>
      <c r="Y203" s="28">
        <v>11424000</v>
      </c>
      <c r="Z203" s="28">
        <v>16800000</v>
      </c>
      <c r="AA203" s="14">
        <v>0</v>
      </c>
      <c r="AB203" s="28">
        <v>0</v>
      </c>
      <c r="AC203" s="28">
        <v>28224000</v>
      </c>
      <c r="AD203" s="14" t="s">
        <v>609</v>
      </c>
    </row>
    <row r="204" spans="2:30" x14ac:dyDescent="0.25">
      <c r="B204" s="14">
        <v>2023</v>
      </c>
      <c r="C204">
        <v>230324</v>
      </c>
      <c r="D204" s="14" t="s">
        <v>248</v>
      </c>
      <c r="E204" s="14" t="s">
        <v>1125</v>
      </c>
      <c r="F204" s="14" t="s">
        <v>43</v>
      </c>
      <c r="G204" s="14" t="s">
        <v>44</v>
      </c>
      <c r="H204" s="14" t="s">
        <v>157</v>
      </c>
      <c r="I204" s="14" t="s">
        <v>2</v>
      </c>
      <c r="J204" s="14" t="s">
        <v>702</v>
      </c>
      <c r="K204" s="14">
        <v>1014306793</v>
      </c>
      <c r="L204" s="14" t="s">
        <v>784</v>
      </c>
      <c r="M204" s="14" t="s">
        <v>477</v>
      </c>
      <c r="N204" t="s">
        <v>38</v>
      </c>
      <c r="O204" s="1">
        <v>45076</v>
      </c>
      <c r="P204" s="14" t="s">
        <v>532</v>
      </c>
      <c r="Q204" s="14" t="s">
        <v>541</v>
      </c>
      <c r="R204" s="1">
        <v>44998</v>
      </c>
      <c r="S204" s="1">
        <v>44998</v>
      </c>
      <c r="T204" s="14">
        <v>300</v>
      </c>
      <c r="U204" s="1">
        <v>45304</v>
      </c>
      <c r="V204" s="28">
        <v>40320000</v>
      </c>
      <c r="W204" s="14">
        <f>$D$5-Contratos[[#This Row],[Fecha de Inicio]]</f>
        <v>79</v>
      </c>
      <c r="X204" s="14">
        <f>ROUND((($D$5-Contratos[[#This Row],[Fecha de Inicio]])/(Contratos[[#This Row],[Fecha Finalizacion Programada]]-Contratos[[#This Row],[Fecha de Inicio]])*100),2)</f>
        <v>25.82</v>
      </c>
      <c r="Y204" s="28">
        <v>2419200</v>
      </c>
      <c r="Z204" s="28">
        <v>37900800</v>
      </c>
      <c r="AA204" s="14">
        <v>0</v>
      </c>
      <c r="AB204" s="28">
        <v>0</v>
      </c>
      <c r="AC204" s="28">
        <v>40320000</v>
      </c>
      <c r="AD204" s="14" t="s">
        <v>593</v>
      </c>
    </row>
    <row r="205" spans="2:30" x14ac:dyDescent="0.25">
      <c r="B205" s="14">
        <v>2022</v>
      </c>
      <c r="C205">
        <v>220917</v>
      </c>
      <c r="D205" s="14" t="s">
        <v>248</v>
      </c>
      <c r="E205" s="14" t="s">
        <v>509</v>
      </c>
      <c r="F205" s="14" t="s">
        <v>28</v>
      </c>
      <c r="G205" s="14" t="s">
        <v>419</v>
      </c>
      <c r="H205" s="14" t="s">
        <v>170</v>
      </c>
      <c r="I205" s="14" t="s">
        <v>2</v>
      </c>
      <c r="J205" s="14" t="s">
        <v>393</v>
      </c>
      <c r="K205" s="14">
        <v>899999230</v>
      </c>
      <c r="L205" s="14" t="s">
        <v>445</v>
      </c>
      <c r="M205" s="14" t="s">
        <v>62</v>
      </c>
      <c r="N205" t="s">
        <v>38</v>
      </c>
      <c r="O205" s="1">
        <v>45056</v>
      </c>
      <c r="P205" s="14" t="s">
        <v>410</v>
      </c>
      <c r="Q205" s="14" t="s">
        <v>1018</v>
      </c>
      <c r="R205" s="1">
        <v>44924</v>
      </c>
      <c r="S205" s="1">
        <v>44949</v>
      </c>
      <c r="T205" s="14">
        <v>180</v>
      </c>
      <c r="U205" s="1">
        <v>45130</v>
      </c>
      <c r="V205" s="28">
        <v>267206500</v>
      </c>
      <c r="W205" s="14">
        <f>$D$5-Contratos[[#This Row],[Fecha de Inicio]]</f>
        <v>128</v>
      </c>
      <c r="X205" s="14">
        <f>ROUND((($D$5-Contratos[[#This Row],[Fecha de Inicio]])/(Contratos[[#This Row],[Fecha Finalizacion Programada]]-Contratos[[#This Row],[Fecha de Inicio]])*100),2)</f>
        <v>70.72</v>
      </c>
      <c r="Y205" s="28">
        <v>156155478</v>
      </c>
      <c r="Z205" s="28">
        <v>111051022</v>
      </c>
      <c r="AA205" s="14">
        <v>0</v>
      </c>
      <c r="AB205" s="28">
        <v>0</v>
      </c>
      <c r="AC205" s="28">
        <v>267206500</v>
      </c>
      <c r="AD205" s="14" t="s">
        <v>583</v>
      </c>
    </row>
    <row r="206" spans="2:30" x14ac:dyDescent="0.25">
      <c r="B206" s="14">
        <v>2023</v>
      </c>
      <c r="C206">
        <v>230309</v>
      </c>
      <c r="D206" s="14" t="s">
        <v>248</v>
      </c>
      <c r="E206" s="14" t="s">
        <v>1125</v>
      </c>
      <c r="F206" s="14" t="s">
        <v>43</v>
      </c>
      <c r="G206" s="14" t="s">
        <v>44</v>
      </c>
      <c r="H206" s="14" t="s">
        <v>157</v>
      </c>
      <c r="I206" s="14" t="s">
        <v>2</v>
      </c>
      <c r="J206" s="14" t="s">
        <v>702</v>
      </c>
      <c r="K206" s="14">
        <v>80815185</v>
      </c>
      <c r="L206" s="14" t="s">
        <v>785</v>
      </c>
      <c r="M206" s="14" t="s">
        <v>477</v>
      </c>
      <c r="N206" t="s">
        <v>38</v>
      </c>
      <c r="O206" s="1">
        <v>45076</v>
      </c>
      <c r="P206" s="14" t="s">
        <v>532</v>
      </c>
      <c r="Q206" s="14" t="s">
        <v>541</v>
      </c>
      <c r="R206" s="1">
        <v>44994</v>
      </c>
      <c r="S206" s="1">
        <v>44998</v>
      </c>
      <c r="T206" s="14">
        <v>300</v>
      </c>
      <c r="U206" s="1">
        <v>45304</v>
      </c>
      <c r="V206" s="28">
        <v>40320000</v>
      </c>
      <c r="W206" s="14">
        <f>$D$5-Contratos[[#This Row],[Fecha de Inicio]]</f>
        <v>79</v>
      </c>
      <c r="X206" s="14">
        <f>ROUND((($D$5-Contratos[[#This Row],[Fecha de Inicio]])/(Contratos[[#This Row],[Fecha Finalizacion Programada]]-Contratos[[#This Row],[Fecha de Inicio]])*100),2)</f>
        <v>25.82</v>
      </c>
      <c r="Y206" s="28">
        <v>2419200</v>
      </c>
      <c r="Z206" s="28">
        <v>37900800</v>
      </c>
      <c r="AA206" s="14">
        <v>0</v>
      </c>
      <c r="AB206" s="28">
        <v>0</v>
      </c>
      <c r="AC206" s="28">
        <v>40320000</v>
      </c>
      <c r="AD206" s="14" t="s">
        <v>593</v>
      </c>
    </row>
    <row r="207" spans="2:30" x14ac:dyDescent="0.25">
      <c r="B207" s="14">
        <v>2023</v>
      </c>
      <c r="C207">
        <v>230302</v>
      </c>
      <c r="D207" s="14" t="s">
        <v>248</v>
      </c>
      <c r="E207" s="14" t="s">
        <v>1125</v>
      </c>
      <c r="F207" s="14" t="s">
        <v>43</v>
      </c>
      <c r="G207" s="14" t="s">
        <v>44</v>
      </c>
      <c r="H207" s="14" t="s">
        <v>157</v>
      </c>
      <c r="I207" s="14" t="s">
        <v>2</v>
      </c>
      <c r="J207" s="14" t="s">
        <v>702</v>
      </c>
      <c r="K207" s="14">
        <v>53051180</v>
      </c>
      <c r="L207" s="14" t="s">
        <v>786</v>
      </c>
      <c r="M207" s="14" t="s">
        <v>477</v>
      </c>
      <c r="N207" t="s">
        <v>38</v>
      </c>
      <c r="O207" s="1">
        <v>45076</v>
      </c>
      <c r="P207" s="14" t="s">
        <v>532</v>
      </c>
      <c r="Q207" s="14" t="s">
        <v>541</v>
      </c>
      <c r="R207" s="1">
        <v>44993</v>
      </c>
      <c r="S207" s="1">
        <v>44998</v>
      </c>
      <c r="T207" s="14">
        <v>300</v>
      </c>
      <c r="U207" s="1">
        <v>45304</v>
      </c>
      <c r="V207" s="28">
        <v>40320000</v>
      </c>
      <c r="W207" s="14">
        <f>$D$5-Contratos[[#This Row],[Fecha de Inicio]]</f>
        <v>79</v>
      </c>
      <c r="X207" s="14">
        <f>ROUND((($D$5-Contratos[[#This Row],[Fecha de Inicio]])/(Contratos[[#This Row],[Fecha Finalizacion Programada]]-Contratos[[#This Row],[Fecha de Inicio]])*100),2)</f>
        <v>25.82</v>
      </c>
      <c r="Y207" s="28">
        <v>2419200</v>
      </c>
      <c r="Z207" s="28">
        <v>37900800</v>
      </c>
      <c r="AA207" s="14">
        <v>0</v>
      </c>
      <c r="AB207" s="28">
        <v>0</v>
      </c>
      <c r="AC207" s="28">
        <v>40320000</v>
      </c>
      <c r="AD207" s="14" t="s">
        <v>593</v>
      </c>
    </row>
    <row r="208" spans="2:30" x14ac:dyDescent="0.25">
      <c r="B208" s="14">
        <v>2023</v>
      </c>
      <c r="C208">
        <v>230301</v>
      </c>
      <c r="D208" s="14" t="s">
        <v>248</v>
      </c>
      <c r="E208" s="14" t="s">
        <v>1125</v>
      </c>
      <c r="F208" s="14" t="s">
        <v>43</v>
      </c>
      <c r="G208" s="14" t="s">
        <v>44</v>
      </c>
      <c r="H208" s="14" t="s">
        <v>157</v>
      </c>
      <c r="I208" s="14" t="s">
        <v>2</v>
      </c>
      <c r="J208" s="14" t="s">
        <v>702</v>
      </c>
      <c r="K208" s="14">
        <v>1022366061</v>
      </c>
      <c r="L208" s="14" t="s">
        <v>787</v>
      </c>
      <c r="M208" s="14" t="s">
        <v>477</v>
      </c>
      <c r="N208" t="s">
        <v>38</v>
      </c>
      <c r="O208" s="1">
        <v>45076</v>
      </c>
      <c r="P208" s="14" t="s">
        <v>532</v>
      </c>
      <c r="Q208" s="14" t="s">
        <v>541</v>
      </c>
      <c r="R208" s="1">
        <v>44992</v>
      </c>
      <c r="S208" s="1">
        <v>44998</v>
      </c>
      <c r="T208" s="14">
        <v>300</v>
      </c>
      <c r="U208" s="1">
        <v>45304</v>
      </c>
      <c r="V208" s="28">
        <v>40320000</v>
      </c>
      <c r="W208" s="14">
        <f>$D$5-Contratos[[#This Row],[Fecha de Inicio]]</f>
        <v>79</v>
      </c>
      <c r="X208" s="14">
        <f>ROUND((($D$5-Contratos[[#This Row],[Fecha de Inicio]])/(Contratos[[#This Row],[Fecha Finalizacion Programada]]-Contratos[[#This Row],[Fecha de Inicio]])*100),2)</f>
        <v>25.82</v>
      </c>
      <c r="Y208" s="28">
        <v>2419200</v>
      </c>
      <c r="Z208" s="28">
        <v>37900800</v>
      </c>
      <c r="AA208" s="14">
        <v>0</v>
      </c>
      <c r="AB208" s="28">
        <v>0</v>
      </c>
      <c r="AC208" s="28">
        <v>40320000</v>
      </c>
      <c r="AD208" s="14" t="s">
        <v>593</v>
      </c>
    </row>
    <row r="209" spans="2:30" x14ac:dyDescent="0.25">
      <c r="B209" s="14">
        <v>2023</v>
      </c>
      <c r="C209">
        <v>230345</v>
      </c>
      <c r="D209" s="14" t="s">
        <v>248</v>
      </c>
      <c r="E209" s="14" t="s">
        <v>1125</v>
      </c>
      <c r="F209" s="14" t="s">
        <v>43</v>
      </c>
      <c r="G209" s="14" t="s">
        <v>44</v>
      </c>
      <c r="H209" s="14" t="s">
        <v>157</v>
      </c>
      <c r="I209" s="14" t="s">
        <v>2</v>
      </c>
      <c r="J209" s="14" t="s">
        <v>702</v>
      </c>
      <c r="K209" s="14">
        <v>79412045</v>
      </c>
      <c r="L209" s="14" t="s">
        <v>788</v>
      </c>
      <c r="M209" s="14" t="s">
        <v>477</v>
      </c>
      <c r="N209" t="s">
        <v>38</v>
      </c>
      <c r="O209" s="1">
        <v>45076</v>
      </c>
      <c r="P209" s="14" t="s">
        <v>532</v>
      </c>
      <c r="Q209" s="14" t="s">
        <v>541</v>
      </c>
      <c r="R209" s="1">
        <v>45001</v>
      </c>
      <c r="S209" s="1">
        <v>45006</v>
      </c>
      <c r="T209" s="14">
        <v>300</v>
      </c>
      <c r="U209" s="1">
        <v>45312</v>
      </c>
      <c r="V209" s="28">
        <v>40320000</v>
      </c>
      <c r="W209" s="14">
        <f>$D$5-Contratos[[#This Row],[Fecha de Inicio]]</f>
        <v>71</v>
      </c>
      <c r="X209" s="14">
        <f>ROUND((($D$5-Contratos[[#This Row],[Fecha de Inicio]])/(Contratos[[#This Row],[Fecha Finalizacion Programada]]-Contratos[[#This Row],[Fecha de Inicio]])*100),2)</f>
        <v>23.2</v>
      </c>
      <c r="Y209" s="28">
        <v>1344000</v>
      </c>
      <c r="Z209" s="28">
        <v>38976000</v>
      </c>
      <c r="AA209" s="14">
        <v>0</v>
      </c>
      <c r="AB209" s="28">
        <v>0</v>
      </c>
      <c r="AC209" s="28">
        <v>40320000</v>
      </c>
      <c r="AD209" s="14" t="s">
        <v>593</v>
      </c>
    </row>
    <row r="210" spans="2:30" x14ac:dyDescent="0.25">
      <c r="B210" s="14">
        <v>2023</v>
      </c>
      <c r="C210">
        <v>230295</v>
      </c>
      <c r="D210" s="14" t="s">
        <v>248</v>
      </c>
      <c r="E210" s="14" t="s">
        <v>1125</v>
      </c>
      <c r="F210" s="14" t="s">
        <v>43</v>
      </c>
      <c r="G210" s="14" t="s">
        <v>44</v>
      </c>
      <c r="H210" s="14" t="s">
        <v>157</v>
      </c>
      <c r="I210" s="14" t="s">
        <v>2</v>
      </c>
      <c r="J210" s="14" t="s">
        <v>702</v>
      </c>
      <c r="K210" s="14">
        <v>1023878066</v>
      </c>
      <c r="L210" s="14" t="s">
        <v>789</v>
      </c>
      <c r="M210" s="14" t="s">
        <v>477</v>
      </c>
      <c r="N210" t="s">
        <v>38</v>
      </c>
      <c r="O210" s="1">
        <v>45075</v>
      </c>
      <c r="P210" s="14" t="s">
        <v>532</v>
      </c>
      <c r="Q210" s="14" t="s">
        <v>1010</v>
      </c>
      <c r="R210" s="1">
        <v>44992</v>
      </c>
      <c r="S210" s="1">
        <v>44998</v>
      </c>
      <c r="T210" s="14">
        <v>300</v>
      </c>
      <c r="U210" s="1">
        <v>45304</v>
      </c>
      <c r="V210" s="28">
        <v>40320000</v>
      </c>
      <c r="W210" s="14">
        <f>$D$5-Contratos[[#This Row],[Fecha de Inicio]]</f>
        <v>79</v>
      </c>
      <c r="X210" s="14">
        <f>ROUND((($D$5-Contratos[[#This Row],[Fecha de Inicio]])/(Contratos[[#This Row],[Fecha Finalizacion Programada]]-Contratos[[#This Row],[Fecha de Inicio]])*100),2)</f>
        <v>25.82</v>
      </c>
      <c r="Y210" s="28">
        <v>2419200</v>
      </c>
      <c r="Z210" s="28">
        <v>37900800</v>
      </c>
      <c r="AA210" s="14">
        <v>0</v>
      </c>
      <c r="AB210" s="28">
        <v>0</v>
      </c>
      <c r="AC210" s="28">
        <v>40320000</v>
      </c>
      <c r="AD210" s="14" t="s">
        <v>593</v>
      </c>
    </row>
    <row r="211" spans="2:30" x14ac:dyDescent="0.25">
      <c r="B211" s="14">
        <v>2022</v>
      </c>
      <c r="C211">
        <v>220453</v>
      </c>
      <c r="D211" s="14" t="s">
        <v>248</v>
      </c>
      <c r="E211" s="14" t="s">
        <v>175</v>
      </c>
      <c r="F211" s="14" t="s">
        <v>31</v>
      </c>
      <c r="G211" s="14" t="s">
        <v>25</v>
      </c>
      <c r="H211" s="14" t="s">
        <v>155</v>
      </c>
      <c r="I211" s="14" t="s">
        <v>2</v>
      </c>
      <c r="J211" s="14" t="s">
        <v>121</v>
      </c>
      <c r="K211" s="14">
        <v>800199498</v>
      </c>
      <c r="L211" s="14" t="s">
        <v>55</v>
      </c>
      <c r="M211" s="14" t="s">
        <v>39</v>
      </c>
      <c r="N211" t="s">
        <v>38</v>
      </c>
      <c r="O211" s="1">
        <v>45055</v>
      </c>
      <c r="P211" s="14" t="s">
        <v>900</v>
      </c>
      <c r="Q211" s="14" t="s">
        <v>1019</v>
      </c>
      <c r="R211" s="1">
        <v>44777</v>
      </c>
      <c r="S211" s="1">
        <v>44805</v>
      </c>
      <c r="T211" s="14">
        <v>240</v>
      </c>
      <c r="U211" s="1">
        <v>45047</v>
      </c>
      <c r="V211" s="28">
        <v>6304500</v>
      </c>
      <c r="W211" s="14">
        <f>$D$5-Contratos[[#This Row],[Fecha de Inicio]]</f>
        <v>272</v>
      </c>
      <c r="X211" s="14">
        <f>ROUND(((Contratos[[#This Row],[Fecha Finalizacion Programada]]-Contratos[[#This Row],[Fecha de Inicio]])/(Contratos[[#This Row],[Fecha Finalizacion Programada]]-Contratos[[#This Row],[Fecha de Inicio]])*100),2)</f>
        <v>100</v>
      </c>
      <c r="Y211" s="28">
        <v>6304500</v>
      </c>
      <c r="Z211" s="28">
        <v>0</v>
      </c>
      <c r="AA211" s="14">
        <v>0</v>
      </c>
      <c r="AB211" s="28">
        <v>0</v>
      </c>
      <c r="AC211" s="28">
        <v>6304500</v>
      </c>
      <c r="AD211" s="14" t="s">
        <v>590</v>
      </c>
    </row>
    <row r="212" spans="2:30" x14ac:dyDescent="0.25">
      <c r="B212" s="14">
        <v>2022</v>
      </c>
      <c r="C212">
        <v>220440</v>
      </c>
      <c r="D212" s="14" t="s">
        <v>248</v>
      </c>
      <c r="E212" s="14" t="s">
        <v>174</v>
      </c>
      <c r="F212" s="14" t="s">
        <v>31</v>
      </c>
      <c r="G212" s="14" t="s">
        <v>25</v>
      </c>
      <c r="H212" s="14" t="s">
        <v>155</v>
      </c>
      <c r="I212" s="14" t="s">
        <v>2</v>
      </c>
      <c r="J212" s="14" t="s">
        <v>119</v>
      </c>
      <c r="K212" s="14">
        <v>901035950</v>
      </c>
      <c r="L212" s="14" t="s">
        <v>120</v>
      </c>
      <c r="M212" s="14" t="s">
        <v>39</v>
      </c>
      <c r="N212" t="s">
        <v>38</v>
      </c>
      <c r="O212" s="1">
        <v>45055</v>
      </c>
      <c r="P212" s="14" t="s">
        <v>42</v>
      </c>
      <c r="Q212" s="14" t="s">
        <v>237</v>
      </c>
      <c r="R212" s="1">
        <v>44770</v>
      </c>
      <c r="S212" s="1">
        <v>44778</v>
      </c>
      <c r="T212" s="14">
        <v>360</v>
      </c>
      <c r="U212" s="1">
        <v>45143</v>
      </c>
      <c r="V212" s="28">
        <v>4166400</v>
      </c>
      <c r="W212" s="14">
        <f>$D$5-Contratos[[#This Row],[Fecha de Inicio]]</f>
        <v>299</v>
      </c>
      <c r="X212" s="14">
        <f>ROUND((($D$5-Contratos[[#This Row],[Fecha de Inicio]])/(Contratos[[#This Row],[Fecha Finalizacion Programada]]-Contratos[[#This Row],[Fecha de Inicio]])*100),2)</f>
        <v>81.92</v>
      </c>
      <c r="Y212" s="28">
        <v>4166400</v>
      </c>
      <c r="Z212" s="28">
        <v>0</v>
      </c>
      <c r="AA212" s="14">
        <v>0</v>
      </c>
      <c r="AB212" s="28">
        <v>0</v>
      </c>
      <c r="AC212" s="28">
        <v>4166400</v>
      </c>
      <c r="AD212" s="14" t="s">
        <v>597</v>
      </c>
    </row>
    <row r="213" spans="2:30" x14ac:dyDescent="0.25">
      <c r="B213" s="14">
        <v>2022</v>
      </c>
      <c r="C213">
        <v>220396</v>
      </c>
      <c r="D213" s="14" t="s">
        <v>248</v>
      </c>
      <c r="E213" s="14" t="s">
        <v>167</v>
      </c>
      <c r="F213" s="14" t="s">
        <v>31</v>
      </c>
      <c r="G213" s="14" t="s">
        <v>25</v>
      </c>
      <c r="H213" s="14" t="s">
        <v>155</v>
      </c>
      <c r="I213" s="14" t="s">
        <v>2</v>
      </c>
      <c r="J213" s="14" t="s">
        <v>111</v>
      </c>
      <c r="K213" s="14">
        <v>800250589</v>
      </c>
      <c r="L213" s="14" t="s">
        <v>78</v>
      </c>
      <c r="M213" s="14" t="s">
        <v>39</v>
      </c>
      <c r="N213" t="s">
        <v>38</v>
      </c>
      <c r="O213" s="1">
        <v>45055</v>
      </c>
      <c r="P213" s="14" t="s">
        <v>42</v>
      </c>
      <c r="Q213" s="14" t="s">
        <v>1020</v>
      </c>
      <c r="R213" s="1">
        <v>44720</v>
      </c>
      <c r="S213" s="1">
        <v>44728</v>
      </c>
      <c r="T213" s="14">
        <v>330</v>
      </c>
      <c r="U213" s="1">
        <v>45154</v>
      </c>
      <c r="V213" s="28">
        <v>63051000</v>
      </c>
      <c r="W213" s="14">
        <f>$D$5-Contratos[[#This Row],[Fecha de Inicio]]</f>
        <v>349</v>
      </c>
      <c r="X213" s="14">
        <f>ROUND((($D$5-Contratos[[#This Row],[Fecha de Inicio]])/(Contratos[[#This Row],[Fecha Finalizacion Programada]]-Contratos[[#This Row],[Fecha de Inicio]])*100),2)</f>
        <v>81.92</v>
      </c>
      <c r="Y213" s="28">
        <v>31086473</v>
      </c>
      <c r="Z213" s="28">
        <v>31964527</v>
      </c>
      <c r="AA213" s="14">
        <v>0</v>
      </c>
      <c r="AB213" s="28">
        <v>0</v>
      </c>
      <c r="AC213" s="28">
        <v>63051000</v>
      </c>
      <c r="AD213" s="14" t="s">
        <v>651</v>
      </c>
    </row>
    <row r="214" spans="2:30" x14ac:dyDescent="0.25">
      <c r="B214" s="14">
        <v>2022</v>
      </c>
      <c r="C214">
        <v>220369</v>
      </c>
      <c r="D214" s="14" t="s">
        <v>248</v>
      </c>
      <c r="E214" s="14" t="s">
        <v>1127</v>
      </c>
      <c r="F214" s="14" t="s">
        <v>31</v>
      </c>
      <c r="G214" s="14" t="s">
        <v>30</v>
      </c>
      <c r="H214" s="14" t="s">
        <v>155</v>
      </c>
      <c r="I214" s="14" t="s">
        <v>2</v>
      </c>
      <c r="J214" s="14" t="s">
        <v>106</v>
      </c>
      <c r="K214" s="14">
        <v>900459737</v>
      </c>
      <c r="L214" s="14" t="s">
        <v>37</v>
      </c>
      <c r="M214" s="14" t="s">
        <v>39</v>
      </c>
      <c r="N214" t="s">
        <v>38</v>
      </c>
      <c r="O214" s="1">
        <v>45055</v>
      </c>
      <c r="P214" s="14" t="s">
        <v>901</v>
      </c>
      <c r="Q214" s="14" t="s">
        <v>901</v>
      </c>
      <c r="R214" s="1">
        <v>44645</v>
      </c>
      <c r="S214" s="1">
        <v>44652</v>
      </c>
      <c r="T214" s="14">
        <v>300</v>
      </c>
      <c r="U214" s="1">
        <v>44957</v>
      </c>
      <c r="V214" s="28">
        <v>49676632</v>
      </c>
      <c r="W214" s="14">
        <f>$D$5-Contratos[[#This Row],[Fecha de Inicio]]</f>
        <v>425</v>
      </c>
      <c r="X214" s="14">
        <f>ROUND(((Contratos[[#This Row],[Fecha Finalizacion Programada]]-Contratos[[#This Row],[Fecha de Inicio]])/(Contratos[[#This Row],[Fecha Finalizacion Programada]]-Contratos[[#This Row],[Fecha de Inicio]])*100),2)</f>
        <v>100</v>
      </c>
      <c r="Y214" s="28">
        <v>67018201</v>
      </c>
      <c r="Z214" s="28">
        <v>983910</v>
      </c>
      <c r="AA214" s="14">
        <v>1</v>
      </c>
      <c r="AB214" s="28">
        <v>18325479</v>
      </c>
      <c r="AC214" s="28">
        <v>68002111</v>
      </c>
      <c r="AD214" s="14" t="s">
        <v>593</v>
      </c>
    </row>
    <row r="215" spans="2:30" x14ac:dyDescent="0.25">
      <c r="B215" s="14">
        <v>2021</v>
      </c>
      <c r="C215">
        <v>210500</v>
      </c>
      <c r="D215" s="14" t="s">
        <v>248</v>
      </c>
      <c r="E215" s="14" t="s">
        <v>176</v>
      </c>
      <c r="F215" s="14" t="s">
        <v>31</v>
      </c>
      <c r="G215" s="14" t="s">
        <v>25</v>
      </c>
      <c r="H215" s="14" t="s">
        <v>155</v>
      </c>
      <c r="I215" s="14" t="s">
        <v>2</v>
      </c>
      <c r="J215" s="14" t="s">
        <v>77</v>
      </c>
      <c r="K215" s="14">
        <v>800250589</v>
      </c>
      <c r="L215" s="14" t="s">
        <v>78</v>
      </c>
      <c r="M215" s="14" t="s">
        <v>39</v>
      </c>
      <c r="N215" t="s">
        <v>38</v>
      </c>
      <c r="O215" s="1">
        <v>45055</v>
      </c>
      <c r="P215" s="14" t="s">
        <v>42</v>
      </c>
      <c r="Q215" s="14" t="s">
        <v>237</v>
      </c>
      <c r="R215" s="1">
        <v>44495</v>
      </c>
      <c r="S215" s="1">
        <v>44509</v>
      </c>
      <c r="T215" s="14">
        <v>210</v>
      </c>
      <c r="U215" s="1">
        <v>45055</v>
      </c>
      <c r="V215" s="28">
        <v>19500000</v>
      </c>
      <c r="W215" s="14">
        <f>$D$5-Contratos[[#This Row],[Fecha de Inicio]]</f>
        <v>568</v>
      </c>
      <c r="X215" s="14">
        <f>ROUND(((Contratos[[#This Row],[Fecha Finalizacion Programada]]-Contratos[[#This Row],[Fecha de Inicio]])/(Contratos[[#This Row],[Fecha Finalizacion Programada]]-Contratos[[#This Row],[Fecha de Inicio]])*100),2)</f>
        <v>100</v>
      </c>
      <c r="Y215" s="28">
        <v>27185315</v>
      </c>
      <c r="Z215" s="28">
        <v>1814685</v>
      </c>
      <c r="AA215" s="14">
        <v>1</v>
      </c>
      <c r="AB215" s="28">
        <v>9500000</v>
      </c>
      <c r="AC215" s="28">
        <v>29000000</v>
      </c>
      <c r="AD215" s="14" t="s">
        <v>606</v>
      </c>
    </row>
    <row r="216" spans="2:30" x14ac:dyDescent="0.25">
      <c r="B216" s="14">
        <v>2023</v>
      </c>
      <c r="C216">
        <v>230150</v>
      </c>
      <c r="D216" s="14" t="s">
        <v>248</v>
      </c>
      <c r="E216" s="14" t="s">
        <v>506</v>
      </c>
      <c r="F216" s="14" t="s">
        <v>31</v>
      </c>
      <c r="G216" s="14" t="s">
        <v>30</v>
      </c>
      <c r="H216" s="14" t="s">
        <v>155</v>
      </c>
      <c r="I216" s="14" t="s">
        <v>2</v>
      </c>
      <c r="J216" s="14" t="s">
        <v>106</v>
      </c>
      <c r="K216" s="14">
        <v>900459737</v>
      </c>
      <c r="L216" s="14" t="s">
        <v>37</v>
      </c>
      <c r="M216" s="14" t="s">
        <v>39</v>
      </c>
      <c r="N216" t="s">
        <v>38</v>
      </c>
      <c r="O216" s="1">
        <v>45055</v>
      </c>
      <c r="P216" s="14" t="s">
        <v>42</v>
      </c>
      <c r="Q216" s="14" t="s">
        <v>236</v>
      </c>
      <c r="R216" s="1">
        <v>44951</v>
      </c>
      <c r="S216" s="1">
        <v>44964</v>
      </c>
      <c r="T216" s="14">
        <v>300</v>
      </c>
      <c r="U216" s="1">
        <v>45267</v>
      </c>
      <c r="V216" s="28">
        <v>58000000</v>
      </c>
      <c r="W216" s="14">
        <f>$D$5-Contratos[[#This Row],[Fecha de Inicio]]</f>
        <v>113</v>
      </c>
      <c r="X216" s="14">
        <f>ROUND((($D$5-Contratos[[#This Row],[Fecha de Inicio]])/(Contratos[[#This Row],[Fecha Finalizacion Programada]]-Contratos[[#This Row],[Fecha de Inicio]])*100),2)</f>
        <v>37.29</v>
      </c>
      <c r="Y216" s="28">
        <v>10702693</v>
      </c>
      <c r="Z216" s="28">
        <v>47297307</v>
      </c>
      <c r="AA216" s="14">
        <v>0</v>
      </c>
      <c r="AB216" s="28">
        <v>0</v>
      </c>
      <c r="AC216" s="28">
        <v>58000000</v>
      </c>
      <c r="AD216" s="14" t="s">
        <v>593</v>
      </c>
    </row>
    <row r="217" spans="2:30" x14ac:dyDescent="0.25">
      <c r="B217" s="14">
        <v>2022</v>
      </c>
      <c r="C217">
        <v>220430</v>
      </c>
      <c r="D217" s="14" t="s">
        <v>248</v>
      </c>
      <c r="E217" s="14" t="s">
        <v>173</v>
      </c>
      <c r="F217" s="14" t="s">
        <v>24</v>
      </c>
      <c r="G217" s="14" t="s">
        <v>25</v>
      </c>
      <c r="H217" s="14" t="s">
        <v>155</v>
      </c>
      <c r="I217" s="14" t="s">
        <v>2</v>
      </c>
      <c r="J217" s="14" t="s">
        <v>138</v>
      </c>
      <c r="K217" s="14">
        <v>900427788</v>
      </c>
      <c r="L217" s="14" t="s">
        <v>137</v>
      </c>
      <c r="M217" s="14" t="s">
        <v>70</v>
      </c>
      <c r="N217" t="s">
        <v>38</v>
      </c>
      <c r="O217" s="1">
        <v>45055</v>
      </c>
      <c r="P217" s="14" t="s">
        <v>42</v>
      </c>
      <c r="Q217" s="14" t="s">
        <v>236</v>
      </c>
      <c r="R217" s="1">
        <v>44757</v>
      </c>
      <c r="S217" s="1">
        <v>44767</v>
      </c>
      <c r="T217" s="14">
        <v>465</v>
      </c>
      <c r="U217" s="1">
        <v>45239</v>
      </c>
      <c r="V217" s="28">
        <v>2969744562</v>
      </c>
      <c r="W217" s="14">
        <f>$D$5-Contratos[[#This Row],[Fecha de Inicio]]</f>
        <v>310</v>
      </c>
      <c r="X217" s="14">
        <f>ROUND((($D$5-Contratos[[#This Row],[Fecha de Inicio]])/(Contratos[[#This Row],[Fecha Finalizacion Programada]]-Contratos[[#This Row],[Fecha de Inicio]])*100),2)</f>
        <v>65.680000000000007</v>
      </c>
      <c r="Y217" s="28">
        <v>1391538022</v>
      </c>
      <c r="Z217" s="28">
        <v>1578206540</v>
      </c>
      <c r="AA217" s="14">
        <v>0</v>
      </c>
      <c r="AB217" s="28">
        <v>0</v>
      </c>
      <c r="AC217" s="28">
        <v>2969744562</v>
      </c>
      <c r="AD217" s="14" t="s">
        <v>650</v>
      </c>
    </row>
    <row r="218" spans="2:30" x14ac:dyDescent="0.25">
      <c r="B218" s="14">
        <v>2023</v>
      </c>
      <c r="C218">
        <v>230410</v>
      </c>
      <c r="D218" s="14" t="s">
        <v>248</v>
      </c>
      <c r="E218" s="14" t="s">
        <v>1124</v>
      </c>
      <c r="F218" s="14" t="s">
        <v>43</v>
      </c>
      <c r="G218" s="14" t="s">
        <v>44</v>
      </c>
      <c r="H218" s="14" t="s">
        <v>162</v>
      </c>
      <c r="I218" s="14" t="s">
        <v>2</v>
      </c>
      <c r="J218" s="14" t="s">
        <v>696</v>
      </c>
      <c r="K218" s="14">
        <v>7717974</v>
      </c>
      <c r="L218" s="14" t="s">
        <v>790</v>
      </c>
      <c r="M218" s="14" t="s">
        <v>45</v>
      </c>
      <c r="N218" t="s">
        <v>38</v>
      </c>
      <c r="O218" s="1">
        <v>45058</v>
      </c>
      <c r="P218" s="14" t="s">
        <v>902</v>
      </c>
      <c r="Q218" s="14" t="s">
        <v>984</v>
      </c>
      <c r="R218" s="1">
        <v>45016</v>
      </c>
      <c r="S218" s="1">
        <v>45028</v>
      </c>
      <c r="T218" s="14">
        <v>270</v>
      </c>
      <c r="U218" s="1">
        <v>45303</v>
      </c>
      <c r="V218" s="28">
        <v>29313000</v>
      </c>
      <c r="W218" s="14">
        <f>$D$5-Contratos[[#This Row],[Fecha de Inicio]]</f>
        <v>49</v>
      </c>
      <c r="X218" s="14">
        <f>ROUND((($D$5-Contratos[[#This Row],[Fecha de Inicio]])/(Contratos[[#This Row],[Fecha Finalizacion Programada]]-Contratos[[#This Row],[Fecha de Inicio]])*100),2)</f>
        <v>17.82</v>
      </c>
      <c r="Y218" s="28">
        <v>1954200</v>
      </c>
      <c r="Z218" s="28">
        <v>27358800</v>
      </c>
      <c r="AA218" s="14">
        <v>0</v>
      </c>
      <c r="AB218" s="28">
        <v>0</v>
      </c>
      <c r="AC218" s="28">
        <v>29313000</v>
      </c>
      <c r="AD218" s="14" t="s">
        <v>585</v>
      </c>
    </row>
    <row r="219" spans="2:30" x14ac:dyDescent="0.25">
      <c r="B219" s="14">
        <v>2022</v>
      </c>
      <c r="C219">
        <v>220392</v>
      </c>
      <c r="D219" s="14" t="s">
        <v>248</v>
      </c>
      <c r="E219" s="14" t="s">
        <v>348</v>
      </c>
      <c r="F219" s="14" t="s">
        <v>31</v>
      </c>
      <c r="G219" s="14" t="s">
        <v>25</v>
      </c>
      <c r="H219" s="14" t="s">
        <v>155</v>
      </c>
      <c r="I219" s="14" t="s">
        <v>2</v>
      </c>
      <c r="J219" s="14" t="s">
        <v>272</v>
      </c>
      <c r="K219" s="14">
        <v>900753920</v>
      </c>
      <c r="L219" s="14" t="s">
        <v>302</v>
      </c>
      <c r="M219" s="14" t="s">
        <v>102</v>
      </c>
      <c r="N219" t="s">
        <v>38</v>
      </c>
      <c r="O219" s="1">
        <v>45055</v>
      </c>
      <c r="P219" s="14" t="s">
        <v>903</v>
      </c>
      <c r="Q219" s="14" t="s">
        <v>547</v>
      </c>
      <c r="R219" s="1">
        <v>44718</v>
      </c>
      <c r="S219" s="1">
        <v>44733</v>
      </c>
      <c r="T219" s="14">
        <v>315</v>
      </c>
      <c r="U219" s="1">
        <v>45052</v>
      </c>
      <c r="V219" s="28">
        <v>7322000</v>
      </c>
      <c r="W219" s="14">
        <f>$D$5-Contratos[[#This Row],[Fecha de Inicio]]</f>
        <v>344</v>
      </c>
      <c r="X219" s="14">
        <f>ROUND(((Contratos[[#This Row],[Fecha Finalizacion Programada]]-Contratos[[#This Row],[Fecha de Inicio]])/(Contratos[[#This Row],[Fecha Finalizacion Programada]]-Contratos[[#This Row],[Fecha de Inicio]])*100),2)</f>
        <v>100</v>
      </c>
      <c r="Y219" s="28">
        <v>5694312</v>
      </c>
      <c r="Z219" s="28">
        <v>1627688</v>
      </c>
      <c r="AA219" s="14">
        <v>0</v>
      </c>
      <c r="AB219" s="28">
        <v>0</v>
      </c>
      <c r="AC219" s="28">
        <v>7322000</v>
      </c>
      <c r="AD219" s="14" t="s">
        <v>595</v>
      </c>
    </row>
    <row r="220" spans="2:30" x14ac:dyDescent="0.25">
      <c r="B220" s="14">
        <v>2023</v>
      </c>
      <c r="C220">
        <v>230129</v>
      </c>
      <c r="D220" s="14" t="s">
        <v>248</v>
      </c>
      <c r="E220" s="14" t="s">
        <v>1101</v>
      </c>
      <c r="F220" s="14" t="s">
        <v>43</v>
      </c>
      <c r="G220" s="14" t="s">
        <v>44</v>
      </c>
      <c r="H220" s="14" t="s">
        <v>166</v>
      </c>
      <c r="I220" s="14" t="s">
        <v>2</v>
      </c>
      <c r="J220" s="14" t="s">
        <v>704</v>
      </c>
      <c r="K220" s="14">
        <v>52966918</v>
      </c>
      <c r="L220" s="14" t="s">
        <v>791</v>
      </c>
      <c r="M220" s="14" t="s">
        <v>45</v>
      </c>
      <c r="N220" t="s">
        <v>38</v>
      </c>
      <c r="O220" s="1">
        <v>45056</v>
      </c>
      <c r="P220" s="14" t="s">
        <v>904</v>
      </c>
      <c r="Q220" s="14" t="s">
        <v>1021</v>
      </c>
      <c r="R220" s="1">
        <v>44950</v>
      </c>
      <c r="S220" s="1">
        <v>44966</v>
      </c>
      <c r="T220" s="14">
        <v>240</v>
      </c>
      <c r="U220" s="1">
        <v>45208</v>
      </c>
      <c r="V220" s="28">
        <v>65696000</v>
      </c>
      <c r="W220" s="14">
        <f>$D$5-Contratos[[#This Row],[Fecha de Inicio]]</f>
        <v>111</v>
      </c>
      <c r="X220" s="14">
        <f>ROUND((($D$5-Contratos[[#This Row],[Fecha de Inicio]])/(Contratos[[#This Row],[Fecha Finalizacion Programada]]-Contratos[[#This Row],[Fecha de Inicio]])*100),2)</f>
        <v>45.87</v>
      </c>
      <c r="Y220" s="28">
        <v>21898667</v>
      </c>
      <c r="Z220" s="28">
        <v>43797333</v>
      </c>
      <c r="AA220" s="14">
        <v>0</v>
      </c>
      <c r="AB220" s="28">
        <v>0</v>
      </c>
      <c r="AC220" s="28">
        <v>65696000</v>
      </c>
      <c r="AD220" s="14" t="s">
        <v>590</v>
      </c>
    </row>
    <row r="221" spans="2:30" x14ac:dyDescent="0.25">
      <c r="B221" s="14">
        <v>2023</v>
      </c>
      <c r="C221">
        <v>230126</v>
      </c>
      <c r="D221" s="14" t="s">
        <v>248</v>
      </c>
      <c r="E221" s="14" t="s">
        <v>1092</v>
      </c>
      <c r="F221" s="14" t="s">
        <v>43</v>
      </c>
      <c r="G221" s="14" t="s">
        <v>44</v>
      </c>
      <c r="H221" s="14" t="s">
        <v>162</v>
      </c>
      <c r="I221" s="14" t="s">
        <v>2</v>
      </c>
      <c r="J221" s="14" t="s">
        <v>685</v>
      </c>
      <c r="K221" s="14">
        <v>52622154</v>
      </c>
      <c r="L221" s="14" t="s">
        <v>743</v>
      </c>
      <c r="M221" s="14" t="s">
        <v>45</v>
      </c>
      <c r="N221" t="s">
        <v>38</v>
      </c>
      <c r="O221" s="1">
        <v>45056</v>
      </c>
      <c r="P221" s="14" t="s">
        <v>863</v>
      </c>
      <c r="Q221" s="14" t="s">
        <v>1022</v>
      </c>
      <c r="R221" s="1">
        <v>44950</v>
      </c>
      <c r="S221" s="1">
        <v>44951</v>
      </c>
      <c r="T221" s="14">
        <v>240</v>
      </c>
      <c r="U221" s="1">
        <v>45194</v>
      </c>
      <c r="V221" s="28">
        <v>73784000</v>
      </c>
      <c r="W221" s="14">
        <f>$D$5-Contratos[[#This Row],[Fecha de Inicio]]</f>
        <v>126</v>
      </c>
      <c r="X221" s="14">
        <f>ROUND((($D$5-Contratos[[#This Row],[Fecha de Inicio]])/(Contratos[[#This Row],[Fecha Finalizacion Programada]]-Contratos[[#This Row],[Fecha de Inicio]])*100),2)</f>
        <v>51.85</v>
      </c>
      <c r="Y221" s="28">
        <v>29821033</v>
      </c>
      <c r="Z221" s="28">
        <v>43962967</v>
      </c>
      <c r="AA221" s="14">
        <v>0</v>
      </c>
      <c r="AB221" s="28">
        <v>0</v>
      </c>
      <c r="AC221" s="28">
        <v>73784000</v>
      </c>
      <c r="AD221" s="14" t="s">
        <v>590</v>
      </c>
    </row>
    <row r="222" spans="2:30" x14ac:dyDescent="0.25">
      <c r="B222" s="14">
        <v>2023</v>
      </c>
      <c r="C222">
        <v>230218</v>
      </c>
      <c r="D222" s="14" t="s">
        <v>248</v>
      </c>
      <c r="E222" s="14" t="s">
        <v>518</v>
      </c>
      <c r="F222" s="14" t="s">
        <v>43</v>
      </c>
      <c r="G222" s="14" t="s">
        <v>44</v>
      </c>
      <c r="H222" s="14" t="s">
        <v>165</v>
      </c>
      <c r="I222" s="14" t="s">
        <v>2</v>
      </c>
      <c r="J222" s="14" t="s">
        <v>178</v>
      </c>
      <c r="K222" s="14">
        <v>19424321</v>
      </c>
      <c r="L222" s="14" t="s">
        <v>179</v>
      </c>
      <c r="M222" s="14" t="s">
        <v>96</v>
      </c>
      <c r="N222" t="s">
        <v>38</v>
      </c>
      <c r="O222" s="1">
        <v>45057</v>
      </c>
      <c r="P222" s="14" t="s">
        <v>905</v>
      </c>
      <c r="Q222" s="14" t="s">
        <v>108</v>
      </c>
      <c r="R222" s="1">
        <v>44963</v>
      </c>
      <c r="S222" s="1">
        <v>44970</v>
      </c>
      <c r="T222" s="14">
        <v>330</v>
      </c>
      <c r="U222" s="1">
        <v>45291</v>
      </c>
      <c r="V222" s="28">
        <v>72490000</v>
      </c>
      <c r="W222" s="14">
        <f>$D$5-Contratos[[#This Row],[Fecha de Inicio]]</f>
        <v>107</v>
      </c>
      <c r="X222" s="14">
        <f>ROUND((($D$5-Contratos[[#This Row],[Fecha de Inicio]])/(Contratos[[#This Row],[Fecha Finalizacion Programada]]-Contratos[[#This Row],[Fecha de Inicio]])*100),2)</f>
        <v>33.33</v>
      </c>
      <c r="Y222" s="28">
        <v>17134000</v>
      </c>
      <c r="Z222" s="28">
        <v>55356000</v>
      </c>
      <c r="AA222" s="14">
        <v>0</v>
      </c>
      <c r="AB222" s="28">
        <v>0</v>
      </c>
      <c r="AC222" s="28">
        <v>72490000</v>
      </c>
      <c r="AD222" s="14" t="s">
        <v>592</v>
      </c>
    </row>
    <row r="223" spans="2:30" x14ac:dyDescent="0.25">
      <c r="B223" s="14">
        <v>2023</v>
      </c>
      <c r="C223">
        <v>230161</v>
      </c>
      <c r="D223" s="14" t="s">
        <v>248</v>
      </c>
      <c r="E223" s="14" t="s">
        <v>507</v>
      </c>
      <c r="F223" s="14" t="s">
        <v>43</v>
      </c>
      <c r="G223" s="14" t="s">
        <v>44</v>
      </c>
      <c r="H223" s="14" t="s">
        <v>165</v>
      </c>
      <c r="I223" s="14" t="s">
        <v>2</v>
      </c>
      <c r="J223" s="14" t="s">
        <v>391</v>
      </c>
      <c r="K223" s="14">
        <v>1128044435</v>
      </c>
      <c r="L223" s="14" t="s">
        <v>226</v>
      </c>
      <c r="M223" s="14" t="s">
        <v>96</v>
      </c>
      <c r="N223" t="s">
        <v>38</v>
      </c>
      <c r="O223" s="1">
        <v>45057</v>
      </c>
      <c r="P223" s="14" t="s">
        <v>905</v>
      </c>
      <c r="Q223" s="14" t="s">
        <v>108</v>
      </c>
      <c r="R223" s="1">
        <v>44953</v>
      </c>
      <c r="S223" s="1">
        <v>44964</v>
      </c>
      <c r="T223" s="14">
        <v>345</v>
      </c>
      <c r="U223" s="1">
        <v>45291</v>
      </c>
      <c r="V223" s="28">
        <v>53498000</v>
      </c>
      <c r="W223" s="14">
        <f>$D$5-Contratos[[#This Row],[Fecha de Inicio]]</f>
        <v>113</v>
      </c>
      <c r="X223" s="14">
        <f>ROUND((($D$5-Contratos[[#This Row],[Fecha de Inicio]])/(Contratos[[#This Row],[Fecha Finalizacion Programada]]-Contratos[[#This Row],[Fecha de Inicio]])*100),2)</f>
        <v>34.56</v>
      </c>
      <c r="Y223" s="28">
        <v>13025600</v>
      </c>
      <c r="Z223" s="28">
        <v>40472400</v>
      </c>
      <c r="AA223" s="14">
        <v>0</v>
      </c>
      <c r="AB223" s="28">
        <v>0</v>
      </c>
      <c r="AC223" s="28">
        <v>53498000</v>
      </c>
      <c r="AD223" s="14" t="s">
        <v>599</v>
      </c>
    </row>
    <row r="224" spans="2:30" x14ac:dyDescent="0.25">
      <c r="B224" s="14">
        <v>2023</v>
      </c>
      <c r="C224">
        <v>230165</v>
      </c>
      <c r="D224" s="14" t="s">
        <v>248</v>
      </c>
      <c r="E224" s="14" t="s">
        <v>508</v>
      </c>
      <c r="F224" s="14" t="s">
        <v>43</v>
      </c>
      <c r="G224" s="14" t="s">
        <v>44</v>
      </c>
      <c r="H224" s="14" t="s">
        <v>165</v>
      </c>
      <c r="I224" s="14" t="s">
        <v>2</v>
      </c>
      <c r="J224" s="14" t="s">
        <v>392</v>
      </c>
      <c r="K224" s="14">
        <v>52201042</v>
      </c>
      <c r="L224" s="14" t="s">
        <v>444</v>
      </c>
      <c r="M224" s="14" t="s">
        <v>96</v>
      </c>
      <c r="N224" t="s">
        <v>38</v>
      </c>
      <c r="O224" s="1">
        <v>45057</v>
      </c>
      <c r="P224" s="14" t="s">
        <v>905</v>
      </c>
      <c r="Q224" s="14" t="s">
        <v>108</v>
      </c>
      <c r="R224" s="1">
        <v>44953</v>
      </c>
      <c r="S224" s="1">
        <v>44964</v>
      </c>
      <c r="T224" s="14">
        <v>360</v>
      </c>
      <c r="U224" s="1">
        <v>45291</v>
      </c>
      <c r="V224" s="28">
        <v>47148000</v>
      </c>
      <c r="W224" s="14">
        <f>$D$5-Contratos[[#This Row],[Fecha de Inicio]]</f>
        <v>113</v>
      </c>
      <c r="X224" s="14">
        <f>ROUND((($D$5-Contratos[[#This Row],[Fecha de Inicio]])/(Contratos[[#This Row],[Fecha Finalizacion Programada]]-Contratos[[#This Row],[Fecha de Inicio]])*100),2)</f>
        <v>34.56</v>
      </c>
      <c r="Y224" s="28">
        <v>11001200</v>
      </c>
      <c r="Z224" s="28">
        <v>36146800</v>
      </c>
      <c r="AA224" s="14">
        <v>0</v>
      </c>
      <c r="AB224" s="28">
        <v>0</v>
      </c>
      <c r="AC224" s="28">
        <v>47148000</v>
      </c>
      <c r="AD224" s="14" t="s">
        <v>598</v>
      </c>
    </row>
    <row r="225" spans="2:30" x14ac:dyDescent="0.25">
      <c r="B225" s="14">
        <v>2023</v>
      </c>
      <c r="C225">
        <v>230125</v>
      </c>
      <c r="D225" s="14" t="s">
        <v>248</v>
      </c>
      <c r="E225" s="14" t="s">
        <v>363</v>
      </c>
      <c r="F225" s="14" t="s">
        <v>43</v>
      </c>
      <c r="G225" s="14" t="s">
        <v>44</v>
      </c>
      <c r="H225" s="14" t="s">
        <v>165</v>
      </c>
      <c r="I225" s="14" t="s">
        <v>2</v>
      </c>
      <c r="J225" s="14" t="s">
        <v>286</v>
      </c>
      <c r="K225" s="14">
        <v>79639995</v>
      </c>
      <c r="L225" s="14" t="s">
        <v>319</v>
      </c>
      <c r="M225" s="14" t="s">
        <v>96</v>
      </c>
      <c r="N225" t="s">
        <v>38</v>
      </c>
      <c r="O225" s="1">
        <v>45057</v>
      </c>
      <c r="P225" s="14" t="s">
        <v>905</v>
      </c>
      <c r="Q225" s="14" t="s">
        <v>108</v>
      </c>
      <c r="R225" s="1">
        <v>44949</v>
      </c>
      <c r="S225" s="1">
        <v>44953</v>
      </c>
      <c r="T225" s="14">
        <v>360</v>
      </c>
      <c r="U225" s="1">
        <v>45291</v>
      </c>
      <c r="V225" s="28">
        <v>55824000</v>
      </c>
      <c r="W225" s="14">
        <f>$D$5-Contratos[[#This Row],[Fecha de Inicio]]</f>
        <v>124</v>
      </c>
      <c r="X225" s="14">
        <f>ROUND((($D$5-Contratos[[#This Row],[Fecha de Inicio]])/(Contratos[[#This Row],[Fecha Finalizacion Programada]]-Contratos[[#This Row],[Fecha de Inicio]])*100),2)</f>
        <v>36.69</v>
      </c>
      <c r="Y225" s="28">
        <v>14576267</v>
      </c>
      <c r="Z225" s="28">
        <v>41247733</v>
      </c>
      <c r="AA225" s="14">
        <v>0</v>
      </c>
      <c r="AB225" s="28">
        <v>0</v>
      </c>
      <c r="AC225" s="28">
        <v>55824000</v>
      </c>
      <c r="AD225" s="14" t="s">
        <v>598</v>
      </c>
    </row>
    <row r="226" spans="2:30" x14ac:dyDescent="0.25">
      <c r="B226" s="14">
        <v>2023</v>
      </c>
      <c r="C226">
        <v>230199</v>
      </c>
      <c r="D226" s="14" t="s">
        <v>248</v>
      </c>
      <c r="E226" s="14" t="s">
        <v>503</v>
      </c>
      <c r="F226" s="14" t="s">
        <v>43</v>
      </c>
      <c r="G226" s="14" t="s">
        <v>44</v>
      </c>
      <c r="H226" s="14" t="s">
        <v>527</v>
      </c>
      <c r="I226" s="14" t="s">
        <v>2</v>
      </c>
      <c r="J226" s="14" t="s">
        <v>388</v>
      </c>
      <c r="K226" s="14">
        <v>79793841</v>
      </c>
      <c r="L226" s="14" t="s">
        <v>440</v>
      </c>
      <c r="M226" s="14" t="s">
        <v>475</v>
      </c>
      <c r="N226" t="s">
        <v>38</v>
      </c>
      <c r="O226" s="1">
        <v>45057</v>
      </c>
      <c r="P226" s="14" t="s">
        <v>407</v>
      </c>
      <c r="Q226" s="14" t="s">
        <v>1023</v>
      </c>
      <c r="R226" s="1">
        <v>44957</v>
      </c>
      <c r="S226" s="1">
        <v>44963</v>
      </c>
      <c r="T226" s="14">
        <v>210</v>
      </c>
      <c r="U226" s="1">
        <v>45175</v>
      </c>
      <c r="V226" s="28">
        <v>100149000</v>
      </c>
      <c r="W226" s="14">
        <f>$D$5-Contratos[[#This Row],[Fecha de Inicio]]</f>
        <v>114</v>
      </c>
      <c r="X226" s="14">
        <f>ROUND((($D$5-Contratos[[#This Row],[Fecha de Inicio]])/(Contratos[[#This Row],[Fecha Finalizacion Programada]]-Contratos[[#This Row],[Fecha de Inicio]])*100),2)</f>
        <v>53.77</v>
      </c>
      <c r="Y226" s="28">
        <v>40536500</v>
      </c>
      <c r="Z226" s="28">
        <v>59612500</v>
      </c>
      <c r="AA226" s="14">
        <v>0</v>
      </c>
      <c r="AB226" s="28">
        <v>0</v>
      </c>
      <c r="AC226" s="28">
        <v>100149000</v>
      </c>
      <c r="AD226" s="14" t="s">
        <v>609</v>
      </c>
    </row>
    <row r="227" spans="2:30" x14ac:dyDescent="0.25">
      <c r="B227" s="14">
        <v>2023</v>
      </c>
      <c r="C227">
        <v>230122</v>
      </c>
      <c r="D227" s="14" t="s">
        <v>248</v>
      </c>
      <c r="E227" s="14" t="s">
        <v>499</v>
      </c>
      <c r="F227" s="14" t="s">
        <v>43</v>
      </c>
      <c r="G227" s="14" t="s">
        <v>44</v>
      </c>
      <c r="H227" s="14" t="s">
        <v>527</v>
      </c>
      <c r="I227" s="14" t="s">
        <v>2</v>
      </c>
      <c r="J227" s="14" t="s">
        <v>387</v>
      </c>
      <c r="K227" s="14">
        <v>1013598289</v>
      </c>
      <c r="L227" s="14" t="s">
        <v>439</v>
      </c>
      <c r="M227" s="14" t="s">
        <v>475</v>
      </c>
      <c r="N227" t="s">
        <v>38</v>
      </c>
      <c r="O227" s="1">
        <v>45057</v>
      </c>
      <c r="P227" s="14" t="s">
        <v>407</v>
      </c>
      <c r="Q227" s="14" t="s">
        <v>968</v>
      </c>
      <c r="R227" s="1">
        <v>44946</v>
      </c>
      <c r="S227" s="1">
        <v>44953</v>
      </c>
      <c r="T227" s="14">
        <v>315</v>
      </c>
      <c r="U227" s="1">
        <v>45271</v>
      </c>
      <c r="V227" s="28">
        <v>81973500</v>
      </c>
      <c r="W227" s="14">
        <f>$D$5-Contratos[[#This Row],[Fecha de Inicio]]</f>
        <v>124</v>
      </c>
      <c r="X227" s="14">
        <f>ROUND((($D$5-Contratos[[#This Row],[Fecha de Inicio]])/(Contratos[[#This Row],[Fecha Finalizacion Programada]]-Contratos[[#This Row],[Fecha de Inicio]])*100),2)</f>
        <v>38.99</v>
      </c>
      <c r="Y227" s="28">
        <v>24461933</v>
      </c>
      <c r="Z227" s="28">
        <v>57511567</v>
      </c>
      <c r="AA227" s="14">
        <v>0</v>
      </c>
      <c r="AB227" s="28">
        <v>0</v>
      </c>
      <c r="AC227" s="28">
        <v>81973500</v>
      </c>
      <c r="AD227" s="14" t="s">
        <v>595</v>
      </c>
    </row>
    <row r="228" spans="2:30" x14ac:dyDescent="0.25">
      <c r="B228" s="14">
        <v>2023</v>
      </c>
      <c r="C228">
        <v>230182</v>
      </c>
      <c r="D228" s="14" t="s">
        <v>248</v>
      </c>
      <c r="E228" s="14" t="s">
        <v>497</v>
      </c>
      <c r="F228" s="14" t="s">
        <v>43</v>
      </c>
      <c r="G228" s="14" t="s">
        <v>44</v>
      </c>
      <c r="H228" s="14" t="s">
        <v>527</v>
      </c>
      <c r="I228" s="14" t="s">
        <v>2</v>
      </c>
      <c r="J228" s="14" t="s">
        <v>382</v>
      </c>
      <c r="K228" s="14">
        <v>79558256</v>
      </c>
      <c r="L228" s="14" t="s">
        <v>431</v>
      </c>
      <c r="M228" s="14" t="s">
        <v>475</v>
      </c>
      <c r="N228" t="s">
        <v>38</v>
      </c>
      <c r="O228" s="1">
        <v>45057</v>
      </c>
      <c r="P228" s="14" t="s">
        <v>407</v>
      </c>
      <c r="Q228" s="14" t="s">
        <v>1024</v>
      </c>
      <c r="R228" s="1">
        <v>44959</v>
      </c>
      <c r="S228" s="1">
        <v>44963</v>
      </c>
      <c r="T228" s="14">
        <v>300</v>
      </c>
      <c r="U228" s="1">
        <v>45266</v>
      </c>
      <c r="V228" s="28">
        <v>84530000</v>
      </c>
      <c r="W228" s="14">
        <f>$D$5-Contratos[[#This Row],[Fecha de Inicio]]</f>
        <v>114</v>
      </c>
      <c r="X228" s="14">
        <f>ROUND((($D$5-Contratos[[#This Row],[Fecha de Inicio]])/(Contratos[[#This Row],[Fecha Finalizacion Programada]]-Contratos[[#This Row],[Fecha de Inicio]])*100),2)</f>
        <v>37.619999999999997</v>
      </c>
      <c r="Y228" s="28">
        <v>23950167</v>
      </c>
      <c r="Z228" s="28">
        <v>60579833</v>
      </c>
      <c r="AA228" s="14">
        <v>0</v>
      </c>
      <c r="AB228" s="28">
        <v>0</v>
      </c>
      <c r="AC228" s="28">
        <v>84530000</v>
      </c>
      <c r="AD228" s="14" t="s">
        <v>593</v>
      </c>
    </row>
    <row r="229" spans="2:30" x14ac:dyDescent="0.25">
      <c r="B229" s="14">
        <v>2023</v>
      </c>
      <c r="C229">
        <v>230129</v>
      </c>
      <c r="D229" s="14" t="s">
        <v>248</v>
      </c>
      <c r="E229" s="14" t="s">
        <v>1101</v>
      </c>
      <c r="F229" s="14" t="s">
        <v>43</v>
      </c>
      <c r="G229" s="14" t="s">
        <v>44</v>
      </c>
      <c r="H229" s="14" t="s">
        <v>166</v>
      </c>
      <c r="I229" s="14" t="s">
        <v>2</v>
      </c>
      <c r="J229" s="14" t="s">
        <v>704</v>
      </c>
      <c r="K229" s="14">
        <v>52966918</v>
      </c>
      <c r="L229" s="14" t="s">
        <v>791</v>
      </c>
      <c r="M229" s="14" t="s">
        <v>45</v>
      </c>
      <c r="N229" t="s">
        <v>38</v>
      </c>
      <c r="O229" s="1">
        <v>45057</v>
      </c>
      <c r="P229" s="14" t="s">
        <v>906</v>
      </c>
      <c r="Q229" s="14" t="s">
        <v>1025</v>
      </c>
      <c r="R229" s="1">
        <v>44950</v>
      </c>
      <c r="S229" s="1">
        <v>44966</v>
      </c>
      <c r="T229" s="14">
        <v>240</v>
      </c>
      <c r="U229" s="1">
        <v>45208</v>
      </c>
      <c r="V229" s="28">
        <v>65696000</v>
      </c>
      <c r="W229" s="14">
        <f>$D$5-Contratos[[#This Row],[Fecha de Inicio]]</f>
        <v>111</v>
      </c>
      <c r="X229" s="14">
        <f>ROUND((($D$5-Contratos[[#This Row],[Fecha de Inicio]])/(Contratos[[#This Row],[Fecha Finalizacion Programada]]-Contratos[[#This Row],[Fecha de Inicio]])*100),2)</f>
        <v>45.87</v>
      </c>
      <c r="Y229" s="28">
        <v>13686667</v>
      </c>
      <c r="Z229" s="28">
        <v>52009333</v>
      </c>
      <c r="AA229" s="14">
        <v>0</v>
      </c>
      <c r="AB229" s="28">
        <v>0</v>
      </c>
      <c r="AC229" s="28">
        <v>65696000</v>
      </c>
      <c r="AD229" s="14" t="s">
        <v>590</v>
      </c>
    </row>
    <row r="230" spans="2:30" x14ac:dyDescent="0.25">
      <c r="B230" s="14">
        <v>2022</v>
      </c>
      <c r="C230">
        <v>220844</v>
      </c>
      <c r="D230" s="14" t="s">
        <v>248</v>
      </c>
      <c r="E230" s="14" t="s">
        <v>498</v>
      </c>
      <c r="F230" s="14" t="s">
        <v>43</v>
      </c>
      <c r="G230" s="14" t="s">
        <v>44</v>
      </c>
      <c r="H230" s="14" t="s">
        <v>154</v>
      </c>
      <c r="I230" s="14" t="s">
        <v>2</v>
      </c>
      <c r="J230" s="14" t="s">
        <v>383</v>
      </c>
      <c r="K230" s="14">
        <v>1024495089</v>
      </c>
      <c r="L230" s="14" t="s">
        <v>433</v>
      </c>
      <c r="M230" s="14" t="s">
        <v>61</v>
      </c>
      <c r="N230" t="s">
        <v>38</v>
      </c>
      <c r="O230" s="1">
        <v>45057</v>
      </c>
      <c r="P230" s="14" t="s">
        <v>240</v>
      </c>
      <c r="Q230" s="14" t="s">
        <v>1026</v>
      </c>
      <c r="R230" s="1">
        <v>44897</v>
      </c>
      <c r="S230" s="1">
        <v>44904</v>
      </c>
      <c r="T230" s="14">
        <v>120</v>
      </c>
      <c r="U230" s="1">
        <v>45025</v>
      </c>
      <c r="V230" s="28">
        <v>36244000</v>
      </c>
      <c r="W230" s="14">
        <f>$D$5-Contratos[[#This Row],[Fecha de Inicio]]</f>
        <v>173</v>
      </c>
      <c r="X230" s="14">
        <f>ROUND(((Contratos[[#This Row],[Fecha Finalizacion Programada]]-Contratos[[#This Row],[Fecha de Inicio]])/(Contratos[[#This Row],[Fecha Finalizacion Programada]]-Contratos[[#This Row],[Fecha de Inicio]])*100),2)</f>
        <v>100</v>
      </c>
      <c r="Y230" s="28">
        <v>0</v>
      </c>
      <c r="Z230" s="28">
        <v>36244000</v>
      </c>
      <c r="AA230" s="14">
        <v>0</v>
      </c>
      <c r="AB230" s="28">
        <v>0</v>
      </c>
      <c r="AC230" s="28">
        <v>36244000</v>
      </c>
      <c r="AD230" s="14" t="s">
        <v>639</v>
      </c>
    </row>
    <row r="231" spans="2:30" x14ac:dyDescent="0.25">
      <c r="B231" s="14">
        <v>2022</v>
      </c>
      <c r="C231">
        <v>220868</v>
      </c>
      <c r="D231" s="14" t="s">
        <v>248</v>
      </c>
      <c r="E231" s="14" t="s">
        <v>557</v>
      </c>
      <c r="F231" s="14" t="s">
        <v>31</v>
      </c>
      <c r="G231" s="14" t="s">
        <v>25</v>
      </c>
      <c r="H231" s="14" t="s">
        <v>156</v>
      </c>
      <c r="I231" s="14" t="s">
        <v>2</v>
      </c>
      <c r="J231" s="14" t="s">
        <v>601</v>
      </c>
      <c r="K231" s="14">
        <v>901073817</v>
      </c>
      <c r="L231" s="14" t="s">
        <v>602</v>
      </c>
      <c r="M231" s="14" t="s">
        <v>54</v>
      </c>
      <c r="N231" t="s">
        <v>38</v>
      </c>
      <c r="O231" s="1">
        <v>45057</v>
      </c>
      <c r="P231" s="14" t="s">
        <v>907</v>
      </c>
      <c r="Q231" s="14" t="s">
        <v>1027</v>
      </c>
      <c r="R231" s="1">
        <v>44909</v>
      </c>
      <c r="S231" s="1">
        <v>44923</v>
      </c>
      <c r="T231" s="14">
        <v>150</v>
      </c>
      <c r="U231" s="1">
        <v>45166</v>
      </c>
      <c r="V231" s="28">
        <v>71977220</v>
      </c>
      <c r="W231" s="14">
        <f>$D$5-Contratos[[#This Row],[Fecha de Inicio]]</f>
        <v>154</v>
      </c>
      <c r="X231" s="14">
        <f>ROUND((($D$5-Contratos[[#This Row],[Fecha de Inicio]])/(Contratos[[#This Row],[Fecha Finalizacion Programada]]-Contratos[[#This Row],[Fecha de Inicio]])*100),2)</f>
        <v>63.37</v>
      </c>
      <c r="Y231" s="28">
        <v>54176419</v>
      </c>
      <c r="Z231" s="28">
        <v>17800801</v>
      </c>
      <c r="AA231" s="14">
        <v>1</v>
      </c>
      <c r="AB231" s="28">
        <v>32330910</v>
      </c>
      <c r="AC231" s="28">
        <v>104308130</v>
      </c>
      <c r="AD231" s="14" t="s">
        <v>603</v>
      </c>
    </row>
    <row r="232" spans="2:30" x14ac:dyDescent="0.25">
      <c r="B232" s="14">
        <v>2023</v>
      </c>
      <c r="C232">
        <v>230013</v>
      </c>
      <c r="D232" s="14" t="s">
        <v>248</v>
      </c>
      <c r="E232" s="14" t="s">
        <v>358</v>
      </c>
      <c r="F232" s="14" t="s">
        <v>43</v>
      </c>
      <c r="G232" s="14" t="s">
        <v>44</v>
      </c>
      <c r="H232" s="14" t="s">
        <v>332</v>
      </c>
      <c r="I232" s="14" t="s">
        <v>2</v>
      </c>
      <c r="J232" s="14" t="s">
        <v>281</v>
      </c>
      <c r="K232" s="14">
        <v>1022370269</v>
      </c>
      <c r="L232" s="14" t="s">
        <v>309</v>
      </c>
      <c r="M232" s="14" t="s">
        <v>60</v>
      </c>
      <c r="N232" t="s">
        <v>38</v>
      </c>
      <c r="O232" s="1">
        <v>45057</v>
      </c>
      <c r="P232" s="14" t="s">
        <v>118</v>
      </c>
      <c r="Q232" s="14" t="s">
        <v>1028</v>
      </c>
      <c r="R232" s="1">
        <v>44938</v>
      </c>
      <c r="S232" s="1">
        <v>44949</v>
      </c>
      <c r="T232" s="14">
        <v>240</v>
      </c>
      <c r="U232" s="1">
        <v>45191</v>
      </c>
      <c r="V232" s="28">
        <v>36392000</v>
      </c>
      <c r="W232" s="14">
        <f>$D$5-Contratos[[#This Row],[Fecha de Inicio]]</f>
        <v>128</v>
      </c>
      <c r="X232" s="14">
        <f>ROUND((($D$5-Contratos[[#This Row],[Fecha de Inicio]])/(Contratos[[#This Row],[Fecha Finalizacion Programada]]-Contratos[[#This Row],[Fecha de Inicio]])*100),2)</f>
        <v>52.89</v>
      </c>
      <c r="Y232" s="28">
        <v>14860067</v>
      </c>
      <c r="Z232" s="28">
        <v>21531933</v>
      </c>
      <c r="AA232" s="14">
        <v>0</v>
      </c>
      <c r="AB232" s="28">
        <v>0</v>
      </c>
      <c r="AC232" s="28">
        <v>36392000</v>
      </c>
      <c r="AD232" s="14" t="s">
        <v>590</v>
      </c>
    </row>
    <row r="233" spans="2:30" x14ac:dyDescent="0.25">
      <c r="B233" s="14">
        <v>2021</v>
      </c>
      <c r="C233">
        <v>210536</v>
      </c>
      <c r="D233" s="14" t="s">
        <v>248</v>
      </c>
      <c r="E233" s="14" t="s">
        <v>205</v>
      </c>
      <c r="F233" s="14" t="s">
        <v>31</v>
      </c>
      <c r="G233" s="14" t="s">
        <v>25</v>
      </c>
      <c r="H233" s="14" t="s">
        <v>155</v>
      </c>
      <c r="I233" s="14" t="s">
        <v>2</v>
      </c>
      <c r="J233" s="14" t="s">
        <v>193</v>
      </c>
      <c r="K233" s="14">
        <v>900361477</v>
      </c>
      <c r="L233" s="14" t="s">
        <v>200</v>
      </c>
      <c r="M233" s="14" t="s">
        <v>102</v>
      </c>
      <c r="N233" t="s">
        <v>38</v>
      </c>
      <c r="O233" s="1">
        <v>45057</v>
      </c>
      <c r="P233" s="14" t="s">
        <v>908</v>
      </c>
      <c r="Q233" s="14" t="s">
        <v>908</v>
      </c>
      <c r="R233" s="1">
        <v>44526</v>
      </c>
      <c r="S233" s="1">
        <v>44557</v>
      </c>
      <c r="T233" s="14">
        <v>180</v>
      </c>
      <c r="U233" s="1">
        <v>45046</v>
      </c>
      <c r="V233" s="28">
        <v>87263000</v>
      </c>
      <c r="W233" s="14">
        <f>$D$5-Contratos[[#This Row],[Fecha de Inicio]]</f>
        <v>520</v>
      </c>
      <c r="X233" s="14">
        <f>ROUND(((Contratos[[#This Row],[Fecha Finalizacion Programada]]-Contratos[[#This Row],[Fecha de Inicio]])/(Contratos[[#This Row],[Fecha Finalizacion Programada]]-Contratos[[#This Row],[Fecha de Inicio]])*100),2)</f>
        <v>100</v>
      </c>
      <c r="Y233" s="28">
        <v>126604927</v>
      </c>
      <c r="Z233" s="28">
        <v>8658073</v>
      </c>
      <c r="AA233" s="14">
        <v>2</v>
      </c>
      <c r="AB233" s="28">
        <v>48000000</v>
      </c>
      <c r="AC233" s="28">
        <v>135263000</v>
      </c>
      <c r="AD233" s="14" t="s">
        <v>649</v>
      </c>
    </row>
    <row r="234" spans="2:30" x14ac:dyDescent="0.25">
      <c r="B234" s="14">
        <v>2023</v>
      </c>
      <c r="C234">
        <v>230400</v>
      </c>
      <c r="D234" s="14" t="s">
        <v>248</v>
      </c>
      <c r="E234" s="14" t="s">
        <v>1128</v>
      </c>
      <c r="F234" s="14" t="s">
        <v>31</v>
      </c>
      <c r="G234" s="14" t="s">
        <v>25</v>
      </c>
      <c r="H234" s="14" t="s">
        <v>155</v>
      </c>
      <c r="I234" s="14" t="s">
        <v>2</v>
      </c>
      <c r="J234" s="14" t="s">
        <v>705</v>
      </c>
      <c r="K234" s="14">
        <v>901148748</v>
      </c>
      <c r="L234" s="14" t="s">
        <v>792</v>
      </c>
      <c r="M234" s="14" t="s">
        <v>102</v>
      </c>
      <c r="N234" t="s">
        <v>38</v>
      </c>
      <c r="O234" s="1">
        <v>45057</v>
      </c>
      <c r="P234" s="14" t="s">
        <v>909</v>
      </c>
      <c r="Q234" s="14" t="s">
        <v>909</v>
      </c>
      <c r="R234" s="1">
        <v>45016</v>
      </c>
      <c r="S234" s="1">
        <v>45044</v>
      </c>
      <c r="T234" s="14">
        <v>270</v>
      </c>
      <c r="U234" s="1">
        <v>45319</v>
      </c>
      <c r="V234" s="28">
        <v>8300000</v>
      </c>
      <c r="W234" s="14">
        <f>$D$5-Contratos[[#This Row],[Fecha de Inicio]]</f>
        <v>33</v>
      </c>
      <c r="X234" s="14">
        <f>ROUND((($D$5-Contratos[[#This Row],[Fecha de Inicio]])/(Contratos[[#This Row],[Fecha Finalizacion Programada]]-Contratos[[#This Row],[Fecha de Inicio]])*100),2)</f>
        <v>12</v>
      </c>
      <c r="Y234" s="28">
        <v>0</v>
      </c>
      <c r="Z234" s="28">
        <v>8300000</v>
      </c>
      <c r="AA234" s="14">
        <v>0</v>
      </c>
      <c r="AB234" s="28">
        <v>0</v>
      </c>
      <c r="AC234" s="28">
        <v>8300000</v>
      </c>
      <c r="AD234" s="14" t="s">
        <v>585</v>
      </c>
    </row>
    <row r="235" spans="2:30" x14ac:dyDescent="0.25">
      <c r="B235" s="14">
        <v>2023</v>
      </c>
      <c r="C235">
        <v>230398</v>
      </c>
      <c r="D235" s="14" t="s">
        <v>248</v>
      </c>
      <c r="E235" s="14" t="s">
        <v>1129</v>
      </c>
      <c r="F235" s="14" t="s">
        <v>28</v>
      </c>
      <c r="G235" s="14" t="s">
        <v>25</v>
      </c>
      <c r="H235" s="14" t="s">
        <v>155</v>
      </c>
      <c r="I235" s="14" t="s">
        <v>2</v>
      </c>
      <c r="J235" s="14" t="s">
        <v>194</v>
      </c>
      <c r="K235" s="14">
        <v>860005289</v>
      </c>
      <c r="L235" s="14" t="s">
        <v>201</v>
      </c>
      <c r="M235" s="14" t="s">
        <v>102</v>
      </c>
      <c r="N235" t="s">
        <v>38</v>
      </c>
      <c r="O235" s="1">
        <v>45057</v>
      </c>
      <c r="P235" s="14" t="s">
        <v>910</v>
      </c>
      <c r="Q235" s="14" t="s">
        <v>910</v>
      </c>
      <c r="R235" s="1">
        <v>45016</v>
      </c>
      <c r="S235" s="1">
        <v>45043</v>
      </c>
      <c r="T235" s="14">
        <v>270</v>
      </c>
      <c r="U235" s="1">
        <v>45318</v>
      </c>
      <c r="V235" s="28">
        <v>62500000</v>
      </c>
      <c r="W235" s="14">
        <f>$D$5-Contratos[[#This Row],[Fecha de Inicio]]</f>
        <v>34</v>
      </c>
      <c r="X235" s="14">
        <f>ROUND((($D$5-Contratos[[#This Row],[Fecha de Inicio]])/(Contratos[[#This Row],[Fecha Finalizacion Programada]]-Contratos[[#This Row],[Fecha de Inicio]])*100),2)</f>
        <v>12.36</v>
      </c>
      <c r="Y235" s="28">
        <v>0</v>
      </c>
      <c r="Z235" s="28">
        <v>62500000</v>
      </c>
      <c r="AA235" s="14">
        <v>0</v>
      </c>
      <c r="AB235" s="28">
        <v>0</v>
      </c>
      <c r="AC235" s="28">
        <v>62500000</v>
      </c>
      <c r="AD235" s="14" t="s">
        <v>585</v>
      </c>
    </row>
    <row r="236" spans="2:30" x14ac:dyDescent="0.25">
      <c r="B236" s="14">
        <v>2023</v>
      </c>
      <c r="C236">
        <v>230361</v>
      </c>
      <c r="D236" s="14" t="s">
        <v>248</v>
      </c>
      <c r="E236" s="14" t="s">
        <v>577</v>
      </c>
      <c r="F236" s="14" t="s">
        <v>43</v>
      </c>
      <c r="G236" s="14" t="s">
        <v>44</v>
      </c>
      <c r="H236" s="14" t="s">
        <v>330</v>
      </c>
      <c r="I236" s="14" t="s">
        <v>2</v>
      </c>
      <c r="J236" s="14" t="s">
        <v>653</v>
      </c>
      <c r="K236" s="14">
        <v>52500234</v>
      </c>
      <c r="L236" s="14" t="s">
        <v>289</v>
      </c>
      <c r="M236" s="14" t="s">
        <v>476</v>
      </c>
      <c r="N236" t="s">
        <v>38</v>
      </c>
      <c r="O236" s="1">
        <v>45061</v>
      </c>
      <c r="P236" s="14" t="s">
        <v>539</v>
      </c>
      <c r="Q236" s="14" t="s">
        <v>1029</v>
      </c>
      <c r="R236" s="1">
        <v>45009</v>
      </c>
      <c r="S236" s="1">
        <v>45013</v>
      </c>
      <c r="T236" s="14">
        <v>240</v>
      </c>
      <c r="U236" s="1">
        <v>45258</v>
      </c>
      <c r="V236" s="28">
        <v>52104000</v>
      </c>
      <c r="W236" s="14">
        <f>$D$5-Contratos[[#This Row],[Fecha de Inicio]]</f>
        <v>64</v>
      </c>
      <c r="X236" s="14">
        <f>ROUND((($D$5-Contratos[[#This Row],[Fecha de Inicio]])/(Contratos[[#This Row],[Fecha Finalizacion Programada]]-Contratos[[#This Row],[Fecha de Inicio]])*100),2)</f>
        <v>26.12</v>
      </c>
      <c r="Y236" s="28">
        <v>7164300</v>
      </c>
      <c r="Z236" s="28">
        <v>44939700</v>
      </c>
      <c r="AA236" s="14">
        <v>0</v>
      </c>
      <c r="AB236" s="28">
        <v>0</v>
      </c>
      <c r="AC236" s="28">
        <v>52104000</v>
      </c>
      <c r="AD236" s="14" t="s">
        <v>590</v>
      </c>
    </row>
    <row r="237" spans="2:30" x14ac:dyDescent="0.25">
      <c r="B237" s="14">
        <v>2023</v>
      </c>
      <c r="C237">
        <v>230362</v>
      </c>
      <c r="D237" s="14" t="s">
        <v>248</v>
      </c>
      <c r="E237" s="14" t="s">
        <v>577</v>
      </c>
      <c r="F237" s="14" t="s">
        <v>43</v>
      </c>
      <c r="G237" s="14" t="s">
        <v>44</v>
      </c>
      <c r="H237" s="14" t="s">
        <v>330</v>
      </c>
      <c r="I237" s="14" t="s">
        <v>2</v>
      </c>
      <c r="J237" s="14" t="s">
        <v>653</v>
      </c>
      <c r="K237" s="14">
        <v>80801987</v>
      </c>
      <c r="L237" s="14" t="s">
        <v>654</v>
      </c>
      <c r="M237" s="14" t="s">
        <v>476</v>
      </c>
      <c r="N237" t="s">
        <v>38</v>
      </c>
      <c r="O237" s="1">
        <v>45061</v>
      </c>
      <c r="P237" s="14" t="s">
        <v>539</v>
      </c>
      <c r="Q237" s="14" t="s">
        <v>1030</v>
      </c>
      <c r="R237" s="1">
        <v>45009</v>
      </c>
      <c r="S237" s="1">
        <v>45013</v>
      </c>
      <c r="T237" s="14">
        <v>240</v>
      </c>
      <c r="U237" s="1">
        <v>45258</v>
      </c>
      <c r="V237" s="28">
        <v>52104000</v>
      </c>
      <c r="W237" s="14">
        <f>$D$5-Contratos[[#This Row],[Fecha de Inicio]]</f>
        <v>64</v>
      </c>
      <c r="X237" s="14">
        <f>ROUND((($D$5-Contratos[[#This Row],[Fecha de Inicio]])/(Contratos[[#This Row],[Fecha Finalizacion Programada]]-Contratos[[#This Row],[Fecha de Inicio]])*100),2)</f>
        <v>26.12</v>
      </c>
      <c r="Y237" s="28">
        <v>7164300</v>
      </c>
      <c r="Z237" s="28">
        <v>44939700</v>
      </c>
      <c r="AA237" s="14">
        <v>0</v>
      </c>
      <c r="AB237" s="28">
        <v>0</v>
      </c>
      <c r="AC237" s="28">
        <v>52104000</v>
      </c>
      <c r="AD237" s="14" t="s">
        <v>590</v>
      </c>
    </row>
    <row r="238" spans="2:30" x14ac:dyDescent="0.25">
      <c r="B238" s="14">
        <v>2023</v>
      </c>
      <c r="C238">
        <v>230241</v>
      </c>
      <c r="D238" s="14" t="s">
        <v>248</v>
      </c>
      <c r="E238" s="14" t="s">
        <v>489</v>
      </c>
      <c r="F238" s="14" t="s">
        <v>43</v>
      </c>
      <c r="G238" s="14" t="s">
        <v>44</v>
      </c>
      <c r="H238" s="14" t="s">
        <v>525</v>
      </c>
      <c r="I238" s="14" t="s">
        <v>2</v>
      </c>
      <c r="J238" s="14" t="s">
        <v>374</v>
      </c>
      <c r="K238" s="14">
        <v>79708223</v>
      </c>
      <c r="L238" s="14" t="s">
        <v>427</v>
      </c>
      <c r="M238" s="14" t="s">
        <v>474</v>
      </c>
      <c r="N238" t="s">
        <v>38</v>
      </c>
      <c r="O238" s="1">
        <v>45061</v>
      </c>
      <c r="P238" s="14" t="s">
        <v>911</v>
      </c>
      <c r="Q238" s="14" t="s">
        <v>911</v>
      </c>
      <c r="R238" s="1">
        <v>44971</v>
      </c>
      <c r="S238" s="1">
        <v>44974</v>
      </c>
      <c r="T238" s="14">
        <v>300</v>
      </c>
      <c r="U238" s="1">
        <v>45277</v>
      </c>
      <c r="V238" s="28">
        <v>55820000</v>
      </c>
      <c r="W238" s="14">
        <f>$D$5-Contratos[[#This Row],[Fecha de Inicio]]</f>
        <v>103</v>
      </c>
      <c r="X238" s="14">
        <f>ROUND((($D$5-Contratos[[#This Row],[Fecha de Inicio]])/(Contratos[[#This Row],[Fecha Finalizacion Programada]]-Contratos[[#This Row],[Fecha de Inicio]])*100),2)</f>
        <v>33.99</v>
      </c>
      <c r="Y238" s="28">
        <v>13768933</v>
      </c>
      <c r="Z238" s="28">
        <v>42051067</v>
      </c>
      <c r="AA238" s="14">
        <v>0</v>
      </c>
      <c r="AB238" s="28">
        <v>0</v>
      </c>
      <c r="AC238" s="28">
        <v>55820000</v>
      </c>
      <c r="AD238" s="14" t="s">
        <v>593</v>
      </c>
    </row>
    <row r="239" spans="2:30" x14ac:dyDescent="0.25">
      <c r="B239" s="14">
        <v>2023</v>
      </c>
      <c r="C239">
        <v>230087</v>
      </c>
      <c r="D239" s="14" t="s">
        <v>248</v>
      </c>
      <c r="E239" s="14" t="s">
        <v>490</v>
      </c>
      <c r="F239" s="14" t="s">
        <v>43</v>
      </c>
      <c r="G239" s="14" t="s">
        <v>44</v>
      </c>
      <c r="H239" s="14" t="s">
        <v>526</v>
      </c>
      <c r="I239" s="14" t="s">
        <v>2</v>
      </c>
      <c r="J239" s="14" t="s">
        <v>375</v>
      </c>
      <c r="K239" s="14">
        <v>40392471</v>
      </c>
      <c r="L239" s="14" t="s">
        <v>428</v>
      </c>
      <c r="M239" s="14" t="s">
        <v>552</v>
      </c>
      <c r="N239" t="s">
        <v>38</v>
      </c>
      <c r="O239" s="1">
        <v>45061</v>
      </c>
      <c r="P239" s="14" t="s">
        <v>912</v>
      </c>
      <c r="Q239" s="14" t="s">
        <v>912</v>
      </c>
      <c r="R239" s="1">
        <v>44945</v>
      </c>
      <c r="S239" s="1">
        <v>44958</v>
      </c>
      <c r="T239" s="14">
        <v>300</v>
      </c>
      <c r="U239" s="1">
        <v>45261</v>
      </c>
      <c r="V239" s="28">
        <v>55820000</v>
      </c>
      <c r="W239" s="14">
        <f>$D$5-Contratos[[#This Row],[Fecha de Inicio]]</f>
        <v>119</v>
      </c>
      <c r="X239" s="14">
        <f>ROUND((($D$5-Contratos[[#This Row],[Fecha de Inicio]])/(Contratos[[#This Row],[Fecha Finalizacion Programada]]-Contratos[[#This Row],[Fecha de Inicio]])*100),2)</f>
        <v>39.270000000000003</v>
      </c>
      <c r="Y239" s="28">
        <v>16746000</v>
      </c>
      <c r="Z239" s="28">
        <v>39074000</v>
      </c>
      <c r="AA239" s="14">
        <v>0</v>
      </c>
      <c r="AB239" s="28">
        <v>0</v>
      </c>
      <c r="AC239" s="28">
        <v>55820000</v>
      </c>
      <c r="AD239" s="14" t="s">
        <v>593</v>
      </c>
    </row>
    <row r="240" spans="2:30" x14ac:dyDescent="0.25">
      <c r="B240" s="14">
        <v>2023</v>
      </c>
      <c r="C240">
        <v>230173</v>
      </c>
      <c r="D240" s="14" t="s">
        <v>248</v>
      </c>
      <c r="E240" s="14" t="s">
        <v>517</v>
      </c>
      <c r="F240" s="14" t="s">
        <v>43</v>
      </c>
      <c r="G240" s="14" t="s">
        <v>47</v>
      </c>
      <c r="H240" s="14" t="s">
        <v>157</v>
      </c>
      <c r="I240" s="14" t="s">
        <v>2</v>
      </c>
      <c r="J240" s="14" t="s">
        <v>180</v>
      </c>
      <c r="K240" s="14">
        <v>1020824270</v>
      </c>
      <c r="L240" s="14" t="s">
        <v>739</v>
      </c>
      <c r="M240" s="14" t="s">
        <v>477</v>
      </c>
      <c r="N240" t="s">
        <v>38</v>
      </c>
      <c r="O240" s="1">
        <v>45061</v>
      </c>
      <c r="P240" s="14" t="s">
        <v>532</v>
      </c>
      <c r="Q240" s="14" t="s">
        <v>541</v>
      </c>
      <c r="R240" s="1">
        <v>44956</v>
      </c>
      <c r="S240" s="1">
        <v>44958</v>
      </c>
      <c r="T240" s="14">
        <v>330</v>
      </c>
      <c r="U240" s="1">
        <v>45291</v>
      </c>
      <c r="V240" s="28">
        <v>22803000</v>
      </c>
      <c r="W240" s="14">
        <f>$D$5-Contratos[[#This Row],[Fecha de Inicio]]</f>
        <v>119</v>
      </c>
      <c r="X240" s="14">
        <f>ROUND((($D$5-Contratos[[#This Row],[Fecha de Inicio]])/(Contratos[[#This Row],[Fecha Finalizacion Programada]]-Contratos[[#This Row],[Fecha de Inicio]])*100),2)</f>
        <v>35.74</v>
      </c>
      <c r="Y240" s="28">
        <v>4076900</v>
      </c>
      <c r="Z240" s="28">
        <v>18726100</v>
      </c>
      <c r="AA240" s="14">
        <v>0</v>
      </c>
      <c r="AB240" s="28">
        <v>0</v>
      </c>
      <c r="AC240" s="28">
        <v>22803000</v>
      </c>
      <c r="AD240" s="14" t="s">
        <v>592</v>
      </c>
    </row>
    <row r="241" spans="2:30" x14ac:dyDescent="0.25">
      <c r="B241" s="14">
        <v>2023</v>
      </c>
      <c r="C241">
        <v>230258</v>
      </c>
      <c r="D241" s="14" t="s">
        <v>248</v>
      </c>
      <c r="E241" s="14" t="s">
        <v>481</v>
      </c>
      <c r="F241" s="14" t="s">
        <v>43</v>
      </c>
      <c r="G241" s="14" t="s">
        <v>44</v>
      </c>
      <c r="H241" s="14" t="s">
        <v>157</v>
      </c>
      <c r="I241" s="14" t="s">
        <v>2</v>
      </c>
      <c r="J241" s="14" t="s">
        <v>367</v>
      </c>
      <c r="K241" s="14">
        <v>52011724</v>
      </c>
      <c r="L241" s="14" t="s">
        <v>659</v>
      </c>
      <c r="M241" s="14" t="s">
        <v>842</v>
      </c>
      <c r="N241" t="s">
        <v>38</v>
      </c>
      <c r="O241" s="1">
        <v>45064</v>
      </c>
      <c r="P241" s="14" t="s">
        <v>409</v>
      </c>
      <c r="Q241" s="14" t="s">
        <v>1031</v>
      </c>
      <c r="R241" s="1">
        <v>44978</v>
      </c>
      <c r="S241" s="1">
        <v>44986</v>
      </c>
      <c r="T241" s="14">
        <v>240</v>
      </c>
      <c r="U241" s="1">
        <v>45231</v>
      </c>
      <c r="V241" s="28">
        <v>32256000</v>
      </c>
      <c r="W241" s="14">
        <f>$D$5-Contratos[[#This Row],[Fecha de Inicio]]</f>
        <v>91</v>
      </c>
      <c r="X241" s="14">
        <f>ROUND((($D$5-Contratos[[#This Row],[Fecha de Inicio]])/(Contratos[[#This Row],[Fecha Finalizacion Programada]]-Contratos[[#This Row],[Fecha de Inicio]])*100),2)</f>
        <v>37.14</v>
      </c>
      <c r="Y241" s="28">
        <v>8064000</v>
      </c>
      <c r="Z241" s="28">
        <v>24192000</v>
      </c>
      <c r="AA241" s="14">
        <v>0</v>
      </c>
      <c r="AB241" s="28">
        <v>0</v>
      </c>
      <c r="AC241" s="28">
        <v>32256000</v>
      </c>
      <c r="AD241" s="14" t="s">
        <v>590</v>
      </c>
    </row>
    <row r="242" spans="2:30" x14ac:dyDescent="0.25">
      <c r="B242" s="14">
        <v>2023</v>
      </c>
      <c r="C242">
        <v>230074</v>
      </c>
      <c r="D242" s="14" t="s">
        <v>248</v>
      </c>
      <c r="E242" s="14" t="s">
        <v>481</v>
      </c>
      <c r="F242" s="14" t="s">
        <v>43</v>
      </c>
      <c r="G242" s="14" t="s">
        <v>44</v>
      </c>
      <c r="H242" s="14" t="s">
        <v>157</v>
      </c>
      <c r="I242" s="14" t="s">
        <v>2</v>
      </c>
      <c r="J242" s="14" t="s">
        <v>367</v>
      </c>
      <c r="K242" s="14">
        <v>51933372</v>
      </c>
      <c r="L242" s="14" t="s">
        <v>152</v>
      </c>
      <c r="M242" s="14" t="s">
        <v>842</v>
      </c>
      <c r="N242" t="s">
        <v>38</v>
      </c>
      <c r="O242" s="1">
        <v>45064</v>
      </c>
      <c r="P242" s="14" t="s">
        <v>409</v>
      </c>
      <c r="Q242" s="14" t="s">
        <v>1031</v>
      </c>
      <c r="R242" s="1">
        <v>44944</v>
      </c>
      <c r="S242" s="1">
        <v>44958</v>
      </c>
      <c r="T242" s="14">
        <v>240</v>
      </c>
      <c r="U242" s="1">
        <v>45200</v>
      </c>
      <c r="V242" s="28">
        <v>32256000</v>
      </c>
      <c r="W242" s="14">
        <f>$D$5-Contratos[[#This Row],[Fecha de Inicio]]</f>
        <v>119</v>
      </c>
      <c r="X242" s="14">
        <f>ROUND((($D$5-Contratos[[#This Row],[Fecha de Inicio]])/(Contratos[[#This Row],[Fecha Finalizacion Programada]]-Contratos[[#This Row],[Fecha de Inicio]])*100),2)</f>
        <v>49.17</v>
      </c>
      <c r="Y242" s="28">
        <v>12096000</v>
      </c>
      <c r="Z242" s="28">
        <v>20160000</v>
      </c>
      <c r="AA242" s="14">
        <v>0</v>
      </c>
      <c r="AB242" s="28">
        <v>0</v>
      </c>
      <c r="AC242" s="28">
        <v>32256000</v>
      </c>
      <c r="AD242" s="14" t="s">
        <v>590</v>
      </c>
    </row>
    <row r="243" spans="2:30" x14ac:dyDescent="0.25">
      <c r="B243" s="14">
        <v>2023</v>
      </c>
      <c r="C243">
        <v>230072</v>
      </c>
      <c r="D243" s="14" t="s">
        <v>248</v>
      </c>
      <c r="E243" s="14" t="s">
        <v>481</v>
      </c>
      <c r="F243" s="14" t="s">
        <v>43</v>
      </c>
      <c r="G243" s="14" t="s">
        <v>44</v>
      </c>
      <c r="H243" s="14" t="s">
        <v>157</v>
      </c>
      <c r="I243" s="14" t="s">
        <v>2</v>
      </c>
      <c r="J243" s="14" t="s">
        <v>367</v>
      </c>
      <c r="K243" s="14">
        <v>1052381232</v>
      </c>
      <c r="L243" s="14" t="s">
        <v>449</v>
      </c>
      <c r="M243" s="14" t="s">
        <v>842</v>
      </c>
      <c r="N243" t="s">
        <v>38</v>
      </c>
      <c r="O243" s="1">
        <v>45064</v>
      </c>
      <c r="P243" s="14" t="s">
        <v>413</v>
      </c>
      <c r="Q243" s="14" t="s">
        <v>1032</v>
      </c>
      <c r="R243" s="1">
        <v>44944</v>
      </c>
      <c r="S243" s="1">
        <v>44958</v>
      </c>
      <c r="T243" s="14">
        <v>240</v>
      </c>
      <c r="U243" s="1">
        <v>45200</v>
      </c>
      <c r="V243" s="28">
        <v>32256000</v>
      </c>
      <c r="W243" s="14">
        <f>$D$5-Contratos[[#This Row],[Fecha de Inicio]]</f>
        <v>119</v>
      </c>
      <c r="X243" s="14">
        <f>ROUND((($D$5-Contratos[[#This Row],[Fecha de Inicio]])/(Contratos[[#This Row],[Fecha Finalizacion Programada]]-Contratos[[#This Row],[Fecha de Inicio]])*100),2)</f>
        <v>49.17</v>
      </c>
      <c r="Y243" s="28">
        <v>8064000</v>
      </c>
      <c r="Z243" s="28">
        <v>24192000</v>
      </c>
      <c r="AA243" s="14">
        <v>0</v>
      </c>
      <c r="AB243" s="28">
        <v>0</v>
      </c>
      <c r="AC243" s="28">
        <v>32256000</v>
      </c>
      <c r="AD243" s="14" t="s">
        <v>590</v>
      </c>
    </row>
    <row r="244" spans="2:30" x14ac:dyDescent="0.25">
      <c r="B244" s="14">
        <v>2023</v>
      </c>
      <c r="C244">
        <v>230173</v>
      </c>
      <c r="D244" s="14" t="s">
        <v>248</v>
      </c>
      <c r="E244" s="14" t="s">
        <v>517</v>
      </c>
      <c r="F244" s="14" t="s">
        <v>43</v>
      </c>
      <c r="G244" s="14" t="s">
        <v>47</v>
      </c>
      <c r="H244" s="14" t="s">
        <v>157</v>
      </c>
      <c r="I244" s="14" t="s">
        <v>2</v>
      </c>
      <c r="J244" s="14" t="s">
        <v>180</v>
      </c>
      <c r="K244" s="14">
        <v>1020824270</v>
      </c>
      <c r="L244" s="14" t="s">
        <v>739</v>
      </c>
      <c r="M244" s="14" t="s">
        <v>477</v>
      </c>
      <c r="N244" t="s">
        <v>38</v>
      </c>
      <c r="O244" s="1">
        <v>45075</v>
      </c>
      <c r="P244" s="14" t="s">
        <v>864</v>
      </c>
      <c r="Q244" s="14" t="s">
        <v>957</v>
      </c>
      <c r="R244" s="1">
        <v>44956</v>
      </c>
      <c r="S244" s="1">
        <v>44958</v>
      </c>
      <c r="T244" s="14">
        <v>330</v>
      </c>
      <c r="U244" s="1">
        <v>45291</v>
      </c>
      <c r="V244" s="28">
        <v>22803000</v>
      </c>
      <c r="W244" s="14">
        <f>$D$5-Contratos[[#This Row],[Fecha de Inicio]]</f>
        <v>119</v>
      </c>
      <c r="X244" s="14">
        <f>ROUND((($D$5-Contratos[[#This Row],[Fecha de Inicio]])/(Contratos[[#This Row],[Fecha Finalizacion Programada]]-Contratos[[#This Row],[Fecha de Inicio]])*100),2)</f>
        <v>35.74</v>
      </c>
      <c r="Y244" s="28">
        <v>6149900</v>
      </c>
      <c r="Z244" s="28">
        <v>16653100</v>
      </c>
      <c r="AA244" s="14">
        <v>0</v>
      </c>
      <c r="AB244" s="28">
        <v>0</v>
      </c>
      <c r="AC244" s="28">
        <v>22803000</v>
      </c>
      <c r="AD244" s="14" t="s">
        <v>592</v>
      </c>
    </row>
    <row r="245" spans="2:30" x14ac:dyDescent="0.25">
      <c r="B245" s="14">
        <v>2023</v>
      </c>
      <c r="C245">
        <v>230071</v>
      </c>
      <c r="D245" s="14" t="s">
        <v>248</v>
      </c>
      <c r="E245" s="14" t="s">
        <v>481</v>
      </c>
      <c r="F245" s="14" t="s">
        <v>43</v>
      </c>
      <c r="G245" s="14" t="s">
        <v>44</v>
      </c>
      <c r="H245" s="14" t="s">
        <v>157</v>
      </c>
      <c r="I245" s="14" t="s">
        <v>2</v>
      </c>
      <c r="J245" s="14" t="s">
        <v>367</v>
      </c>
      <c r="K245" s="14">
        <v>52823549</v>
      </c>
      <c r="L245" s="14" t="s">
        <v>448</v>
      </c>
      <c r="M245" s="14" t="s">
        <v>842</v>
      </c>
      <c r="N245" t="s">
        <v>38</v>
      </c>
      <c r="O245" s="1">
        <v>45064</v>
      </c>
      <c r="P245" s="14" t="s">
        <v>409</v>
      </c>
      <c r="Q245" s="14" t="s">
        <v>1031</v>
      </c>
      <c r="R245" s="1">
        <v>44944</v>
      </c>
      <c r="S245" s="1">
        <v>44958</v>
      </c>
      <c r="T245" s="14">
        <v>240</v>
      </c>
      <c r="U245" s="1">
        <v>45200</v>
      </c>
      <c r="V245" s="28">
        <v>32256000</v>
      </c>
      <c r="W245" s="14">
        <f>$D$5-Contratos[[#This Row],[Fecha de Inicio]]</f>
        <v>119</v>
      </c>
      <c r="X245" s="14">
        <f>ROUND((($D$5-Contratos[[#This Row],[Fecha de Inicio]])/(Contratos[[#This Row],[Fecha Finalizacion Programada]]-Contratos[[#This Row],[Fecha de Inicio]])*100),2)</f>
        <v>49.17</v>
      </c>
      <c r="Y245" s="28">
        <v>12096000</v>
      </c>
      <c r="Z245" s="28">
        <v>20160000</v>
      </c>
      <c r="AA245" s="14">
        <v>0</v>
      </c>
      <c r="AB245" s="28">
        <v>0</v>
      </c>
      <c r="AC245" s="28">
        <v>32256000</v>
      </c>
      <c r="AD245" s="14" t="s">
        <v>590</v>
      </c>
    </row>
    <row r="246" spans="2:30" x14ac:dyDescent="0.25">
      <c r="B246" s="14">
        <v>2023</v>
      </c>
      <c r="C246">
        <v>230215</v>
      </c>
      <c r="D246" s="14" t="s">
        <v>248</v>
      </c>
      <c r="E246" s="14" t="s">
        <v>511</v>
      </c>
      <c r="F246" s="14" t="s">
        <v>43</v>
      </c>
      <c r="G246" s="14" t="s">
        <v>44</v>
      </c>
      <c r="H246" s="14" t="s">
        <v>153</v>
      </c>
      <c r="I246" s="14" t="s">
        <v>2</v>
      </c>
      <c r="J246" s="14" t="s">
        <v>395</v>
      </c>
      <c r="K246" s="14">
        <v>52622600</v>
      </c>
      <c r="L246" s="14" t="s">
        <v>318</v>
      </c>
      <c r="M246" s="14" t="s">
        <v>45</v>
      </c>
      <c r="N246" t="s">
        <v>38</v>
      </c>
      <c r="O246" s="1">
        <v>45062</v>
      </c>
      <c r="P246" s="14" t="s">
        <v>94</v>
      </c>
      <c r="Q246" s="14" t="s">
        <v>101</v>
      </c>
      <c r="R246" s="1">
        <v>44960</v>
      </c>
      <c r="S246" s="1">
        <v>44963</v>
      </c>
      <c r="T246" s="14">
        <v>180</v>
      </c>
      <c r="U246" s="1">
        <v>45144</v>
      </c>
      <c r="V246" s="28">
        <v>32766000</v>
      </c>
      <c r="W246" s="14">
        <f>$D$5-Contratos[[#This Row],[Fecha de Inicio]]</f>
        <v>114</v>
      </c>
      <c r="X246" s="14">
        <f>ROUND((($D$5-Contratos[[#This Row],[Fecha de Inicio]])/(Contratos[[#This Row],[Fecha Finalizacion Programada]]-Contratos[[#This Row],[Fecha de Inicio]])*100),2)</f>
        <v>62.98</v>
      </c>
      <c r="Y246" s="28">
        <v>15472833</v>
      </c>
      <c r="Z246" s="28">
        <v>17293167</v>
      </c>
      <c r="AA246" s="14">
        <v>0</v>
      </c>
      <c r="AB246" s="28">
        <v>0</v>
      </c>
      <c r="AC246" s="28">
        <v>32766000</v>
      </c>
      <c r="AD246" s="14" t="s">
        <v>583</v>
      </c>
    </row>
    <row r="247" spans="2:30" x14ac:dyDescent="0.25">
      <c r="B247" s="14">
        <v>2023</v>
      </c>
      <c r="C247">
        <v>230223</v>
      </c>
      <c r="D247" s="14" t="s">
        <v>248</v>
      </c>
      <c r="E247" s="14" t="s">
        <v>511</v>
      </c>
      <c r="F247" s="14" t="s">
        <v>43</v>
      </c>
      <c r="G247" s="14" t="s">
        <v>44</v>
      </c>
      <c r="H247" s="14" t="s">
        <v>153</v>
      </c>
      <c r="I247" s="14" t="s">
        <v>2</v>
      </c>
      <c r="J247" s="14" t="s">
        <v>395</v>
      </c>
      <c r="K247" s="14">
        <v>80038238</v>
      </c>
      <c r="L247" s="14" t="s">
        <v>451</v>
      </c>
      <c r="M247" s="14" t="s">
        <v>45</v>
      </c>
      <c r="N247" t="s">
        <v>38</v>
      </c>
      <c r="O247" s="1">
        <v>45062</v>
      </c>
      <c r="P247" s="14" t="s">
        <v>94</v>
      </c>
      <c r="Q247" s="14" t="s">
        <v>101</v>
      </c>
      <c r="R247" s="1">
        <v>44964</v>
      </c>
      <c r="S247" s="1">
        <v>44970</v>
      </c>
      <c r="T247" s="14">
        <v>180</v>
      </c>
      <c r="U247" s="1">
        <v>45151</v>
      </c>
      <c r="V247" s="28">
        <v>32766000</v>
      </c>
      <c r="W247" s="14">
        <f>$D$5-Contratos[[#This Row],[Fecha de Inicio]]</f>
        <v>107</v>
      </c>
      <c r="X247" s="14">
        <f>ROUND((($D$5-Contratos[[#This Row],[Fecha de Inicio]])/(Contratos[[#This Row],[Fecha Finalizacion Programada]]-Contratos[[#This Row],[Fecha de Inicio]])*100),2)</f>
        <v>59.12</v>
      </c>
      <c r="Y247" s="28">
        <v>14198600</v>
      </c>
      <c r="Z247" s="28">
        <v>18567400</v>
      </c>
      <c r="AA247" s="14">
        <v>0</v>
      </c>
      <c r="AB247" s="28">
        <v>0</v>
      </c>
      <c r="AC247" s="28">
        <v>32766000</v>
      </c>
      <c r="AD247" s="14" t="s">
        <v>583</v>
      </c>
    </row>
    <row r="248" spans="2:30" x14ac:dyDescent="0.25">
      <c r="B248" s="14">
        <v>2023</v>
      </c>
      <c r="C248">
        <v>230075</v>
      </c>
      <c r="D248" s="14" t="s">
        <v>248</v>
      </c>
      <c r="E248" s="14" t="s">
        <v>481</v>
      </c>
      <c r="F248" s="14" t="s">
        <v>43</v>
      </c>
      <c r="G248" s="14" t="s">
        <v>44</v>
      </c>
      <c r="H248" s="14" t="s">
        <v>157</v>
      </c>
      <c r="I248" s="14" t="s">
        <v>2</v>
      </c>
      <c r="J248" s="14" t="s">
        <v>367</v>
      </c>
      <c r="K248" s="14">
        <v>1013642128</v>
      </c>
      <c r="L248" s="14" t="s">
        <v>664</v>
      </c>
      <c r="M248" s="14" t="s">
        <v>842</v>
      </c>
      <c r="N248" t="s">
        <v>38</v>
      </c>
      <c r="O248" s="1">
        <v>45064</v>
      </c>
      <c r="P248" s="14" t="s">
        <v>409</v>
      </c>
      <c r="Q248" s="14" t="s">
        <v>1031</v>
      </c>
      <c r="R248" s="1">
        <v>44944</v>
      </c>
      <c r="S248" s="1">
        <v>44958</v>
      </c>
      <c r="T248" s="14">
        <v>240</v>
      </c>
      <c r="U248" s="1">
        <v>45200</v>
      </c>
      <c r="V248" s="28">
        <v>32256000</v>
      </c>
      <c r="W248" s="14">
        <f>$D$5-Contratos[[#This Row],[Fecha de Inicio]]</f>
        <v>119</v>
      </c>
      <c r="X248" s="14">
        <f>ROUND((($D$5-Contratos[[#This Row],[Fecha de Inicio]])/(Contratos[[#This Row],[Fecha Finalizacion Programada]]-Contratos[[#This Row],[Fecha de Inicio]])*100),2)</f>
        <v>49.17</v>
      </c>
      <c r="Y248" s="28">
        <v>8064000</v>
      </c>
      <c r="Z248" s="28">
        <v>24192000</v>
      </c>
      <c r="AA248" s="14">
        <v>0</v>
      </c>
      <c r="AB248" s="28">
        <v>0</v>
      </c>
      <c r="AC248" s="28">
        <v>32256000</v>
      </c>
      <c r="AD248" s="14" t="s">
        <v>590</v>
      </c>
    </row>
    <row r="249" spans="2:30" x14ac:dyDescent="0.25">
      <c r="B249" s="14">
        <v>2023</v>
      </c>
      <c r="C249">
        <v>230267</v>
      </c>
      <c r="D249" s="14" t="s">
        <v>248</v>
      </c>
      <c r="E249" s="14" t="s">
        <v>512</v>
      </c>
      <c r="F249" s="14" t="s">
        <v>43</v>
      </c>
      <c r="G249" s="14" t="s">
        <v>44</v>
      </c>
      <c r="H249" s="14" t="s">
        <v>153</v>
      </c>
      <c r="I249" s="14" t="s">
        <v>2</v>
      </c>
      <c r="J249" s="14" t="s">
        <v>395</v>
      </c>
      <c r="K249" s="14">
        <v>29109437</v>
      </c>
      <c r="L249" s="14" t="s">
        <v>315</v>
      </c>
      <c r="M249" s="14" t="s">
        <v>45</v>
      </c>
      <c r="N249" t="s">
        <v>38</v>
      </c>
      <c r="O249" s="1">
        <v>45062</v>
      </c>
      <c r="P249" s="14" t="s">
        <v>94</v>
      </c>
      <c r="Q249" s="14" t="s">
        <v>101</v>
      </c>
      <c r="R249" s="1">
        <v>44979</v>
      </c>
      <c r="S249" s="1">
        <v>44986</v>
      </c>
      <c r="T249" s="14">
        <v>180</v>
      </c>
      <c r="U249" s="1">
        <v>45170</v>
      </c>
      <c r="V249" s="28">
        <v>32766000</v>
      </c>
      <c r="W249" s="14">
        <f>$D$5-Contratos[[#This Row],[Fecha de Inicio]]</f>
        <v>91</v>
      </c>
      <c r="X249" s="14">
        <f>ROUND((($D$5-Contratos[[#This Row],[Fecha de Inicio]])/(Contratos[[#This Row],[Fecha Finalizacion Programada]]-Contratos[[#This Row],[Fecha de Inicio]])*100),2)</f>
        <v>49.46</v>
      </c>
      <c r="Y249" s="28">
        <v>10922000</v>
      </c>
      <c r="Z249" s="28">
        <v>21844000</v>
      </c>
      <c r="AA249" s="14">
        <v>0</v>
      </c>
      <c r="AB249" s="28">
        <v>0</v>
      </c>
      <c r="AC249" s="28">
        <v>32766000</v>
      </c>
      <c r="AD249" s="14" t="s">
        <v>583</v>
      </c>
    </row>
    <row r="250" spans="2:30" x14ac:dyDescent="0.25">
      <c r="B250" s="14">
        <v>2023</v>
      </c>
      <c r="C250">
        <v>230275</v>
      </c>
      <c r="D250" s="14" t="s">
        <v>248</v>
      </c>
      <c r="E250" s="14" t="s">
        <v>512</v>
      </c>
      <c r="F250" s="14" t="s">
        <v>43</v>
      </c>
      <c r="G250" s="14" t="s">
        <v>44</v>
      </c>
      <c r="H250" s="14" t="s">
        <v>153</v>
      </c>
      <c r="I250" s="14" t="s">
        <v>2</v>
      </c>
      <c r="J250" s="14" t="s">
        <v>395</v>
      </c>
      <c r="K250" s="14">
        <v>39618466</v>
      </c>
      <c r="L250" s="14" t="s">
        <v>656</v>
      </c>
      <c r="M250" s="14" t="s">
        <v>45</v>
      </c>
      <c r="N250" t="s">
        <v>38</v>
      </c>
      <c r="O250" s="1">
        <v>45062</v>
      </c>
      <c r="P250" s="14" t="s">
        <v>94</v>
      </c>
      <c r="Q250" s="14" t="s">
        <v>101</v>
      </c>
      <c r="R250" s="1">
        <v>44985</v>
      </c>
      <c r="S250" s="1">
        <v>44986</v>
      </c>
      <c r="T250" s="14">
        <v>180</v>
      </c>
      <c r="U250" s="1">
        <v>45170</v>
      </c>
      <c r="V250" s="28">
        <v>32766000</v>
      </c>
      <c r="W250" s="14">
        <f>$D$5-Contratos[[#This Row],[Fecha de Inicio]]</f>
        <v>91</v>
      </c>
      <c r="X250" s="14">
        <f>ROUND((($D$5-Contratos[[#This Row],[Fecha de Inicio]])/(Contratos[[#This Row],[Fecha Finalizacion Programada]]-Contratos[[#This Row],[Fecha de Inicio]])*100),2)</f>
        <v>49.46</v>
      </c>
      <c r="Y250" s="28">
        <v>10922000</v>
      </c>
      <c r="Z250" s="28">
        <v>21844000</v>
      </c>
      <c r="AA250" s="14">
        <v>0</v>
      </c>
      <c r="AB250" s="28">
        <v>0</v>
      </c>
      <c r="AC250" s="28">
        <v>32766000</v>
      </c>
      <c r="AD250" s="14" t="s">
        <v>583</v>
      </c>
    </row>
    <row r="251" spans="2:30" x14ac:dyDescent="0.25">
      <c r="B251" s="14">
        <v>2023</v>
      </c>
      <c r="C251">
        <v>230228</v>
      </c>
      <c r="D251" s="14" t="s">
        <v>248</v>
      </c>
      <c r="E251" s="14" t="s">
        <v>511</v>
      </c>
      <c r="F251" s="14" t="s">
        <v>43</v>
      </c>
      <c r="G251" s="14" t="s">
        <v>44</v>
      </c>
      <c r="H251" s="14" t="s">
        <v>153</v>
      </c>
      <c r="I251" s="14" t="s">
        <v>2</v>
      </c>
      <c r="J251" s="14" t="s">
        <v>395</v>
      </c>
      <c r="K251" s="14">
        <v>33223348</v>
      </c>
      <c r="L251" s="14" t="s">
        <v>316</v>
      </c>
      <c r="M251" s="14" t="s">
        <v>45</v>
      </c>
      <c r="N251" t="s">
        <v>38</v>
      </c>
      <c r="O251" s="1">
        <v>45062</v>
      </c>
      <c r="P251" s="14" t="s">
        <v>94</v>
      </c>
      <c r="Q251" s="14" t="s">
        <v>101</v>
      </c>
      <c r="R251" s="1">
        <v>44965</v>
      </c>
      <c r="S251" s="1">
        <v>44966</v>
      </c>
      <c r="T251" s="14">
        <v>180</v>
      </c>
      <c r="U251" s="1">
        <v>45147</v>
      </c>
      <c r="V251" s="28">
        <v>32766000</v>
      </c>
      <c r="W251" s="14">
        <f>$D$5-Contratos[[#This Row],[Fecha de Inicio]]</f>
        <v>111</v>
      </c>
      <c r="X251" s="14">
        <f>ROUND((($D$5-Contratos[[#This Row],[Fecha de Inicio]])/(Contratos[[#This Row],[Fecha Finalizacion Programada]]-Contratos[[#This Row],[Fecha de Inicio]])*100),2)</f>
        <v>61.33</v>
      </c>
      <c r="Y251" s="28">
        <v>14926733</v>
      </c>
      <c r="Z251" s="28">
        <v>17839267</v>
      </c>
      <c r="AA251" s="14">
        <v>0</v>
      </c>
      <c r="AB251" s="28">
        <v>0</v>
      </c>
      <c r="AC251" s="28">
        <v>32766000</v>
      </c>
      <c r="AD251" s="14" t="s">
        <v>583</v>
      </c>
    </row>
    <row r="252" spans="2:30" x14ac:dyDescent="0.25">
      <c r="B252" s="14">
        <v>2023</v>
      </c>
      <c r="C252">
        <v>230004</v>
      </c>
      <c r="D252" s="14" t="s">
        <v>248</v>
      </c>
      <c r="E252" s="14" t="s">
        <v>362</v>
      </c>
      <c r="F252" s="14" t="s">
        <v>43</v>
      </c>
      <c r="G252" s="14" t="s">
        <v>44</v>
      </c>
      <c r="H252" s="14" t="s">
        <v>153</v>
      </c>
      <c r="I252" s="14" t="s">
        <v>2</v>
      </c>
      <c r="J252" s="14" t="s">
        <v>285</v>
      </c>
      <c r="K252" s="14">
        <v>52105772</v>
      </c>
      <c r="L252" s="14" t="s">
        <v>313</v>
      </c>
      <c r="M252" s="14" t="s">
        <v>45</v>
      </c>
      <c r="N252" t="s">
        <v>38</v>
      </c>
      <c r="O252" s="1">
        <v>45062</v>
      </c>
      <c r="P252" s="14" t="s">
        <v>94</v>
      </c>
      <c r="Q252" s="14" t="s">
        <v>101</v>
      </c>
      <c r="R252" s="1">
        <v>44937</v>
      </c>
      <c r="S252" s="1">
        <v>44942</v>
      </c>
      <c r="T252" s="14">
        <v>330</v>
      </c>
      <c r="U252" s="1">
        <v>45276</v>
      </c>
      <c r="V252" s="28">
        <v>60071000</v>
      </c>
      <c r="W252" s="14">
        <f>$D$5-Contratos[[#This Row],[Fecha de Inicio]]</f>
        <v>135</v>
      </c>
      <c r="X252" s="14">
        <f>ROUND((($D$5-Contratos[[#This Row],[Fecha de Inicio]])/(Contratos[[#This Row],[Fecha Finalizacion Programada]]-Contratos[[#This Row],[Fecha de Inicio]])*100),2)</f>
        <v>40.42</v>
      </c>
      <c r="Y252" s="28">
        <v>19113500</v>
      </c>
      <c r="Z252" s="28">
        <v>40957500</v>
      </c>
      <c r="AA252" s="14">
        <v>0</v>
      </c>
      <c r="AB252" s="28">
        <v>0</v>
      </c>
      <c r="AC252" s="28">
        <v>60071000</v>
      </c>
      <c r="AD252" s="14" t="s">
        <v>592</v>
      </c>
    </row>
    <row r="253" spans="2:30" x14ac:dyDescent="0.25">
      <c r="B253" s="14">
        <v>2023</v>
      </c>
      <c r="C253">
        <v>230180</v>
      </c>
      <c r="D253" s="14" t="s">
        <v>248</v>
      </c>
      <c r="E253" s="14" t="s">
        <v>513</v>
      </c>
      <c r="F253" s="14" t="s">
        <v>43</v>
      </c>
      <c r="G253" s="14" t="s">
        <v>44</v>
      </c>
      <c r="H253" s="14" t="s">
        <v>153</v>
      </c>
      <c r="I253" s="14" t="s">
        <v>2</v>
      </c>
      <c r="J253" s="14" t="s">
        <v>257</v>
      </c>
      <c r="K253" s="14">
        <v>36066378</v>
      </c>
      <c r="L253" s="14" t="s">
        <v>317</v>
      </c>
      <c r="M253" s="14" t="s">
        <v>45</v>
      </c>
      <c r="N253" t="s">
        <v>38</v>
      </c>
      <c r="O253" s="1">
        <v>45062</v>
      </c>
      <c r="P253" s="14" t="s">
        <v>94</v>
      </c>
      <c r="Q253" s="14" t="s">
        <v>101</v>
      </c>
      <c r="R253" s="1">
        <v>44956</v>
      </c>
      <c r="S253" s="1">
        <v>44959</v>
      </c>
      <c r="T253" s="14">
        <v>330</v>
      </c>
      <c r="U253" s="1">
        <v>45293</v>
      </c>
      <c r="V253" s="28">
        <v>86768000</v>
      </c>
      <c r="W253" s="14">
        <f>$D$5-Contratos[[#This Row],[Fecha de Inicio]]</f>
        <v>118</v>
      </c>
      <c r="X253" s="14">
        <f>ROUND((($D$5-Contratos[[#This Row],[Fecha de Inicio]])/(Contratos[[#This Row],[Fecha Finalizacion Programada]]-Contratos[[#This Row],[Fecha de Inicio]])*100),2)</f>
        <v>35.33</v>
      </c>
      <c r="Y253" s="28">
        <v>23401067</v>
      </c>
      <c r="Z253" s="28">
        <v>63366933</v>
      </c>
      <c r="AA253" s="14">
        <v>0</v>
      </c>
      <c r="AB253" s="28">
        <v>0</v>
      </c>
      <c r="AC253" s="28">
        <v>86768000</v>
      </c>
      <c r="AD253" s="14" t="s">
        <v>592</v>
      </c>
    </row>
    <row r="254" spans="2:30" x14ac:dyDescent="0.25">
      <c r="B254" s="14">
        <v>2023</v>
      </c>
      <c r="C254">
        <v>230227</v>
      </c>
      <c r="D254" s="14" t="s">
        <v>248</v>
      </c>
      <c r="E254" s="14" t="s">
        <v>511</v>
      </c>
      <c r="F254" s="14" t="s">
        <v>43</v>
      </c>
      <c r="G254" s="14" t="s">
        <v>44</v>
      </c>
      <c r="H254" s="14" t="s">
        <v>153</v>
      </c>
      <c r="I254" s="14" t="s">
        <v>2</v>
      </c>
      <c r="J254" s="14" t="s">
        <v>395</v>
      </c>
      <c r="K254" s="14">
        <v>80072113</v>
      </c>
      <c r="L254" s="14" t="s">
        <v>793</v>
      </c>
      <c r="M254" s="14" t="s">
        <v>45</v>
      </c>
      <c r="N254" t="s">
        <v>38</v>
      </c>
      <c r="O254" s="1">
        <v>45062</v>
      </c>
      <c r="P254" s="14" t="s">
        <v>94</v>
      </c>
      <c r="Q254" s="14" t="s">
        <v>101</v>
      </c>
      <c r="R254" s="1">
        <v>44964</v>
      </c>
      <c r="S254" s="1">
        <v>44966</v>
      </c>
      <c r="T254" s="14">
        <v>180</v>
      </c>
      <c r="U254" s="1">
        <v>45147</v>
      </c>
      <c r="V254" s="28">
        <v>32766000</v>
      </c>
      <c r="W254" s="14">
        <f>$D$5-Contratos[[#This Row],[Fecha de Inicio]]</f>
        <v>111</v>
      </c>
      <c r="X254" s="14">
        <f>ROUND((($D$5-Contratos[[#This Row],[Fecha de Inicio]])/(Contratos[[#This Row],[Fecha Finalizacion Programada]]-Contratos[[#This Row],[Fecha de Inicio]])*100),2)</f>
        <v>61.33</v>
      </c>
      <c r="Y254" s="28">
        <v>9465733</v>
      </c>
      <c r="Z254" s="28">
        <v>23300267</v>
      </c>
      <c r="AA254" s="14">
        <v>0</v>
      </c>
      <c r="AB254" s="28">
        <v>0</v>
      </c>
      <c r="AC254" s="28">
        <v>32766000</v>
      </c>
      <c r="AD254" s="14" t="s">
        <v>583</v>
      </c>
    </row>
    <row r="255" spans="2:30" x14ac:dyDescent="0.25">
      <c r="B255" s="14">
        <v>2022</v>
      </c>
      <c r="C255">
        <v>220376</v>
      </c>
      <c r="D255" s="14" t="s">
        <v>255</v>
      </c>
      <c r="E255" s="14" t="s">
        <v>578</v>
      </c>
      <c r="F255" s="14" t="s">
        <v>0</v>
      </c>
      <c r="G255" s="14" t="s">
        <v>25</v>
      </c>
      <c r="H255" s="14" t="s">
        <v>157</v>
      </c>
      <c r="I255" s="14" t="s">
        <v>2</v>
      </c>
      <c r="J255" s="14" t="s">
        <v>287</v>
      </c>
      <c r="K255" s="14">
        <v>899999115</v>
      </c>
      <c r="L255" s="14" t="s">
        <v>321</v>
      </c>
      <c r="M255" s="14" t="s">
        <v>46</v>
      </c>
      <c r="N255" t="s">
        <v>38</v>
      </c>
      <c r="O255" s="1">
        <v>45064</v>
      </c>
      <c r="P255" s="14" t="s">
        <v>864</v>
      </c>
      <c r="Q255" s="14" t="s">
        <v>957</v>
      </c>
      <c r="R255" s="1">
        <v>44677</v>
      </c>
      <c r="S255" s="1">
        <v>44690</v>
      </c>
      <c r="T255" s="14">
        <v>330</v>
      </c>
      <c r="U255" s="1">
        <v>45025</v>
      </c>
      <c r="V255" s="28">
        <v>21822267</v>
      </c>
      <c r="W255" s="14">
        <f>$D$5-Contratos[[#This Row],[Fecha de Inicio]]</f>
        <v>387</v>
      </c>
      <c r="X255" s="14">
        <f>ROUND(((Contratos[[#This Row],[Fecha Finalizacion Programada]]-Contratos[[#This Row],[Fecha de Inicio]])/(Contratos[[#This Row],[Fecha Finalizacion Programada]]-Contratos[[#This Row],[Fecha de Inicio]])*100),2)</f>
        <v>100</v>
      </c>
      <c r="Y255" s="28">
        <v>21822265</v>
      </c>
      <c r="Z255" s="28">
        <v>2</v>
      </c>
      <c r="AA255" s="14">
        <v>0</v>
      </c>
      <c r="AB255" s="28">
        <v>0</v>
      </c>
      <c r="AC255" s="28">
        <v>21822267</v>
      </c>
      <c r="AD255" s="14" t="s">
        <v>592</v>
      </c>
    </row>
    <row r="256" spans="2:30" x14ac:dyDescent="0.25">
      <c r="B256" s="14">
        <v>2023</v>
      </c>
      <c r="C256">
        <v>230006</v>
      </c>
      <c r="D256" s="14" t="s">
        <v>248</v>
      </c>
      <c r="E256" s="14" t="s">
        <v>569</v>
      </c>
      <c r="F256" s="14" t="s">
        <v>43</v>
      </c>
      <c r="G256" s="14" t="s">
        <v>44</v>
      </c>
      <c r="H256" s="14" t="s">
        <v>23</v>
      </c>
      <c r="I256" s="14" t="s">
        <v>2</v>
      </c>
      <c r="J256" s="14" t="s">
        <v>625</v>
      </c>
      <c r="K256" s="14">
        <v>52695323</v>
      </c>
      <c r="L256" s="14" t="s">
        <v>626</v>
      </c>
      <c r="M256" s="14" t="s">
        <v>183</v>
      </c>
      <c r="N256" t="s">
        <v>38</v>
      </c>
      <c r="O256" s="1">
        <v>45064</v>
      </c>
      <c r="P256" s="14" t="s">
        <v>535</v>
      </c>
      <c r="Q256" s="14" t="s">
        <v>545</v>
      </c>
      <c r="R256" s="1">
        <v>44937</v>
      </c>
      <c r="S256" s="1">
        <v>44944</v>
      </c>
      <c r="T256" s="14">
        <v>240</v>
      </c>
      <c r="U256" s="1">
        <v>45187</v>
      </c>
      <c r="V256" s="28">
        <v>52104000</v>
      </c>
      <c r="W256" s="14">
        <f>$D$5-Contratos[[#This Row],[Fecha de Inicio]]</f>
        <v>133</v>
      </c>
      <c r="X256" s="14">
        <f>ROUND((($D$5-Contratos[[#This Row],[Fecha de Inicio]])/(Contratos[[#This Row],[Fecha Finalizacion Programada]]-Contratos[[#This Row],[Fecha de Inicio]])*100),2)</f>
        <v>54.73</v>
      </c>
      <c r="Y256" s="28">
        <v>22361300</v>
      </c>
      <c r="Z256" s="28">
        <v>29742700</v>
      </c>
      <c r="AA256" s="14">
        <v>0</v>
      </c>
      <c r="AB256" s="28">
        <v>0</v>
      </c>
      <c r="AC256" s="28">
        <v>52104000</v>
      </c>
      <c r="AD256" s="14" t="s">
        <v>590</v>
      </c>
    </row>
    <row r="257" spans="2:30" x14ac:dyDescent="0.25">
      <c r="B257" s="14">
        <v>2023</v>
      </c>
      <c r="C257">
        <v>230203</v>
      </c>
      <c r="D257" s="14" t="s">
        <v>248</v>
      </c>
      <c r="E257" s="14" t="s">
        <v>479</v>
      </c>
      <c r="F257" s="14" t="s">
        <v>43</v>
      </c>
      <c r="G257" s="14" t="s">
        <v>44</v>
      </c>
      <c r="H257" s="14" t="s">
        <v>157</v>
      </c>
      <c r="I257" s="14" t="s">
        <v>2</v>
      </c>
      <c r="J257" s="14" t="s">
        <v>406</v>
      </c>
      <c r="K257" s="14">
        <v>74189683</v>
      </c>
      <c r="L257" s="14" t="s">
        <v>471</v>
      </c>
      <c r="M257" s="14" t="s">
        <v>472</v>
      </c>
      <c r="N257" t="s">
        <v>38</v>
      </c>
      <c r="O257" s="1">
        <v>45064</v>
      </c>
      <c r="P257" s="14" t="s">
        <v>913</v>
      </c>
      <c r="Q257" s="14" t="s">
        <v>1033</v>
      </c>
      <c r="R257" s="1">
        <v>44957</v>
      </c>
      <c r="S257" s="1">
        <v>44958</v>
      </c>
      <c r="T257" s="14">
        <v>330</v>
      </c>
      <c r="U257" s="1">
        <v>45291</v>
      </c>
      <c r="V257" s="28">
        <v>40942000</v>
      </c>
      <c r="W257" s="14">
        <f>$D$5-Contratos[[#This Row],[Fecha de Inicio]]</f>
        <v>119</v>
      </c>
      <c r="X257" s="14">
        <f>ROUND((($D$5-Contratos[[#This Row],[Fecha de Inicio]])/(Contratos[[#This Row],[Fecha Finalizacion Programada]]-Contratos[[#This Row],[Fecha de Inicio]])*100),2)</f>
        <v>35.74</v>
      </c>
      <c r="Y257" s="28">
        <v>7195866</v>
      </c>
      <c r="Z257" s="28">
        <v>33746134</v>
      </c>
      <c r="AA257" s="14">
        <v>0</v>
      </c>
      <c r="AB257" s="28">
        <v>0</v>
      </c>
      <c r="AC257" s="28">
        <v>40942000</v>
      </c>
      <c r="AD257" s="14" t="s">
        <v>592</v>
      </c>
    </row>
    <row r="258" spans="2:30" x14ac:dyDescent="0.25">
      <c r="B258" s="14">
        <v>2023</v>
      </c>
      <c r="C258">
        <v>230017</v>
      </c>
      <c r="D258" s="14" t="s">
        <v>248</v>
      </c>
      <c r="E258" s="14" t="s">
        <v>564</v>
      </c>
      <c r="F258" s="14" t="s">
        <v>43</v>
      </c>
      <c r="G258" s="14" t="s">
        <v>44</v>
      </c>
      <c r="H258" s="14" t="s">
        <v>23</v>
      </c>
      <c r="I258" s="14" t="s">
        <v>2</v>
      </c>
      <c r="J258" s="14" t="s">
        <v>619</v>
      </c>
      <c r="K258" s="14">
        <v>80035939</v>
      </c>
      <c r="L258" s="14" t="s">
        <v>632</v>
      </c>
      <c r="M258" s="14" t="s">
        <v>183</v>
      </c>
      <c r="N258" t="s">
        <v>38</v>
      </c>
      <c r="O258" s="1">
        <v>45064</v>
      </c>
      <c r="P258" s="14" t="s">
        <v>535</v>
      </c>
      <c r="Q258" s="14" t="s">
        <v>545</v>
      </c>
      <c r="R258" s="1">
        <v>44939</v>
      </c>
      <c r="S258" s="1">
        <v>44944</v>
      </c>
      <c r="T258" s="14">
        <v>240</v>
      </c>
      <c r="U258" s="1">
        <v>45187</v>
      </c>
      <c r="V258" s="28">
        <v>50240000</v>
      </c>
      <c r="W258" s="14">
        <f>$D$5-Contratos[[#This Row],[Fecha de Inicio]]</f>
        <v>133</v>
      </c>
      <c r="X258" s="14">
        <f>ROUND((($D$5-Contratos[[#This Row],[Fecha de Inicio]])/(Contratos[[#This Row],[Fecha Finalizacion Programada]]-Contratos[[#This Row],[Fecha de Inicio]])*100),2)</f>
        <v>54.73</v>
      </c>
      <c r="Y258" s="28">
        <v>21561333</v>
      </c>
      <c r="Z258" s="28">
        <v>28678667</v>
      </c>
      <c r="AA258" s="14">
        <v>0</v>
      </c>
      <c r="AB258" s="28">
        <v>0</v>
      </c>
      <c r="AC258" s="28">
        <v>50240000</v>
      </c>
      <c r="AD258" s="14" t="s">
        <v>590</v>
      </c>
    </row>
    <row r="259" spans="2:30" x14ac:dyDescent="0.25">
      <c r="B259" s="14">
        <v>2023</v>
      </c>
      <c r="C259">
        <v>230101</v>
      </c>
      <c r="D259" s="14" t="s">
        <v>248</v>
      </c>
      <c r="E259" s="14" t="s">
        <v>479</v>
      </c>
      <c r="F259" s="14" t="s">
        <v>43</v>
      </c>
      <c r="G259" s="14" t="s">
        <v>44</v>
      </c>
      <c r="H259" s="14" t="s">
        <v>157</v>
      </c>
      <c r="I259" s="14" t="s">
        <v>2</v>
      </c>
      <c r="J259" s="14" t="s">
        <v>365</v>
      </c>
      <c r="K259" s="14">
        <v>1022969661</v>
      </c>
      <c r="L259" s="14" t="s">
        <v>422</v>
      </c>
      <c r="M259" s="14" t="s">
        <v>472</v>
      </c>
      <c r="N259" t="s">
        <v>38</v>
      </c>
      <c r="O259" s="1">
        <v>45064</v>
      </c>
      <c r="P259" s="14" t="s">
        <v>864</v>
      </c>
      <c r="Q259" s="14" t="s">
        <v>957</v>
      </c>
      <c r="R259" s="1">
        <v>44945</v>
      </c>
      <c r="S259" s="1">
        <v>44951</v>
      </c>
      <c r="T259" s="14">
        <v>330</v>
      </c>
      <c r="U259" s="1">
        <v>45077</v>
      </c>
      <c r="V259" s="28">
        <v>40942000</v>
      </c>
      <c r="W259" s="14">
        <f>$D$5-Contratos[[#This Row],[Fecha de Inicio]]</f>
        <v>126</v>
      </c>
      <c r="X259" s="14">
        <f>ROUND(((Contratos[[#This Row],[Fecha Finalizacion Programada]]-Contratos[[#This Row],[Fecha de Inicio]])/(Contratos[[#This Row],[Fecha Finalizacion Programada]]-Contratos[[#This Row],[Fecha de Inicio]])*100),2)</f>
        <v>100</v>
      </c>
      <c r="Y259" s="28">
        <v>11910400</v>
      </c>
      <c r="Z259" s="28">
        <v>29031600</v>
      </c>
      <c r="AA259" s="14">
        <v>0</v>
      </c>
      <c r="AB259" s="28">
        <v>0</v>
      </c>
      <c r="AC259" s="28">
        <v>40942000</v>
      </c>
      <c r="AD259" s="14" t="s">
        <v>592</v>
      </c>
    </row>
    <row r="260" spans="2:30" x14ac:dyDescent="0.25">
      <c r="B260" s="14">
        <v>2023</v>
      </c>
      <c r="C260">
        <v>230070</v>
      </c>
      <c r="D260" s="14" t="s">
        <v>248</v>
      </c>
      <c r="E260" s="14" t="s">
        <v>479</v>
      </c>
      <c r="F260" s="14" t="s">
        <v>43</v>
      </c>
      <c r="G260" s="14" t="s">
        <v>44</v>
      </c>
      <c r="H260" s="14" t="s">
        <v>157</v>
      </c>
      <c r="I260" s="14" t="s">
        <v>2</v>
      </c>
      <c r="J260" s="14" t="s">
        <v>365</v>
      </c>
      <c r="K260" s="14">
        <v>80726892</v>
      </c>
      <c r="L260" s="14" t="s">
        <v>421</v>
      </c>
      <c r="M260" s="14" t="s">
        <v>472</v>
      </c>
      <c r="N260" t="s">
        <v>38</v>
      </c>
      <c r="O260" s="1">
        <v>45064</v>
      </c>
      <c r="P260" s="14" t="s">
        <v>864</v>
      </c>
      <c r="Q260" s="14" t="s">
        <v>957</v>
      </c>
      <c r="R260" s="1">
        <v>44944</v>
      </c>
      <c r="S260" s="1">
        <v>44951</v>
      </c>
      <c r="T260" s="14">
        <v>330</v>
      </c>
      <c r="U260" s="1">
        <v>45285</v>
      </c>
      <c r="V260" s="28">
        <v>40942000</v>
      </c>
      <c r="W260" s="14">
        <f>$D$5-Contratos[[#This Row],[Fecha de Inicio]]</f>
        <v>126</v>
      </c>
      <c r="X260" s="14">
        <f>ROUND((($D$5-Contratos[[#This Row],[Fecha de Inicio]])/(Contratos[[#This Row],[Fecha Finalizacion Programada]]-Contratos[[#This Row],[Fecha de Inicio]])*100),2)</f>
        <v>37.72</v>
      </c>
      <c r="Y260" s="28">
        <v>11910400</v>
      </c>
      <c r="Z260" s="28">
        <v>29031600</v>
      </c>
      <c r="AA260" s="14">
        <v>0</v>
      </c>
      <c r="AB260" s="28">
        <v>0</v>
      </c>
      <c r="AC260" s="28">
        <v>40942000</v>
      </c>
      <c r="AD260" s="14" t="s">
        <v>592</v>
      </c>
    </row>
    <row r="261" spans="2:30" x14ac:dyDescent="0.25">
      <c r="B261" s="14">
        <v>2023</v>
      </c>
      <c r="C261">
        <v>230021</v>
      </c>
      <c r="D261" s="14" t="s">
        <v>248</v>
      </c>
      <c r="E261" s="14" t="s">
        <v>560</v>
      </c>
      <c r="F261" s="14" t="s">
        <v>43</v>
      </c>
      <c r="G261" s="14" t="s">
        <v>44</v>
      </c>
      <c r="H261" s="14" t="s">
        <v>23</v>
      </c>
      <c r="I261" s="14" t="s">
        <v>2</v>
      </c>
      <c r="J261" s="14" t="s">
        <v>610</v>
      </c>
      <c r="K261" s="14">
        <v>39762151</v>
      </c>
      <c r="L261" s="14" t="s">
        <v>611</v>
      </c>
      <c r="M261" s="14" t="s">
        <v>183</v>
      </c>
      <c r="N261" t="s">
        <v>38</v>
      </c>
      <c r="O261" s="1">
        <v>45064</v>
      </c>
      <c r="P261" s="14" t="s">
        <v>535</v>
      </c>
      <c r="Q261" s="14" t="s">
        <v>545</v>
      </c>
      <c r="R261" s="1">
        <v>44938</v>
      </c>
      <c r="S261" s="1">
        <v>44945</v>
      </c>
      <c r="T261" s="14">
        <v>270</v>
      </c>
      <c r="U261" s="1">
        <v>45218</v>
      </c>
      <c r="V261" s="28">
        <v>40005000</v>
      </c>
      <c r="W261" s="14">
        <f>$D$5-Contratos[[#This Row],[Fecha de Inicio]]</f>
        <v>132</v>
      </c>
      <c r="X261" s="14">
        <f>ROUND((($D$5-Contratos[[#This Row],[Fecha de Inicio]])/(Contratos[[#This Row],[Fecha Finalizacion Programada]]-Contratos[[#This Row],[Fecha de Inicio]])*100),2)</f>
        <v>48.35</v>
      </c>
      <c r="Y261" s="28">
        <v>15113000</v>
      </c>
      <c r="Z261" s="28">
        <v>24892000</v>
      </c>
      <c r="AA261" s="14">
        <v>0</v>
      </c>
      <c r="AB261" s="28">
        <v>0</v>
      </c>
      <c r="AC261" s="28">
        <v>40005000</v>
      </c>
      <c r="AD261" s="14" t="s">
        <v>585</v>
      </c>
    </row>
    <row r="262" spans="2:30" x14ac:dyDescent="0.25">
      <c r="B262" s="14">
        <v>2023</v>
      </c>
      <c r="C262">
        <v>230076</v>
      </c>
      <c r="D262" s="14" t="s">
        <v>248</v>
      </c>
      <c r="E262" s="14" t="s">
        <v>480</v>
      </c>
      <c r="F262" s="14" t="s">
        <v>43</v>
      </c>
      <c r="G262" s="14" t="s">
        <v>44</v>
      </c>
      <c r="H262" s="14" t="s">
        <v>157</v>
      </c>
      <c r="I262" s="14" t="s">
        <v>2</v>
      </c>
      <c r="J262" s="14" t="s">
        <v>366</v>
      </c>
      <c r="K262" s="14">
        <v>79465385</v>
      </c>
      <c r="L262" s="14" t="s">
        <v>423</v>
      </c>
      <c r="M262" s="14" t="s">
        <v>472</v>
      </c>
      <c r="N262" t="s">
        <v>38</v>
      </c>
      <c r="O262" s="1">
        <v>45064</v>
      </c>
      <c r="P262" s="14" t="s">
        <v>864</v>
      </c>
      <c r="Q262" s="14" t="s">
        <v>957</v>
      </c>
      <c r="R262" s="1">
        <v>44943</v>
      </c>
      <c r="S262" s="1">
        <v>44950</v>
      </c>
      <c r="T262" s="14">
        <v>330</v>
      </c>
      <c r="U262" s="1">
        <v>45284</v>
      </c>
      <c r="V262" s="28">
        <v>74195000</v>
      </c>
      <c r="W262" s="14">
        <f>$D$5-Contratos[[#This Row],[Fecha de Inicio]]</f>
        <v>127</v>
      </c>
      <c r="X262" s="14">
        <f>ROUND((($D$5-Contratos[[#This Row],[Fecha de Inicio]])/(Contratos[[#This Row],[Fecha Finalizacion Programada]]-Contratos[[#This Row],[Fecha de Inicio]])*100),2)</f>
        <v>38.020000000000003</v>
      </c>
      <c r="Y262" s="28">
        <v>21808833</v>
      </c>
      <c r="Z262" s="28">
        <v>52386167</v>
      </c>
      <c r="AA262" s="14">
        <v>0</v>
      </c>
      <c r="AB262" s="28">
        <v>0</v>
      </c>
      <c r="AC262" s="28">
        <v>74195000</v>
      </c>
      <c r="AD262" s="14" t="s">
        <v>592</v>
      </c>
    </row>
    <row r="263" spans="2:30" x14ac:dyDescent="0.25">
      <c r="B263" s="14">
        <v>2023</v>
      </c>
      <c r="C263">
        <v>230050</v>
      </c>
      <c r="D263" s="14" t="s">
        <v>248</v>
      </c>
      <c r="E263" s="14" t="s">
        <v>571</v>
      </c>
      <c r="F263" s="14" t="s">
        <v>43</v>
      </c>
      <c r="G263" s="14" t="s">
        <v>44</v>
      </c>
      <c r="H263" s="14" t="s">
        <v>23</v>
      </c>
      <c r="I263" s="14" t="s">
        <v>2</v>
      </c>
      <c r="J263" s="14" t="s">
        <v>629</v>
      </c>
      <c r="K263" s="14">
        <v>1010014681</v>
      </c>
      <c r="L263" s="14" t="s">
        <v>630</v>
      </c>
      <c r="M263" s="14" t="s">
        <v>183</v>
      </c>
      <c r="N263" t="s">
        <v>38</v>
      </c>
      <c r="O263" s="1">
        <v>45064</v>
      </c>
      <c r="P263" s="14" t="s">
        <v>535</v>
      </c>
      <c r="Q263" s="14" t="s">
        <v>546</v>
      </c>
      <c r="R263" s="1">
        <v>44942</v>
      </c>
      <c r="S263" s="1">
        <v>44945</v>
      </c>
      <c r="T263" s="14">
        <v>270</v>
      </c>
      <c r="U263" s="1">
        <v>45218</v>
      </c>
      <c r="V263" s="28">
        <v>29313000</v>
      </c>
      <c r="W263" s="14">
        <f>$D$5-Contratos[[#This Row],[Fecha de Inicio]]</f>
        <v>132</v>
      </c>
      <c r="X263" s="14">
        <f>ROUND((($D$5-Contratos[[#This Row],[Fecha de Inicio]])/(Contratos[[#This Row],[Fecha Finalizacion Programada]]-Contratos[[#This Row],[Fecha de Inicio]])*100),2)</f>
        <v>48.35</v>
      </c>
      <c r="Y263" s="28">
        <v>11073800</v>
      </c>
      <c r="Z263" s="28">
        <v>18239200</v>
      </c>
      <c r="AA263" s="14">
        <v>0</v>
      </c>
      <c r="AB263" s="28">
        <v>0</v>
      </c>
      <c r="AC263" s="28">
        <v>29313000</v>
      </c>
      <c r="AD263" s="14" t="s">
        <v>585</v>
      </c>
    </row>
    <row r="264" spans="2:30" x14ac:dyDescent="0.25">
      <c r="B264" s="14">
        <v>2021</v>
      </c>
      <c r="C264">
        <v>210537</v>
      </c>
      <c r="D264" s="14" t="s">
        <v>248</v>
      </c>
      <c r="E264" s="14" t="s">
        <v>342</v>
      </c>
      <c r="F264" s="14" t="s">
        <v>29</v>
      </c>
      <c r="G264" s="14" t="s">
        <v>25</v>
      </c>
      <c r="H264" s="14" t="s">
        <v>157</v>
      </c>
      <c r="I264" s="14" t="s">
        <v>2</v>
      </c>
      <c r="J264" s="14" t="s">
        <v>266</v>
      </c>
      <c r="K264" s="14">
        <v>860351894</v>
      </c>
      <c r="L264" s="14" t="s">
        <v>297</v>
      </c>
      <c r="M264" s="14" t="s">
        <v>472</v>
      </c>
      <c r="N264" t="s">
        <v>38</v>
      </c>
      <c r="O264" s="1">
        <v>45064</v>
      </c>
      <c r="P264" s="14" t="s">
        <v>864</v>
      </c>
      <c r="Q264" s="14" t="s">
        <v>957</v>
      </c>
      <c r="R264" s="1">
        <v>44529</v>
      </c>
      <c r="S264" s="1">
        <v>44532</v>
      </c>
      <c r="T264" s="14">
        <v>930</v>
      </c>
      <c r="U264" s="1">
        <v>45291</v>
      </c>
      <c r="V264" s="28">
        <v>910787789</v>
      </c>
      <c r="W264" s="14">
        <f>$D$5-Contratos[[#This Row],[Fecha de Inicio]]</f>
        <v>545</v>
      </c>
      <c r="X264" s="14">
        <f>ROUND((($D$5-Contratos[[#This Row],[Fecha de Inicio]])/(Contratos[[#This Row],[Fecha Finalizacion Programada]]-Contratos[[#This Row],[Fecha de Inicio]])*100),2)</f>
        <v>71.81</v>
      </c>
      <c r="Y264" s="28">
        <v>755750000</v>
      </c>
      <c r="Z264" s="28">
        <v>155037789</v>
      </c>
      <c r="AA264" s="14">
        <v>0</v>
      </c>
      <c r="AB264" s="28">
        <v>0</v>
      </c>
      <c r="AC264" s="28">
        <v>910787789</v>
      </c>
      <c r="AD264" s="14" t="s">
        <v>652</v>
      </c>
    </row>
    <row r="265" spans="2:30" x14ac:dyDescent="0.25">
      <c r="B265" s="14">
        <v>2023</v>
      </c>
      <c r="C265">
        <v>230026</v>
      </c>
      <c r="D265" s="14" t="s">
        <v>248</v>
      </c>
      <c r="E265" s="14" t="s">
        <v>572</v>
      </c>
      <c r="F265" s="14" t="s">
        <v>43</v>
      </c>
      <c r="G265" s="14" t="s">
        <v>44</v>
      </c>
      <c r="H265" s="14" t="s">
        <v>23</v>
      </c>
      <c r="I265" s="14" t="s">
        <v>2</v>
      </c>
      <c r="J265" s="14" t="s">
        <v>631</v>
      </c>
      <c r="K265" s="14">
        <v>52699229</v>
      </c>
      <c r="L265" s="14" t="s">
        <v>794</v>
      </c>
      <c r="M265" s="14" t="s">
        <v>183</v>
      </c>
      <c r="N265" t="s">
        <v>38</v>
      </c>
      <c r="O265" s="1">
        <v>45064</v>
      </c>
      <c r="P265" s="14" t="s">
        <v>535</v>
      </c>
      <c r="Q265" s="14" t="s">
        <v>545</v>
      </c>
      <c r="R265" s="1">
        <v>44939</v>
      </c>
      <c r="S265" s="1">
        <v>44946</v>
      </c>
      <c r="T265" s="14">
        <v>270</v>
      </c>
      <c r="U265" s="1">
        <v>45219</v>
      </c>
      <c r="V265" s="28">
        <v>29313000</v>
      </c>
      <c r="W265" s="14">
        <f>$D$5-Contratos[[#This Row],[Fecha de Inicio]]</f>
        <v>131</v>
      </c>
      <c r="X265" s="14">
        <f>ROUND((($D$5-Contratos[[#This Row],[Fecha de Inicio]])/(Contratos[[#This Row],[Fecha Finalizacion Programada]]-Contratos[[#This Row],[Fecha de Inicio]])*100),2)</f>
        <v>47.99</v>
      </c>
      <c r="Y265" s="28">
        <v>10965233</v>
      </c>
      <c r="Z265" s="28">
        <v>18347767</v>
      </c>
      <c r="AA265" s="14">
        <v>0</v>
      </c>
      <c r="AB265" s="28">
        <v>0</v>
      </c>
      <c r="AC265" s="28">
        <v>29313000</v>
      </c>
      <c r="AD265" s="14" t="s">
        <v>585</v>
      </c>
    </row>
    <row r="266" spans="2:30" x14ac:dyDescent="0.25">
      <c r="B266" s="14">
        <v>2023</v>
      </c>
      <c r="C266">
        <v>230296</v>
      </c>
      <c r="D266" s="14" t="s">
        <v>248</v>
      </c>
      <c r="E266" s="14" t="s">
        <v>563</v>
      </c>
      <c r="F266" s="14" t="s">
        <v>43</v>
      </c>
      <c r="G266" s="14" t="s">
        <v>44</v>
      </c>
      <c r="H266" s="14" t="s">
        <v>23</v>
      </c>
      <c r="I266" s="14" t="s">
        <v>2</v>
      </c>
      <c r="J266" s="14" t="s">
        <v>616</v>
      </c>
      <c r="K266" s="14">
        <v>1010162896</v>
      </c>
      <c r="L266" s="14" t="s">
        <v>795</v>
      </c>
      <c r="M266" s="14" t="s">
        <v>183</v>
      </c>
      <c r="N266" t="s">
        <v>38</v>
      </c>
      <c r="O266" s="1">
        <v>45064</v>
      </c>
      <c r="P266" s="14" t="s">
        <v>535</v>
      </c>
      <c r="Q266" s="14" t="s">
        <v>545</v>
      </c>
      <c r="R266" s="1">
        <v>44991</v>
      </c>
      <c r="S266" s="1">
        <v>44994</v>
      </c>
      <c r="T266" s="14">
        <v>210</v>
      </c>
      <c r="U266" s="1">
        <v>45208</v>
      </c>
      <c r="V266" s="28">
        <v>45591000</v>
      </c>
      <c r="W266" s="14">
        <f>$D$5-Contratos[[#This Row],[Fecha de Inicio]]</f>
        <v>83</v>
      </c>
      <c r="X266" s="14">
        <f>ROUND((($D$5-Contratos[[#This Row],[Fecha de Inicio]])/(Contratos[[#This Row],[Fecha Finalizacion Programada]]-Contratos[[#This Row],[Fecha de Inicio]])*100),2)</f>
        <v>38.79</v>
      </c>
      <c r="Y266" s="28">
        <v>11289200</v>
      </c>
      <c r="Z266" s="28">
        <v>34301800</v>
      </c>
      <c r="AA266" s="14">
        <v>0</v>
      </c>
      <c r="AB266" s="28">
        <v>0</v>
      </c>
      <c r="AC266" s="28">
        <v>45591000</v>
      </c>
      <c r="AD266" s="14" t="s">
        <v>609</v>
      </c>
    </row>
    <row r="267" spans="2:30" x14ac:dyDescent="0.25">
      <c r="B267" s="14">
        <v>2023</v>
      </c>
      <c r="C267">
        <v>230289</v>
      </c>
      <c r="D267" s="14" t="s">
        <v>248</v>
      </c>
      <c r="E267" s="14" t="s">
        <v>574</v>
      </c>
      <c r="F267" s="14" t="s">
        <v>43</v>
      </c>
      <c r="G267" s="14" t="s">
        <v>44</v>
      </c>
      <c r="H267" s="14" t="s">
        <v>23</v>
      </c>
      <c r="I267" s="14" t="s">
        <v>2</v>
      </c>
      <c r="J267" s="14" t="s">
        <v>635</v>
      </c>
      <c r="K267" s="14">
        <v>51988195</v>
      </c>
      <c r="L267" s="14" t="s">
        <v>636</v>
      </c>
      <c r="M267" s="14" t="s">
        <v>183</v>
      </c>
      <c r="N267" t="s">
        <v>38</v>
      </c>
      <c r="O267" s="1">
        <v>45064</v>
      </c>
      <c r="P267" s="14" t="s">
        <v>535</v>
      </c>
      <c r="Q267" s="14" t="s">
        <v>545</v>
      </c>
      <c r="R267" s="1">
        <v>44991</v>
      </c>
      <c r="S267" s="1">
        <v>44994</v>
      </c>
      <c r="T267" s="14">
        <v>210</v>
      </c>
      <c r="U267" s="1">
        <v>45208</v>
      </c>
      <c r="V267" s="28">
        <v>36813000</v>
      </c>
      <c r="W267" s="14">
        <f>$D$5-Contratos[[#This Row],[Fecha de Inicio]]</f>
        <v>83</v>
      </c>
      <c r="X267" s="14">
        <f>ROUND((($D$5-Contratos[[#This Row],[Fecha de Inicio]])/(Contratos[[#This Row],[Fecha Finalizacion Programada]]-Contratos[[#This Row],[Fecha de Inicio]])*100),2)</f>
        <v>38.79</v>
      </c>
      <c r="Y267" s="28">
        <v>9115600</v>
      </c>
      <c r="Z267" s="28">
        <v>27697400</v>
      </c>
      <c r="AA267" s="14">
        <v>0</v>
      </c>
      <c r="AB267" s="28">
        <v>0</v>
      </c>
      <c r="AC267" s="28">
        <v>36813000</v>
      </c>
      <c r="AD267" s="14" t="s">
        <v>609</v>
      </c>
    </row>
    <row r="268" spans="2:30" x14ac:dyDescent="0.25">
      <c r="B268" s="14">
        <v>2023</v>
      </c>
      <c r="C268">
        <v>230010</v>
      </c>
      <c r="D268" s="14" t="s">
        <v>248</v>
      </c>
      <c r="E268" s="14" t="s">
        <v>561</v>
      </c>
      <c r="F268" s="14" t="s">
        <v>43</v>
      </c>
      <c r="G268" s="14" t="s">
        <v>44</v>
      </c>
      <c r="H268" s="14" t="s">
        <v>23</v>
      </c>
      <c r="I268" s="14" t="s">
        <v>2</v>
      </c>
      <c r="J268" s="14" t="s">
        <v>612</v>
      </c>
      <c r="K268" s="14">
        <v>52480985</v>
      </c>
      <c r="L268" s="14" t="s">
        <v>613</v>
      </c>
      <c r="M268" s="14" t="s">
        <v>183</v>
      </c>
      <c r="N268" t="s">
        <v>38</v>
      </c>
      <c r="O268" s="1">
        <v>45064</v>
      </c>
      <c r="P268" s="14" t="s">
        <v>535</v>
      </c>
      <c r="Q268" s="14" t="s">
        <v>545</v>
      </c>
      <c r="R268" s="1">
        <v>44937</v>
      </c>
      <c r="S268" s="1">
        <v>44944</v>
      </c>
      <c r="T268" s="14">
        <v>240</v>
      </c>
      <c r="U268" s="1">
        <v>45187</v>
      </c>
      <c r="V268" s="28">
        <v>42072000</v>
      </c>
      <c r="W268" s="14">
        <f>$D$5-Contratos[[#This Row],[Fecha de Inicio]]</f>
        <v>133</v>
      </c>
      <c r="X268" s="14">
        <f>ROUND((($D$5-Contratos[[#This Row],[Fecha de Inicio]])/(Contratos[[#This Row],[Fecha Finalizacion Programada]]-Contratos[[#This Row],[Fecha de Inicio]])*100),2)</f>
        <v>54.73</v>
      </c>
      <c r="Y268" s="28">
        <v>18055900</v>
      </c>
      <c r="Z268" s="28">
        <v>24016100</v>
      </c>
      <c r="AA268" s="14">
        <v>0</v>
      </c>
      <c r="AB268" s="28">
        <v>0</v>
      </c>
      <c r="AC268" s="28">
        <v>42072000</v>
      </c>
      <c r="AD268" s="14" t="s">
        <v>590</v>
      </c>
    </row>
    <row r="269" spans="2:30" x14ac:dyDescent="0.25">
      <c r="B269" s="14">
        <v>2023</v>
      </c>
      <c r="C269">
        <v>230014</v>
      </c>
      <c r="D269" s="14" t="s">
        <v>248</v>
      </c>
      <c r="E269" s="14" t="s">
        <v>562</v>
      </c>
      <c r="F269" s="14" t="s">
        <v>43</v>
      </c>
      <c r="G269" s="14" t="s">
        <v>44</v>
      </c>
      <c r="H269" s="14" t="s">
        <v>23</v>
      </c>
      <c r="I269" s="14" t="s">
        <v>2</v>
      </c>
      <c r="J269" s="14" t="s">
        <v>614</v>
      </c>
      <c r="K269" s="14">
        <v>80736037</v>
      </c>
      <c r="L269" s="14" t="s">
        <v>615</v>
      </c>
      <c r="M269" s="14" t="s">
        <v>183</v>
      </c>
      <c r="N269" t="s">
        <v>38</v>
      </c>
      <c r="O269" s="1">
        <v>45064</v>
      </c>
      <c r="P269" s="14" t="s">
        <v>535</v>
      </c>
      <c r="Q269" s="14" t="s">
        <v>545</v>
      </c>
      <c r="R269" s="1">
        <v>44938</v>
      </c>
      <c r="S269" s="1">
        <v>44944</v>
      </c>
      <c r="T269" s="14">
        <v>240</v>
      </c>
      <c r="U269" s="1">
        <v>45187</v>
      </c>
      <c r="V269" s="28">
        <v>46520000</v>
      </c>
      <c r="W269" s="14">
        <f>$D$5-Contratos[[#This Row],[Fecha de Inicio]]</f>
        <v>133</v>
      </c>
      <c r="X269" s="14">
        <f>ROUND((($D$5-Contratos[[#This Row],[Fecha de Inicio]])/(Contratos[[#This Row],[Fecha Finalizacion Programada]]-Contratos[[#This Row],[Fecha de Inicio]])*100),2)</f>
        <v>54.73</v>
      </c>
      <c r="Y269" s="28">
        <v>19964833</v>
      </c>
      <c r="Z269" s="28">
        <v>26555167</v>
      </c>
      <c r="AA269" s="14">
        <v>0</v>
      </c>
      <c r="AB269" s="28">
        <v>0</v>
      </c>
      <c r="AC269" s="28">
        <v>46520000</v>
      </c>
      <c r="AD269" s="14" t="s">
        <v>590</v>
      </c>
    </row>
    <row r="270" spans="2:30" x14ac:dyDescent="0.25">
      <c r="B270" s="14">
        <v>2023</v>
      </c>
      <c r="C270">
        <v>230008</v>
      </c>
      <c r="D270" s="14" t="s">
        <v>248</v>
      </c>
      <c r="E270" s="14" t="s">
        <v>573</v>
      </c>
      <c r="F270" s="14" t="s">
        <v>43</v>
      </c>
      <c r="G270" s="14" t="s">
        <v>44</v>
      </c>
      <c r="H270" s="14" t="s">
        <v>23</v>
      </c>
      <c r="I270" s="14" t="s">
        <v>2</v>
      </c>
      <c r="J270" s="14" t="s">
        <v>633</v>
      </c>
      <c r="K270" s="14">
        <v>51982300</v>
      </c>
      <c r="L270" s="14" t="s">
        <v>634</v>
      </c>
      <c r="M270" s="14" t="s">
        <v>183</v>
      </c>
      <c r="N270" t="s">
        <v>38</v>
      </c>
      <c r="O270" s="1">
        <v>45064</v>
      </c>
      <c r="P270" s="14" t="s">
        <v>535</v>
      </c>
      <c r="Q270" s="14" t="s">
        <v>545</v>
      </c>
      <c r="R270" s="1">
        <v>44938</v>
      </c>
      <c r="S270" s="1">
        <v>44946</v>
      </c>
      <c r="T270" s="14">
        <v>240</v>
      </c>
      <c r="U270" s="1">
        <v>45189</v>
      </c>
      <c r="V270" s="28">
        <v>52104000</v>
      </c>
      <c r="W270" s="14">
        <f>$D$5-Contratos[[#This Row],[Fecha de Inicio]]</f>
        <v>131</v>
      </c>
      <c r="X270" s="14">
        <f>ROUND((($D$5-Contratos[[#This Row],[Fecha de Inicio]])/(Contratos[[#This Row],[Fecha Finalizacion Programada]]-Contratos[[#This Row],[Fecha de Inicio]])*100),2)</f>
        <v>53.91</v>
      </c>
      <c r="Y270" s="28">
        <v>21927100</v>
      </c>
      <c r="Z270" s="28">
        <v>30176900</v>
      </c>
      <c r="AA270" s="14">
        <v>0</v>
      </c>
      <c r="AB270" s="28">
        <v>0</v>
      </c>
      <c r="AC270" s="28">
        <v>52104000</v>
      </c>
      <c r="AD270" s="14" t="s">
        <v>590</v>
      </c>
    </row>
    <row r="271" spans="2:30" x14ac:dyDescent="0.25">
      <c r="B271" s="14">
        <v>2023</v>
      </c>
      <c r="C271">
        <v>230405</v>
      </c>
      <c r="D271" s="14" t="s">
        <v>248</v>
      </c>
      <c r="E271" s="14" t="s">
        <v>1130</v>
      </c>
      <c r="F271" s="14" t="s">
        <v>31</v>
      </c>
      <c r="G271" s="14" t="s">
        <v>25</v>
      </c>
      <c r="H271" s="14" t="s">
        <v>23</v>
      </c>
      <c r="I271" s="14" t="s">
        <v>2</v>
      </c>
      <c r="J271" s="14" t="s">
        <v>402</v>
      </c>
      <c r="K271" s="14">
        <v>900788842</v>
      </c>
      <c r="L271" s="14" t="s">
        <v>463</v>
      </c>
      <c r="M271" s="14" t="s">
        <v>183</v>
      </c>
      <c r="N271" t="s">
        <v>38</v>
      </c>
      <c r="O271" s="1">
        <v>45064</v>
      </c>
      <c r="P271" s="14" t="s">
        <v>535</v>
      </c>
      <c r="Q271" s="14" t="s">
        <v>545</v>
      </c>
      <c r="R271" s="1">
        <v>45016</v>
      </c>
      <c r="S271" s="1">
        <v>45028</v>
      </c>
      <c r="T271" s="14">
        <v>300</v>
      </c>
      <c r="U271" s="1">
        <v>45334</v>
      </c>
      <c r="V271" s="28">
        <v>25000000</v>
      </c>
      <c r="W271" s="14">
        <f>$D$5-Contratos[[#This Row],[Fecha de Inicio]]</f>
        <v>49</v>
      </c>
      <c r="X271" s="14">
        <f>ROUND((($D$5-Contratos[[#This Row],[Fecha de Inicio]])/(Contratos[[#This Row],[Fecha Finalizacion Programada]]-Contratos[[#This Row],[Fecha de Inicio]])*100),2)</f>
        <v>16.010000000000002</v>
      </c>
      <c r="Y271" s="28">
        <v>2500000</v>
      </c>
      <c r="Z271" s="28">
        <v>22500000</v>
      </c>
      <c r="AA271" s="14">
        <v>0</v>
      </c>
      <c r="AB271" s="28">
        <v>0</v>
      </c>
      <c r="AC271" s="28">
        <v>25000000</v>
      </c>
      <c r="AD271" s="14" t="s">
        <v>593</v>
      </c>
    </row>
    <row r="272" spans="2:30" x14ac:dyDescent="0.25">
      <c r="B272" s="14">
        <v>2022</v>
      </c>
      <c r="C272">
        <v>220815</v>
      </c>
      <c r="D272" s="14" t="s">
        <v>248</v>
      </c>
      <c r="E272" s="14" t="s">
        <v>522</v>
      </c>
      <c r="F272" s="14" t="s">
        <v>28</v>
      </c>
      <c r="G272" s="14" t="s">
        <v>25</v>
      </c>
      <c r="H272" s="14" t="s">
        <v>23</v>
      </c>
      <c r="I272" s="14" t="s">
        <v>2</v>
      </c>
      <c r="J272" s="14" t="s">
        <v>403</v>
      </c>
      <c r="K272" s="14">
        <v>860007590</v>
      </c>
      <c r="L272" s="14" t="s">
        <v>464</v>
      </c>
      <c r="M272" s="14" t="s">
        <v>183</v>
      </c>
      <c r="N272" t="s">
        <v>38</v>
      </c>
      <c r="O272" s="1">
        <v>45064</v>
      </c>
      <c r="P272" s="14" t="s">
        <v>535</v>
      </c>
      <c r="Q272" s="14" t="s">
        <v>545</v>
      </c>
      <c r="R272" s="1">
        <v>44883</v>
      </c>
      <c r="S272" s="1">
        <v>44887</v>
      </c>
      <c r="T272" s="14">
        <v>360</v>
      </c>
      <c r="U272" s="1">
        <v>45252</v>
      </c>
      <c r="V272" s="28">
        <v>1305000</v>
      </c>
      <c r="W272" s="14">
        <f>$D$5-Contratos[[#This Row],[Fecha de Inicio]]</f>
        <v>190</v>
      </c>
      <c r="X272" s="14">
        <f>ROUND((($D$5-Contratos[[#This Row],[Fecha de Inicio]])/(Contratos[[#This Row],[Fecha Finalizacion Programada]]-Contratos[[#This Row],[Fecha de Inicio]])*100),2)</f>
        <v>52.05</v>
      </c>
      <c r="Y272" s="28">
        <v>1305000</v>
      </c>
      <c r="Z272" s="28">
        <v>0</v>
      </c>
      <c r="AA272" s="14">
        <v>0</v>
      </c>
      <c r="AB272" s="28">
        <v>0</v>
      </c>
      <c r="AC272" s="28">
        <v>1305000</v>
      </c>
      <c r="AD272" s="14" t="s">
        <v>598</v>
      </c>
    </row>
    <row r="273" spans="2:30" x14ac:dyDescent="0.25">
      <c r="B273" s="14">
        <v>2023</v>
      </c>
      <c r="C273">
        <v>230007</v>
      </c>
      <c r="D273" s="14" t="s">
        <v>248</v>
      </c>
      <c r="E273" s="14" t="s">
        <v>570</v>
      </c>
      <c r="F273" s="14" t="s">
        <v>43</v>
      </c>
      <c r="G273" s="14" t="s">
        <v>44</v>
      </c>
      <c r="H273" s="14" t="s">
        <v>23</v>
      </c>
      <c r="I273" s="14" t="s">
        <v>2</v>
      </c>
      <c r="J273" s="14" t="s">
        <v>627</v>
      </c>
      <c r="K273" s="14">
        <v>1022374752</v>
      </c>
      <c r="L273" s="14" t="s">
        <v>628</v>
      </c>
      <c r="M273" s="14" t="s">
        <v>183</v>
      </c>
      <c r="N273" t="s">
        <v>38</v>
      </c>
      <c r="O273" s="1">
        <v>45064</v>
      </c>
      <c r="P273" s="14" t="s">
        <v>914</v>
      </c>
      <c r="Q273" s="14" t="s">
        <v>914</v>
      </c>
      <c r="R273" s="1">
        <v>44937</v>
      </c>
      <c r="S273" s="1">
        <v>44945</v>
      </c>
      <c r="T273" s="14">
        <v>240</v>
      </c>
      <c r="U273" s="1">
        <v>45188</v>
      </c>
      <c r="V273" s="28">
        <v>26056000</v>
      </c>
      <c r="W273" s="14">
        <f>$D$5-Contratos[[#This Row],[Fecha de Inicio]]</f>
        <v>132</v>
      </c>
      <c r="X273" s="14">
        <f>ROUND((($D$5-Contratos[[#This Row],[Fecha de Inicio]])/(Contratos[[#This Row],[Fecha Finalizacion Programada]]-Contratos[[#This Row],[Fecha de Inicio]])*100),2)</f>
        <v>54.32</v>
      </c>
      <c r="Y273" s="28">
        <v>8902466</v>
      </c>
      <c r="Z273" s="28">
        <v>17153534</v>
      </c>
      <c r="AA273" s="14">
        <v>0</v>
      </c>
      <c r="AB273" s="28">
        <v>0</v>
      </c>
      <c r="AC273" s="28">
        <v>26056000</v>
      </c>
      <c r="AD273" s="14" t="s">
        <v>590</v>
      </c>
    </row>
    <row r="274" spans="2:30" x14ac:dyDescent="0.25">
      <c r="B274" s="14">
        <v>2023</v>
      </c>
      <c r="C274">
        <v>230202</v>
      </c>
      <c r="D274" s="14" t="s">
        <v>248</v>
      </c>
      <c r="E274" s="14" t="s">
        <v>479</v>
      </c>
      <c r="F274" s="14" t="s">
        <v>43</v>
      </c>
      <c r="G274" s="14" t="s">
        <v>44</v>
      </c>
      <c r="H274" s="14" t="s">
        <v>157</v>
      </c>
      <c r="I274" s="14" t="s">
        <v>2</v>
      </c>
      <c r="J274" s="14" t="s">
        <v>405</v>
      </c>
      <c r="K274" s="14">
        <v>86011718</v>
      </c>
      <c r="L274" s="14" t="s">
        <v>470</v>
      </c>
      <c r="M274" s="14" t="s">
        <v>553</v>
      </c>
      <c r="N274" t="s">
        <v>38</v>
      </c>
      <c r="O274" s="1">
        <v>45064</v>
      </c>
      <c r="P274" s="14" t="s">
        <v>864</v>
      </c>
      <c r="Q274" s="14" t="s">
        <v>957</v>
      </c>
      <c r="R274" s="1">
        <v>44957</v>
      </c>
      <c r="S274" s="1">
        <v>44959</v>
      </c>
      <c r="T274" s="14">
        <v>330</v>
      </c>
      <c r="U274" s="1">
        <v>45291</v>
      </c>
      <c r="V274" s="28">
        <v>40942000</v>
      </c>
      <c r="W274" s="14">
        <f>$D$5-Contratos[[#This Row],[Fecha de Inicio]]</f>
        <v>118</v>
      </c>
      <c r="X274" s="14">
        <f>ROUND((($D$5-Contratos[[#This Row],[Fecha de Inicio]])/(Contratos[[#This Row],[Fecha Finalizacion Programada]]-Contratos[[#This Row],[Fecha de Inicio]])*100),2)</f>
        <v>35.54</v>
      </c>
      <c r="Y274" s="28">
        <v>11041933</v>
      </c>
      <c r="Z274" s="28">
        <v>29900067</v>
      </c>
      <c r="AA274" s="14">
        <v>0</v>
      </c>
      <c r="AB274" s="28">
        <v>0</v>
      </c>
      <c r="AC274" s="28">
        <v>40942000</v>
      </c>
      <c r="AD274" s="14" t="s">
        <v>592</v>
      </c>
    </row>
    <row r="275" spans="2:30" x14ac:dyDescent="0.25">
      <c r="B275" s="14">
        <v>2022</v>
      </c>
      <c r="C275">
        <v>220818</v>
      </c>
      <c r="D275" s="14" t="s">
        <v>248</v>
      </c>
      <c r="E275" s="14" t="s">
        <v>523</v>
      </c>
      <c r="F275" s="14" t="s">
        <v>28</v>
      </c>
      <c r="G275" s="14" t="s">
        <v>59</v>
      </c>
      <c r="H275" s="14" t="s">
        <v>23</v>
      </c>
      <c r="I275" s="14" t="s">
        <v>2</v>
      </c>
      <c r="J275" s="14" t="s">
        <v>97</v>
      </c>
      <c r="K275" s="14">
        <v>901017183</v>
      </c>
      <c r="L275" s="14" t="s">
        <v>98</v>
      </c>
      <c r="M275" s="14" t="s">
        <v>183</v>
      </c>
      <c r="N275" t="s">
        <v>38</v>
      </c>
      <c r="O275" s="1">
        <v>45064</v>
      </c>
      <c r="P275" s="14" t="s">
        <v>535</v>
      </c>
      <c r="Q275" s="14" t="s">
        <v>545</v>
      </c>
      <c r="R275" s="1">
        <v>44883</v>
      </c>
      <c r="S275" s="1">
        <v>44904</v>
      </c>
      <c r="T275" s="14">
        <v>360</v>
      </c>
      <c r="U275" s="1">
        <v>45269</v>
      </c>
      <c r="V275" s="28">
        <v>1037700</v>
      </c>
      <c r="W275" s="14">
        <f>$D$5-Contratos[[#This Row],[Fecha de Inicio]]</f>
        <v>173</v>
      </c>
      <c r="X275" s="14">
        <f>ROUND((($D$5-Contratos[[#This Row],[Fecha de Inicio]])/(Contratos[[#This Row],[Fecha Finalizacion Programada]]-Contratos[[#This Row],[Fecha de Inicio]])*100),2)</f>
        <v>47.4</v>
      </c>
      <c r="Y275" s="28">
        <v>1037700</v>
      </c>
      <c r="Z275" s="28">
        <v>0</v>
      </c>
      <c r="AA275" s="14">
        <v>0</v>
      </c>
      <c r="AB275" s="28">
        <v>0</v>
      </c>
      <c r="AC275" s="28">
        <v>1037700</v>
      </c>
      <c r="AD275" s="14" t="s">
        <v>598</v>
      </c>
    </row>
    <row r="276" spans="2:30" x14ac:dyDescent="0.25">
      <c r="B276" s="14">
        <v>2023</v>
      </c>
      <c r="C276">
        <v>230032</v>
      </c>
      <c r="D276" s="14" t="s">
        <v>248</v>
      </c>
      <c r="E276" s="14" t="s">
        <v>565</v>
      </c>
      <c r="F276" s="14" t="s">
        <v>43</v>
      </c>
      <c r="G276" s="14" t="s">
        <v>44</v>
      </c>
      <c r="H276" s="14" t="s">
        <v>23</v>
      </c>
      <c r="I276" s="14" t="s">
        <v>2</v>
      </c>
      <c r="J276" s="14" t="s">
        <v>620</v>
      </c>
      <c r="K276" s="14">
        <v>79947142</v>
      </c>
      <c r="L276" s="14" t="s">
        <v>621</v>
      </c>
      <c r="M276" s="14" t="s">
        <v>183</v>
      </c>
      <c r="N276" t="s">
        <v>38</v>
      </c>
      <c r="O276" s="1">
        <v>45064</v>
      </c>
      <c r="P276" s="14" t="s">
        <v>915</v>
      </c>
      <c r="Q276" s="14" t="s">
        <v>915</v>
      </c>
      <c r="R276" s="1">
        <v>44939</v>
      </c>
      <c r="S276" s="1">
        <v>44946</v>
      </c>
      <c r="T276" s="14">
        <v>240</v>
      </c>
      <c r="U276" s="1">
        <v>45189</v>
      </c>
      <c r="V276" s="28">
        <v>37216000</v>
      </c>
      <c r="W276" s="14">
        <f>$D$5-Contratos[[#This Row],[Fecha de Inicio]]</f>
        <v>131</v>
      </c>
      <c r="X276" s="14">
        <f>ROUND((($D$5-Contratos[[#This Row],[Fecha de Inicio]])/(Contratos[[#This Row],[Fecha Finalizacion Programada]]-Contratos[[#This Row],[Fecha de Inicio]])*100),2)</f>
        <v>53.91</v>
      </c>
      <c r="Y276" s="28">
        <v>20313733</v>
      </c>
      <c r="Z276" s="28">
        <v>16902267</v>
      </c>
      <c r="AA276" s="14">
        <v>0</v>
      </c>
      <c r="AB276" s="28">
        <v>0</v>
      </c>
      <c r="AC276" s="28">
        <v>37216000</v>
      </c>
      <c r="AD276" s="14" t="s">
        <v>590</v>
      </c>
    </row>
    <row r="277" spans="2:30" x14ac:dyDescent="0.25">
      <c r="B277" s="14">
        <v>2022</v>
      </c>
      <c r="C277">
        <v>220603</v>
      </c>
      <c r="D277" s="14" t="s">
        <v>248</v>
      </c>
      <c r="E277" s="14" t="s">
        <v>524</v>
      </c>
      <c r="F277" s="14" t="s">
        <v>28</v>
      </c>
      <c r="G277" s="14" t="s">
        <v>25</v>
      </c>
      <c r="H277" s="14" t="s">
        <v>23</v>
      </c>
      <c r="I277" s="14" t="s">
        <v>2</v>
      </c>
      <c r="J277" s="14" t="s">
        <v>404</v>
      </c>
      <c r="K277" s="14">
        <v>860001022</v>
      </c>
      <c r="L277" s="14" t="s">
        <v>465</v>
      </c>
      <c r="M277" s="14" t="s">
        <v>183</v>
      </c>
      <c r="N277" t="s">
        <v>38</v>
      </c>
      <c r="O277" s="1">
        <v>45064</v>
      </c>
      <c r="P277" s="14" t="s">
        <v>535</v>
      </c>
      <c r="Q277" s="14" t="s">
        <v>545</v>
      </c>
      <c r="R277" s="1">
        <v>44845</v>
      </c>
      <c r="S277" s="1">
        <v>44852</v>
      </c>
      <c r="T277" s="14">
        <v>360</v>
      </c>
      <c r="U277" s="1">
        <v>45217</v>
      </c>
      <c r="V277" s="28">
        <v>1676700</v>
      </c>
      <c r="W277" s="14">
        <f>$D$5-Contratos[[#This Row],[Fecha de Inicio]]</f>
        <v>225</v>
      </c>
      <c r="X277" s="14">
        <f>ROUND((($D$5-Contratos[[#This Row],[Fecha de Inicio]])/(Contratos[[#This Row],[Fecha Finalizacion Programada]]-Contratos[[#This Row],[Fecha de Inicio]])*100),2)</f>
        <v>61.64</v>
      </c>
      <c r="Y277" s="28">
        <v>1676700</v>
      </c>
      <c r="Z277" s="28">
        <v>0</v>
      </c>
      <c r="AA277" s="14">
        <v>0</v>
      </c>
      <c r="AB277" s="28">
        <v>0</v>
      </c>
      <c r="AC277" s="28">
        <v>1676700</v>
      </c>
      <c r="AD277" s="14" t="s">
        <v>598</v>
      </c>
    </row>
    <row r="278" spans="2:30" x14ac:dyDescent="0.25">
      <c r="B278" s="14">
        <v>2022</v>
      </c>
      <c r="C278">
        <v>220419</v>
      </c>
      <c r="D278" s="14" t="s">
        <v>248</v>
      </c>
      <c r="E278" s="14" t="s">
        <v>521</v>
      </c>
      <c r="F278" s="14" t="s">
        <v>31</v>
      </c>
      <c r="G278" s="14" t="s">
        <v>59</v>
      </c>
      <c r="H278" s="14" t="s">
        <v>23</v>
      </c>
      <c r="I278" s="14" t="s">
        <v>2</v>
      </c>
      <c r="J278" s="14" t="s">
        <v>401</v>
      </c>
      <c r="K278" s="14">
        <v>900811192</v>
      </c>
      <c r="L278" s="14" t="s">
        <v>462</v>
      </c>
      <c r="M278" s="14" t="s">
        <v>183</v>
      </c>
      <c r="N278" t="s">
        <v>38</v>
      </c>
      <c r="O278" s="1">
        <v>45064</v>
      </c>
      <c r="P278" s="14" t="s">
        <v>535</v>
      </c>
      <c r="Q278" s="14" t="s">
        <v>545</v>
      </c>
      <c r="R278" s="1">
        <v>44749</v>
      </c>
      <c r="S278" s="1">
        <v>44789</v>
      </c>
      <c r="T278" s="14">
        <v>360</v>
      </c>
      <c r="U278" s="1">
        <v>45154</v>
      </c>
      <c r="V278" s="28">
        <v>4500000</v>
      </c>
      <c r="W278" s="14">
        <f>$D$5-Contratos[[#This Row],[Fecha de Inicio]]</f>
        <v>288</v>
      </c>
      <c r="X278" s="14">
        <f>ROUND((($D$5-Contratos[[#This Row],[Fecha de Inicio]])/(Contratos[[#This Row],[Fecha Finalizacion Programada]]-Contratos[[#This Row],[Fecha de Inicio]])*100),2)</f>
        <v>78.900000000000006</v>
      </c>
      <c r="Y278" s="28">
        <v>4500000</v>
      </c>
      <c r="Z278" s="28">
        <v>0</v>
      </c>
      <c r="AA278" s="14">
        <v>0</v>
      </c>
      <c r="AB278" s="28">
        <v>0</v>
      </c>
      <c r="AC278" s="28">
        <v>4500000</v>
      </c>
      <c r="AD278" s="14" t="s">
        <v>598</v>
      </c>
    </row>
    <row r="279" spans="2:30" x14ac:dyDescent="0.25">
      <c r="B279" s="14">
        <v>2021</v>
      </c>
      <c r="C279">
        <v>210550</v>
      </c>
      <c r="D279" s="14" t="s">
        <v>248</v>
      </c>
      <c r="E279" s="14" t="s">
        <v>519</v>
      </c>
      <c r="F279" s="14" t="s">
        <v>24</v>
      </c>
      <c r="G279" s="14" t="s">
        <v>25</v>
      </c>
      <c r="H279" s="14" t="s">
        <v>23</v>
      </c>
      <c r="I279" s="14" t="s">
        <v>2</v>
      </c>
      <c r="J279" s="14" t="s">
        <v>399</v>
      </c>
      <c r="K279" s="14">
        <v>900185196</v>
      </c>
      <c r="L279" s="14" t="s">
        <v>460</v>
      </c>
      <c r="M279" s="14" t="s">
        <v>183</v>
      </c>
      <c r="N279" t="s">
        <v>38</v>
      </c>
      <c r="O279" s="1">
        <v>45064</v>
      </c>
      <c r="P279" s="14" t="s">
        <v>916</v>
      </c>
      <c r="Q279" s="14" t="s">
        <v>916</v>
      </c>
      <c r="R279" s="1">
        <v>44539</v>
      </c>
      <c r="S279" s="1">
        <v>44550</v>
      </c>
      <c r="T279" s="14">
        <v>120</v>
      </c>
      <c r="U279" s="1">
        <v>45078</v>
      </c>
      <c r="V279" s="28">
        <v>297127540</v>
      </c>
      <c r="W279" s="14">
        <f>$D$5-Contratos[[#This Row],[Fecha de Inicio]]</f>
        <v>527</v>
      </c>
      <c r="X279" s="14">
        <f>ROUND((($D$5-Contratos[[#This Row],[Fecha de Inicio]])/(Contratos[[#This Row],[Fecha Finalizacion Programada]]-Contratos[[#This Row],[Fecha de Inicio]])*100),2)</f>
        <v>99.81</v>
      </c>
      <c r="Y279" s="28">
        <v>364220023</v>
      </c>
      <c r="Z279" s="28">
        <v>62907517</v>
      </c>
      <c r="AA279" s="14">
        <v>2</v>
      </c>
      <c r="AB279" s="28">
        <v>130000000</v>
      </c>
      <c r="AC279" s="28">
        <v>427127540</v>
      </c>
      <c r="AD279" s="14" t="s">
        <v>640</v>
      </c>
    </row>
    <row r="280" spans="2:30" x14ac:dyDescent="0.25">
      <c r="B280" s="14">
        <v>2021</v>
      </c>
      <c r="C280">
        <v>210376</v>
      </c>
      <c r="D280" s="14" t="s">
        <v>248</v>
      </c>
      <c r="E280" s="14" t="s">
        <v>520</v>
      </c>
      <c r="F280" s="14" t="s">
        <v>29</v>
      </c>
      <c r="G280" s="14" t="s">
        <v>25</v>
      </c>
      <c r="H280" s="14" t="s">
        <v>23</v>
      </c>
      <c r="I280" s="14" t="s">
        <v>2</v>
      </c>
      <c r="J280" s="14" t="s">
        <v>400</v>
      </c>
      <c r="K280" s="14">
        <v>901510528</v>
      </c>
      <c r="L280" s="14" t="s">
        <v>461</v>
      </c>
      <c r="M280" s="14" t="s">
        <v>183</v>
      </c>
      <c r="N280" t="s">
        <v>38</v>
      </c>
      <c r="O280" s="1">
        <v>45064</v>
      </c>
      <c r="P280" s="14" t="s">
        <v>535</v>
      </c>
      <c r="Q280" s="14" t="s">
        <v>545</v>
      </c>
      <c r="R280" s="1">
        <v>44426</v>
      </c>
      <c r="S280" s="1">
        <v>44440</v>
      </c>
      <c r="T280" s="14">
        <v>360</v>
      </c>
      <c r="U280" s="1">
        <v>45079</v>
      </c>
      <c r="V280" s="28">
        <v>1435601000</v>
      </c>
      <c r="W280" s="14">
        <f>$D$5-Contratos[[#This Row],[Fecha de Inicio]]</f>
        <v>637</v>
      </c>
      <c r="X280" s="14">
        <f>ROUND((($D$5-Contratos[[#This Row],[Fecha de Inicio]])/(Contratos[[#This Row],[Fecha Finalizacion Programada]]-Contratos[[#This Row],[Fecha de Inicio]])*100),2)</f>
        <v>99.69</v>
      </c>
      <c r="Y280" s="28">
        <v>1854463588</v>
      </c>
      <c r="Z280" s="28">
        <v>216137412</v>
      </c>
      <c r="AA280" s="14">
        <v>3</v>
      </c>
      <c r="AB280" s="28">
        <v>635000000</v>
      </c>
      <c r="AC280" s="28">
        <v>2070601000</v>
      </c>
      <c r="AD280" s="14" t="s">
        <v>641</v>
      </c>
    </row>
    <row r="281" spans="2:30" x14ac:dyDescent="0.25">
      <c r="B281" s="14">
        <v>2022</v>
      </c>
      <c r="C281">
        <v>220867</v>
      </c>
      <c r="D281" s="14" t="s">
        <v>248</v>
      </c>
      <c r="E281" s="14" t="s">
        <v>364</v>
      </c>
      <c r="F281" s="14" t="s">
        <v>31</v>
      </c>
      <c r="G281" s="14" t="s">
        <v>25</v>
      </c>
      <c r="H281" s="14" t="s">
        <v>156</v>
      </c>
      <c r="I281" s="14" t="s">
        <v>2</v>
      </c>
      <c r="J281" s="14" t="s">
        <v>288</v>
      </c>
      <c r="K281" s="14">
        <v>800196299</v>
      </c>
      <c r="L281" s="14" t="s">
        <v>197</v>
      </c>
      <c r="M281" s="14" t="s">
        <v>54</v>
      </c>
      <c r="N281" t="s">
        <v>38</v>
      </c>
      <c r="O281" s="1">
        <v>45065</v>
      </c>
      <c r="P281" s="14" t="s">
        <v>240</v>
      </c>
      <c r="Q281" s="14" t="s">
        <v>1034</v>
      </c>
      <c r="R281" s="1">
        <v>44909</v>
      </c>
      <c r="S281" s="1">
        <v>44931</v>
      </c>
      <c r="T281" s="14">
        <v>90</v>
      </c>
      <c r="U281" s="1">
        <v>45035</v>
      </c>
      <c r="V281" s="28">
        <v>58671897</v>
      </c>
      <c r="W281" s="14">
        <f>$D$5-Contratos[[#This Row],[Fecha de Inicio]]</f>
        <v>146</v>
      </c>
      <c r="X281" s="14">
        <f>ROUND(((Contratos[[#This Row],[Fecha Finalizacion Programada]]-Contratos[[#This Row],[Fecha de Inicio]])/(Contratos[[#This Row],[Fecha Finalizacion Programada]]-Contratos[[#This Row],[Fecha de Inicio]])*100),2)</f>
        <v>100</v>
      </c>
      <c r="Y281" s="28">
        <v>0</v>
      </c>
      <c r="Z281" s="28">
        <v>78229187</v>
      </c>
      <c r="AA281" s="14">
        <v>1</v>
      </c>
      <c r="AB281" s="28">
        <v>19557290</v>
      </c>
      <c r="AC281" s="28">
        <v>78229187</v>
      </c>
      <c r="AD281" s="14" t="s">
        <v>655</v>
      </c>
    </row>
    <row r="282" spans="2:30" x14ac:dyDescent="0.25">
      <c r="B282" s="14">
        <v>2023</v>
      </c>
      <c r="C282">
        <v>230022</v>
      </c>
      <c r="D282" s="14" t="s">
        <v>248</v>
      </c>
      <c r="E282" s="14" t="s">
        <v>250</v>
      </c>
      <c r="F282" s="14" t="s">
        <v>43</v>
      </c>
      <c r="G282" s="14" t="s">
        <v>47</v>
      </c>
      <c r="H282" s="14" t="s">
        <v>246</v>
      </c>
      <c r="I282" s="14" t="s">
        <v>2</v>
      </c>
      <c r="J282" s="14" t="s">
        <v>212</v>
      </c>
      <c r="K282" s="14">
        <v>1012430396</v>
      </c>
      <c r="L282" s="14" t="s">
        <v>223</v>
      </c>
      <c r="M282" s="14" t="s">
        <v>241</v>
      </c>
      <c r="N282" t="s">
        <v>38</v>
      </c>
      <c r="O282" s="1">
        <v>45077</v>
      </c>
      <c r="P282" s="14" t="s">
        <v>109</v>
      </c>
      <c r="Q282" s="14" t="s">
        <v>235</v>
      </c>
      <c r="R282" s="1">
        <v>44939</v>
      </c>
      <c r="S282" s="1">
        <v>44949</v>
      </c>
      <c r="T282" s="14">
        <v>330</v>
      </c>
      <c r="U282" s="1">
        <v>45283</v>
      </c>
      <c r="V282" s="28">
        <v>25586000</v>
      </c>
      <c r="W282" s="14">
        <f>$D$5-Contratos[[#This Row],[Fecha de Inicio]]</f>
        <v>128</v>
      </c>
      <c r="X282" s="14">
        <f>ROUND((($D$5-Contratos[[#This Row],[Fecha de Inicio]])/(Contratos[[#This Row],[Fecha Finalizacion Programada]]-Contratos[[#This Row],[Fecha de Inicio]])*100),2)</f>
        <v>38.32</v>
      </c>
      <c r="Y282" s="28">
        <v>9924267</v>
      </c>
      <c r="Z282" s="28">
        <v>15661733</v>
      </c>
      <c r="AA282" s="14">
        <v>0</v>
      </c>
      <c r="AB282" s="28">
        <v>0</v>
      </c>
      <c r="AC282" s="28">
        <v>25586000</v>
      </c>
      <c r="AD282" s="14" t="s">
        <v>592</v>
      </c>
    </row>
    <row r="283" spans="2:30" x14ac:dyDescent="0.25">
      <c r="B283" s="14">
        <v>2023</v>
      </c>
      <c r="C283">
        <v>230023</v>
      </c>
      <c r="D283" s="14" t="s">
        <v>248</v>
      </c>
      <c r="E283" s="14" t="s">
        <v>250</v>
      </c>
      <c r="F283" s="14" t="s">
        <v>43</v>
      </c>
      <c r="G283" s="14" t="s">
        <v>47</v>
      </c>
      <c r="H283" s="14" t="s">
        <v>246</v>
      </c>
      <c r="I283" s="14" t="s">
        <v>2</v>
      </c>
      <c r="J283" s="14" t="s">
        <v>212</v>
      </c>
      <c r="K283" s="14">
        <v>1069754286</v>
      </c>
      <c r="L283" s="14" t="s">
        <v>221</v>
      </c>
      <c r="M283" s="14" t="s">
        <v>241</v>
      </c>
      <c r="N283" t="s">
        <v>38</v>
      </c>
      <c r="O283" s="1">
        <v>45077</v>
      </c>
      <c r="P283" s="14" t="s">
        <v>109</v>
      </c>
      <c r="Q283" s="14" t="s">
        <v>235</v>
      </c>
      <c r="R283" s="1">
        <v>44939</v>
      </c>
      <c r="S283" s="1">
        <v>44949</v>
      </c>
      <c r="T283" s="14">
        <v>330</v>
      </c>
      <c r="U283" s="1">
        <v>45283</v>
      </c>
      <c r="V283" s="28">
        <v>25586000</v>
      </c>
      <c r="W283" s="14">
        <f>$D$5-Contratos[[#This Row],[Fecha de Inicio]]</f>
        <v>128</v>
      </c>
      <c r="X283" s="14">
        <f>ROUND((($D$5-Contratos[[#This Row],[Fecha de Inicio]])/(Contratos[[#This Row],[Fecha Finalizacion Programada]]-Contratos[[#This Row],[Fecha de Inicio]])*100),2)</f>
        <v>38.32</v>
      </c>
      <c r="Y283" s="28">
        <v>9924267</v>
      </c>
      <c r="Z283" s="28">
        <v>15661733</v>
      </c>
      <c r="AA283" s="14">
        <v>0</v>
      </c>
      <c r="AB283" s="28">
        <v>0</v>
      </c>
      <c r="AC283" s="28">
        <v>25586000</v>
      </c>
      <c r="AD283" s="14" t="s">
        <v>592</v>
      </c>
    </row>
    <row r="284" spans="2:30" x14ac:dyDescent="0.25">
      <c r="B284" s="14">
        <v>2023</v>
      </c>
      <c r="C284">
        <v>230024</v>
      </c>
      <c r="D284" s="14" t="s">
        <v>248</v>
      </c>
      <c r="E284" s="14" t="s">
        <v>250</v>
      </c>
      <c r="F284" s="14" t="s">
        <v>43</v>
      </c>
      <c r="G284" s="14" t="s">
        <v>47</v>
      </c>
      <c r="H284" s="14" t="s">
        <v>246</v>
      </c>
      <c r="I284" s="14" t="s">
        <v>2</v>
      </c>
      <c r="J284" s="14" t="s">
        <v>212</v>
      </c>
      <c r="K284" s="14">
        <v>1030573038</v>
      </c>
      <c r="L284" s="14" t="s">
        <v>222</v>
      </c>
      <c r="M284" s="14" t="s">
        <v>241</v>
      </c>
      <c r="N284" t="s">
        <v>38</v>
      </c>
      <c r="O284" s="1">
        <v>45077</v>
      </c>
      <c r="P284" s="14" t="s">
        <v>109</v>
      </c>
      <c r="Q284" s="14" t="s">
        <v>235</v>
      </c>
      <c r="R284" s="1">
        <v>44939</v>
      </c>
      <c r="S284" s="1">
        <v>44949</v>
      </c>
      <c r="T284" s="14">
        <v>330</v>
      </c>
      <c r="U284" s="1">
        <v>45283</v>
      </c>
      <c r="V284" s="28">
        <v>25586000</v>
      </c>
      <c r="W284" s="14">
        <f>$D$5-Contratos[[#This Row],[Fecha de Inicio]]</f>
        <v>128</v>
      </c>
      <c r="X284" s="14">
        <f>ROUND((($D$5-Contratos[[#This Row],[Fecha de Inicio]])/(Contratos[[#This Row],[Fecha Finalizacion Programada]]-Contratos[[#This Row],[Fecha de Inicio]])*100),2)</f>
        <v>38.32</v>
      </c>
      <c r="Y284" s="28">
        <v>9924267</v>
      </c>
      <c r="Z284" s="28">
        <v>15661733</v>
      </c>
      <c r="AA284" s="14">
        <v>0</v>
      </c>
      <c r="AB284" s="28">
        <v>0</v>
      </c>
      <c r="AC284" s="28">
        <v>25586000</v>
      </c>
      <c r="AD284" s="14" t="s">
        <v>592</v>
      </c>
    </row>
    <row r="285" spans="2:30" x14ac:dyDescent="0.25">
      <c r="B285" s="14">
        <v>2023</v>
      </c>
      <c r="C285">
        <v>230025</v>
      </c>
      <c r="D285" s="14" t="s">
        <v>248</v>
      </c>
      <c r="E285" s="14" t="s">
        <v>250</v>
      </c>
      <c r="F285" s="14" t="s">
        <v>43</v>
      </c>
      <c r="G285" s="14" t="s">
        <v>47</v>
      </c>
      <c r="H285" s="14" t="s">
        <v>246</v>
      </c>
      <c r="I285" s="14" t="s">
        <v>2</v>
      </c>
      <c r="J285" s="14" t="s">
        <v>212</v>
      </c>
      <c r="K285" s="14">
        <v>93203578</v>
      </c>
      <c r="L285" s="14" t="s">
        <v>657</v>
      </c>
      <c r="M285" s="14" t="s">
        <v>241</v>
      </c>
      <c r="N285" t="s">
        <v>38</v>
      </c>
      <c r="O285" s="1">
        <v>45077</v>
      </c>
      <c r="P285" s="14" t="s">
        <v>109</v>
      </c>
      <c r="Q285" s="14" t="s">
        <v>235</v>
      </c>
      <c r="R285" s="1">
        <v>44939</v>
      </c>
      <c r="S285" s="1">
        <v>44949</v>
      </c>
      <c r="T285" s="14">
        <v>330</v>
      </c>
      <c r="U285" s="1">
        <v>45283</v>
      </c>
      <c r="V285" s="28">
        <v>25586000</v>
      </c>
      <c r="W285" s="14">
        <f>$D$5-Contratos[[#This Row],[Fecha de Inicio]]</f>
        <v>128</v>
      </c>
      <c r="X285" s="14">
        <f>ROUND((($D$5-Contratos[[#This Row],[Fecha de Inicio]])/(Contratos[[#This Row],[Fecha Finalizacion Programada]]-Contratos[[#This Row],[Fecha de Inicio]])*100),2)</f>
        <v>38.32</v>
      </c>
      <c r="Y285" s="28">
        <v>9924267</v>
      </c>
      <c r="Z285" s="28">
        <v>15661733</v>
      </c>
      <c r="AA285" s="14">
        <v>0</v>
      </c>
      <c r="AB285" s="28">
        <v>0</v>
      </c>
      <c r="AC285" s="28">
        <v>25586000</v>
      </c>
      <c r="AD285" s="14" t="s">
        <v>592</v>
      </c>
    </row>
    <row r="286" spans="2:30" x14ac:dyDescent="0.25">
      <c r="B286" s="14">
        <v>2023</v>
      </c>
      <c r="C286">
        <v>230054</v>
      </c>
      <c r="D286" s="14" t="s">
        <v>248</v>
      </c>
      <c r="E286" s="14" t="s">
        <v>251</v>
      </c>
      <c r="F286" s="14" t="s">
        <v>43</v>
      </c>
      <c r="G286" s="14" t="s">
        <v>44</v>
      </c>
      <c r="H286" s="14" t="s">
        <v>246</v>
      </c>
      <c r="I286" s="14" t="s">
        <v>2</v>
      </c>
      <c r="J286" s="14" t="s">
        <v>214</v>
      </c>
      <c r="K286" s="14">
        <v>52208906</v>
      </c>
      <c r="L286" s="14" t="s">
        <v>233</v>
      </c>
      <c r="M286" s="14" t="s">
        <v>241</v>
      </c>
      <c r="N286" t="s">
        <v>38</v>
      </c>
      <c r="O286" s="1">
        <v>45077</v>
      </c>
      <c r="P286" s="14" t="s">
        <v>109</v>
      </c>
      <c r="Q286" s="14" t="s">
        <v>235</v>
      </c>
      <c r="R286" s="1">
        <v>44943</v>
      </c>
      <c r="S286" s="1">
        <v>44949</v>
      </c>
      <c r="T286" s="14">
        <v>330</v>
      </c>
      <c r="U286" s="1">
        <v>45283</v>
      </c>
      <c r="V286" s="28">
        <v>88550000</v>
      </c>
      <c r="W286" s="14">
        <f>$D$5-Contratos[[#This Row],[Fecha de Inicio]]</f>
        <v>128</v>
      </c>
      <c r="X286" s="14">
        <f>ROUND((($D$5-Contratos[[#This Row],[Fecha de Inicio]])/(Contratos[[#This Row],[Fecha Finalizacion Programada]]-Contratos[[#This Row],[Fecha de Inicio]])*100),2)</f>
        <v>38.32</v>
      </c>
      <c r="Y286" s="28">
        <v>34346667</v>
      </c>
      <c r="Z286" s="28">
        <v>54203333</v>
      </c>
      <c r="AA286" s="14">
        <v>0</v>
      </c>
      <c r="AB286" s="28">
        <v>0</v>
      </c>
      <c r="AC286" s="28">
        <v>88550000</v>
      </c>
      <c r="AD286" s="14" t="s">
        <v>592</v>
      </c>
    </row>
    <row r="287" spans="2:30" x14ac:dyDescent="0.25">
      <c r="B287" s="14">
        <v>2023</v>
      </c>
      <c r="C287">
        <v>230055</v>
      </c>
      <c r="D287" s="14" t="s">
        <v>248</v>
      </c>
      <c r="E287" s="14" t="s">
        <v>252</v>
      </c>
      <c r="F287" s="14" t="s">
        <v>43</v>
      </c>
      <c r="G287" s="14" t="s">
        <v>44</v>
      </c>
      <c r="H287" s="14" t="s">
        <v>246</v>
      </c>
      <c r="I287" s="14" t="s">
        <v>2</v>
      </c>
      <c r="J287" s="14" t="s">
        <v>215</v>
      </c>
      <c r="K287" s="14">
        <v>1032369550</v>
      </c>
      <c r="L287" s="14" t="s">
        <v>219</v>
      </c>
      <c r="M287" s="14" t="s">
        <v>241</v>
      </c>
      <c r="N287" t="s">
        <v>38</v>
      </c>
      <c r="O287" s="1">
        <v>45077</v>
      </c>
      <c r="P287" s="14" t="s">
        <v>109</v>
      </c>
      <c r="Q287" s="14" t="s">
        <v>235</v>
      </c>
      <c r="R287" s="1">
        <v>44943</v>
      </c>
      <c r="S287" s="1">
        <v>44949</v>
      </c>
      <c r="T287" s="14">
        <v>330</v>
      </c>
      <c r="U287" s="1">
        <v>45283</v>
      </c>
      <c r="V287" s="28">
        <v>50039000</v>
      </c>
      <c r="W287" s="14">
        <f>$D$5-Contratos[[#This Row],[Fecha de Inicio]]</f>
        <v>128</v>
      </c>
      <c r="X287" s="14">
        <f>ROUND((($D$5-Contratos[[#This Row],[Fecha de Inicio]])/(Contratos[[#This Row],[Fecha Finalizacion Programada]]-Contratos[[#This Row],[Fecha de Inicio]])*100),2)</f>
        <v>38.32</v>
      </c>
      <c r="Y287" s="28">
        <v>19409067</v>
      </c>
      <c r="Z287" s="28">
        <v>30629933</v>
      </c>
      <c r="AA287" s="14">
        <v>0</v>
      </c>
      <c r="AB287" s="28">
        <v>0</v>
      </c>
      <c r="AC287" s="28">
        <v>50039000</v>
      </c>
      <c r="AD287" s="14" t="s">
        <v>592</v>
      </c>
    </row>
    <row r="288" spans="2:30" x14ac:dyDescent="0.25">
      <c r="B288" s="14">
        <v>2023</v>
      </c>
      <c r="C288">
        <v>230060</v>
      </c>
      <c r="D288" s="14" t="s">
        <v>248</v>
      </c>
      <c r="E288" s="14" t="s">
        <v>253</v>
      </c>
      <c r="F288" s="14" t="s">
        <v>43</v>
      </c>
      <c r="G288" s="14" t="s">
        <v>47</v>
      </c>
      <c r="H288" s="14" t="s">
        <v>246</v>
      </c>
      <c r="I288" s="14" t="s">
        <v>2</v>
      </c>
      <c r="J288" s="14" t="s">
        <v>211</v>
      </c>
      <c r="K288" s="14">
        <v>1031138930</v>
      </c>
      <c r="L288" s="14" t="s">
        <v>218</v>
      </c>
      <c r="M288" s="14" t="s">
        <v>241</v>
      </c>
      <c r="N288" t="s">
        <v>38</v>
      </c>
      <c r="O288" s="1">
        <v>45077</v>
      </c>
      <c r="P288" s="14" t="s">
        <v>109</v>
      </c>
      <c r="Q288" s="14" t="s">
        <v>235</v>
      </c>
      <c r="R288" s="1">
        <v>44943</v>
      </c>
      <c r="S288" s="1">
        <v>44949</v>
      </c>
      <c r="T288" s="14">
        <v>330</v>
      </c>
      <c r="U288" s="1">
        <v>45283</v>
      </c>
      <c r="V288" s="28">
        <v>25586000</v>
      </c>
      <c r="W288" s="14">
        <f>$D$5-Contratos[[#This Row],[Fecha de Inicio]]</f>
        <v>128</v>
      </c>
      <c r="X288" s="14">
        <f>ROUND((($D$5-Contratos[[#This Row],[Fecha de Inicio]])/(Contratos[[#This Row],[Fecha Finalizacion Programada]]-Contratos[[#This Row],[Fecha de Inicio]])*100),2)</f>
        <v>38.32</v>
      </c>
      <c r="Y288" s="28">
        <v>9924267</v>
      </c>
      <c r="Z288" s="28">
        <v>15661733</v>
      </c>
      <c r="AA288" s="14">
        <v>0</v>
      </c>
      <c r="AB288" s="28">
        <v>0</v>
      </c>
      <c r="AC288" s="28">
        <v>25586000</v>
      </c>
      <c r="AD288" s="14" t="s">
        <v>592</v>
      </c>
    </row>
    <row r="289" spans="2:30" x14ac:dyDescent="0.25">
      <c r="B289" s="14">
        <v>2023</v>
      </c>
      <c r="C289">
        <v>230062</v>
      </c>
      <c r="D289" s="14" t="s">
        <v>248</v>
      </c>
      <c r="E289" s="14" t="s">
        <v>253</v>
      </c>
      <c r="F289" s="14" t="s">
        <v>43</v>
      </c>
      <c r="G289" s="14" t="s">
        <v>47</v>
      </c>
      <c r="H289" s="14" t="s">
        <v>246</v>
      </c>
      <c r="I289" s="14" t="s">
        <v>2</v>
      </c>
      <c r="J289" s="14" t="s">
        <v>211</v>
      </c>
      <c r="K289" s="14">
        <v>80726456</v>
      </c>
      <c r="L289" s="14" t="s">
        <v>217</v>
      </c>
      <c r="M289" s="14" t="s">
        <v>241</v>
      </c>
      <c r="N289" t="s">
        <v>38</v>
      </c>
      <c r="O289" s="1">
        <v>45077</v>
      </c>
      <c r="P289" s="14" t="s">
        <v>109</v>
      </c>
      <c r="Q289" s="14" t="s">
        <v>235</v>
      </c>
      <c r="R289" s="1">
        <v>44943</v>
      </c>
      <c r="S289" s="1">
        <v>44949</v>
      </c>
      <c r="T289" s="14">
        <v>330</v>
      </c>
      <c r="U289" s="1">
        <v>45283</v>
      </c>
      <c r="V289" s="28">
        <v>25586000</v>
      </c>
      <c r="W289" s="14">
        <f>$D$5-Contratos[[#This Row],[Fecha de Inicio]]</f>
        <v>128</v>
      </c>
      <c r="X289" s="14">
        <f>ROUND((($D$5-Contratos[[#This Row],[Fecha de Inicio]])/(Contratos[[#This Row],[Fecha Finalizacion Programada]]-Contratos[[#This Row],[Fecha de Inicio]])*100),2)</f>
        <v>38.32</v>
      </c>
      <c r="Y289" s="28">
        <v>9924267</v>
      </c>
      <c r="Z289" s="28">
        <v>15661733</v>
      </c>
      <c r="AA289" s="14">
        <v>0</v>
      </c>
      <c r="AB289" s="28">
        <v>0</v>
      </c>
      <c r="AC289" s="28">
        <v>25586000</v>
      </c>
      <c r="AD289" s="14" t="s">
        <v>592</v>
      </c>
    </row>
    <row r="290" spans="2:30" x14ac:dyDescent="0.25">
      <c r="B290" s="14">
        <v>2023</v>
      </c>
      <c r="C290">
        <v>230073</v>
      </c>
      <c r="D290" s="14" t="s">
        <v>248</v>
      </c>
      <c r="E290" s="14" t="s">
        <v>254</v>
      </c>
      <c r="F290" s="14" t="s">
        <v>43</v>
      </c>
      <c r="G290" s="14" t="s">
        <v>44</v>
      </c>
      <c r="H290" s="14" t="s">
        <v>246</v>
      </c>
      <c r="I290" s="14" t="s">
        <v>2</v>
      </c>
      <c r="J290" s="14" t="s">
        <v>216</v>
      </c>
      <c r="K290" s="14">
        <v>80111572</v>
      </c>
      <c r="L290" s="14" t="s">
        <v>220</v>
      </c>
      <c r="M290" s="14" t="s">
        <v>241</v>
      </c>
      <c r="N290" t="s">
        <v>38</v>
      </c>
      <c r="O290" s="1">
        <v>45077</v>
      </c>
      <c r="P290" s="14" t="s">
        <v>109</v>
      </c>
      <c r="Q290" s="14" t="s">
        <v>235</v>
      </c>
      <c r="R290" s="1">
        <v>44944</v>
      </c>
      <c r="S290" s="1">
        <v>44949</v>
      </c>
      <c r="T290" s="14">
        <v>330</v>
      </c>
      <c r="U290" s="1">
        <v>45283</v>
      </c>
      <c r="V290" s="28">
        <v>50039000</v>
      </c>
      <c r="W290" s="14">
        <f>$D$5-Contratos[[#This Row],[Fecha de Inicio]]</f>
        <v>128</v>
      </c>
      <c r="X290" s="14">
        <f>ROUND((($D$5-Contratos[[#This Row],[Fecha de Inicio]])/(Contratos[[#This Row],[Fecha Finalizacion Programada]]-Contratos[[#This Row],[Fecha de Inicio]])*100),2)</f>
        <v>38.32</v>
      </c>
      <c r="Y290" s="28">
        <v>19409067</v>
      </c>
      <c r="Z290" s="28">
        <v>30629933</v>
      </c>
      <c r="AA290" s="14">
        <v>0</v>
      </c>
      <c r="AB290" s="28">
        <v>0</v>
      </c>
      <c r="AC290" s="28">
        <v>50039000</v>
      </c>
      <c r="AD290" s="14" t="s">
        <v>592</v>
      </c>
    </row>
    <row r="291" spans="2:30" x14ac:dyDescent="0.25">
      <c r="B291" s="14">
        <v>2023</v>
      </c>
      <c r="C291">
        <v>230100</v>
      </c>
      <c r="D291" s="14" t="s">
        <v>248</v>
      </c>
      <c r="E291" s="14" t="s">
        <v>252</v>
      </c>
      <c r="F291" s="14" t="s">
        <v>43</v>
      </c>
      <c r="G291" s="14" t="s">
        <v>44</v>
      </c>
      <c r="H291" s="14" t="s">
        <v>246</v>
      </c>
      <c r="I291" s="14" t="s">
        <v>2</v>
      </c>
      <c r="J291" s="14" t="s">
        <v>215</v>
      </c>
      <c r="K291" s="14">
        <v>1022396731</v>
      </c>
      <c r="L291" s="14" t="s">
        <v>234</v>
      </c>
      <c r="M291" s="14" t="s">
        <v>241</v>
      </c>
      <c r="N291" t="s">
        <v>38</v>
      </c>
      <c r="O291" s="1">
        <v>45077</v>
      </c>
      <c r="P291" s="14" t="s">
        <v>109</v>
      </c>
      <c r="Q291" s="14" t="s">
        <v>235</v>
      </c>
      <c r="R291" s="1">
        <v>44945</v>
      </c>
      <c r="S291" s="1">
        <v>44951</v>
      </c>
      <c r="T291" s="14">
        <v>330</v>
      </c>
      <c r="U291" s="1">
        <v>45285</v>
      </c>
      <c r="V291" s="28">
        <v>50039000</v>
      </c>
      <c r="W291" s="14">
        <f>$D$5-Contratos[[#This Row],[Fecha de Inicio]]</f>
        <v>126</v>
      </c>
      <c r="X291" s="14">
        <f>ROUND((($D$5-Contratos[[#This Row],[Fecha de Inicio]])/(Contratos[[#This Row],[Fecha Finalizacion Programada]]-Contratos[[#This Row],[Fecha de Inicio]])*100),2)</f>
        <v>37.72</v>
      </c>
      <c r="Y291" s="28">
        <v>19105800</v>
      </c>
      <c r="Z291" s="28">
        <v>30933200</v>
      </c>
      <c r="AA291" s="14">
        <v>0</v>
      </c>
      <c r="AB291" s="28">
        <v>0</v>
      </c>
      <c r="AC291" s="28">
        <v>50039000</v>
      </c>
      <c r="AD291" s="14" t="s">
        <v>592</v>
      </c>
    </row>
    <row r="292" spans="2:30" x14ac:dyDescent="0.25">
      <c r="B292" s="14">
        <v>2023</v>
      </c>
      <c r="C292">
        <v>230068</v>
      </c>
      <c r="D292" s="14" t="s">
        <v>248</v>
      </c>
      <c r="E292" s="14" t="s">
        <v>502</v>
      </c>
      <c r="F292" s="14" t="s">
        <v>43</v>
      </c>
      <c r="G292" s="14" t="s">
        <v>44</v>
      </c>
      <c r="H292" s="14" t="s">
        <v>528</v>
      </c>
      <c r="I292" s="14" t="s">
        <v>2</v>
      </c>
      <c r="J292" s="14" t="s">
        <v>386</v>
      </c>
      <c r="K292" s="14">
        <v>1030661834</v>
      </c>
      <c r="L292" s="14" t="s">
        <v>435</v>
      </c>
      <c r="M292" s="14" t="s">
        <v>478</v>
      </c>
      <c r="N292" t="s">
        <v>38</v>
      </c>
      <c r="O292" s="1">
        <v>45077</v>
      </c>
      <c r="P292" s="14" t="s">
        <v>109</v>
      </c>
      <c r="Q292" s="14" t="s">
        <v>235</v>
      </c>
      <c r="R292" s="1">
        <v>44944</v>
      </c>
      <c r="S292" s="1">
        <v>44965</v>
      </c>
      <c r="T292" s="14">
        <v>240</v>
      </c>
      <c r="U292" s="1">
        <v>45207</v>
      </c>
      <c r="V292" s="28">
        <v>32256000</v>
      </c>
      <c r="W292" s="14">
        <f>$D$5-Contratos[[#This Row],[Fecha de Inicio]]</f>
        <v>112</v>
      </c>
      <c r="X292" s="14">
        <f>ROUND((($D$5-Contratos[[#This Row],[Fecha de Inicio]])/(Contratos[[#This Row],[Fecha Finalizacion Programada]]-Contratos[[#This Row],[Fecha de Inicio]])*100),2)</f>
        <v>46.28</v>
      </c>
      <c r="Y292" s="28">
        <v>15187200</v>
      </c>
      <c r="Z292" s="28">
        <v>17068800</v>
      </c>
      <c r="AA292" s="14">
        <v>0</v>
      </c>
      <c r="AB292" s="28">
        <v>0</v>
      </c>
      <c r="AC292" s="28">
        <v>32256000</v>
      </c>
      <c r="AD292" s="14" t="s">
        <v>590</v>
      </c>
    </row>
    <row r="293" spans="2:30" x14ac:dyDescent="0.25">
      <c r="B293" s="14">
        <v>2023</v>
      </c>
      <c r="C293">
        <v>230110</v>
      </c>
      <c r="D293" s="14" t="s">
        <v>248</v>
      </c>
      <c r="E293" s="14" t="s">
        <v>502</v>
      </c>
      <c r="F293" s="14" t="s">
        <v>43</v>
      </c>
      <c r="G293" s="14" t="s">
        <v>44</v>
      </c>
      <c r="H293" s="14" t="s">
        <v>528</v>
      </c>
      <c r="I293" s="14" t="s">
        <v>2</v>
      </c>
      <c r="J293" s="14" t="s">
        <v>386</v>
      </c>
      <c r="K293" s="14">
        <v>1012437956</v>
      </c>
      <c r="L293" s="14" t="s">
        <v>140</v>
      </c>
      <c r="M293" s="14" t="s">
        <v>478</v>
      </c>
      <c r="N293" t="s">
        <v>38</v>
      </c>
      <c r="O293" s="1">
        <v>45077</v>
      </c>
      <c r="P293" s="14" t="s">
        <v>109</v>
      </c>
      <c r="Q293" s="14" t="s">
        <v>235</v>
      </c>
      <c r="R293" s="1">
        <v>44945</v>
      </c>
      <c r="S293" s="1">
        <v>44966</v>
      </c>
      <c r="T293" s="14">
        <v>240</v>
      </c>
      <c r="U293" s="1">
        <v>45208</v>
      </c>
      <c r="V293" s="28">
        <v>32256000</v>
      </c>
      <c r="W293" s="14">
        <f>$D$5-Contratos[[#This Row],[Fecha de Inicio]]</f>
        <v>111</v>
      </c>
      <c r="X293" s="14">
        <f>ROUND((($D$5-Contratos[[#This Row],[Fecha de Inicio]])/(Contratos[[#This Row],[Fecha Finalizacion Programada]]-Contratos[[#This Row],[Fecha de Inicio]])*100),2)</f>
        <v>45.87</v>
      </c>
      <c r="Y293" s="28">
        <v>15052800</v>
      </c>
      <c r="Z293" s="28">
        <v>17203200</v>
      </c>
      <c r="AA293" s="14">
        <v>0</v>
      </c>
      <c r="AB293" s="28">
        <v>0</v>
      </c>
      <c r="AC293" s="28">
        <v>32256000</v>
      </c>
      <c r="AD293" s="14" t="s">
        <v>590</v>
      </c>
    </row>
    <row r="294" spans="2:30" x14ac:dyDescent="0.25">
      <c r="B294" s="14">
        <v>2023</v>
      </c>
      <c r="C294">
        <v>230111</v>
      </c>
      <c r="D294" s="14" t="s">
        <v>248</v>
      </c>
      <c r="E294" s="14" t="s">
        <v>502</v>
      </c>
      <c r="F294" s="14" t="s">
        <v>43</v>
      </c>
      <c r="G294" s="14" t="s">
        <v>44</v>
      </c>
      <c r="H294" s="14" t="s">
        <v>528</v>
      </c>
      <c r="I294" s="14" t="s">
        <v>2</v>
      </c>
      <c r="J294" s="14" t="s">
        <v>386</v>
      </c>
      <c r="K294" s="14">
        <v>52410221</v>
      </c>
      <c r="L294" s="14" t="s">
        <v>148</v>
      </c>
      <c r="M294" s="14" t="s">
        <v>241</v>
      </c>
      <c r="N294" t="s">
        <v>38</v>
      </c>
      <c r="O294" s="1">
        <v>45077</v>
      </c>
      <c r="P294" s="14" t="s">
        <v>109</v>
      </c>
      <c r="Q294" s="14" t="s">
        <v>235</v>
      </c>
      <c r="R294" s="1">
        <v>44945</v>
      </c>
      <c r="S294" s="1">
        <v>44966</v>
      </c>
      <c r="T294" s="14">
        <v>240</v>
      </c>
      <c r="U294" s="1">
        <v>45208</v>
      </c>
      <c r="V294" s="28">
        <v>32256000</v>
      </c>
      <c r="W294" s="14">
        <f>$D$5-Contratos[[#This Row],[Fecha de Inicio]]</f>
        <v>111</v>
      </c>
      <c r="X294" s="14">
        <f>ROUND((($D$5-Contratos[[#This Row],[Fecha de Inicio]])/(Contratos[[#This Row],[Fecha Finalizacion Programada]]-Contratos[[#This Row],[Fecha de Inicio]])*100),2)</f>
        <v>45.87</v>
      </c>
      <c r="Y294" s="28">
        <v>15052800</v>
      </c>
      <c r="Z294" s="28">
        <v>17203200</v>
      </c>
      <c r="AA294" s="14">
        <v>0</v>
      </c>
      <c r="AB294" s="28">
        <v>0</v>
      </c>
      <c r="AC294" s="28">
        <v>32256000</v>
      </c>
      <c r="AD294" s="14" t="s">
        <v>590</v>
      </c>
    </row>
    <row r="295" spans="2:30" x14ac:dyDescent="0.25">
      <c r="B295" s="14">
        <v>2023</v>
      </c>
      <c r="C295">
        <v>230112</v>
      </c>
      <c r="D295" s="14" t="s">
        <v>248</v>
      </c>
      <c r="E295" s="14" t="s">
        <v>502</v>
      </c>
      <c r="F295" s="14" t="s">
        <v>43</v>
      </c>
      <c r="G295" s="14" t="s">
        <v>44</v>
      </c>
      <c r="H295" s="14" t="s">
        <v>528</v>
      </c>
      <c r="I295" s="14" t="s">
        <v>2</v>
      </c>
      <c r="J295" s="14" t="s">
        <v>386</v>
      </c>
      <c r="K295" s="14">
        <v>51835982</v>
      </c>
      <c r="L295" s="14" t="s">
        <v>149</v>
      </c>
      <c r="M295" s="14" t="s">
        <v>241</v>
      </c>
      <c r="N295" t="s">
        <v>38</v>
      </c>
      <c r="O295" s="1">
        <v>45077</v>
      </c>
      <c r="P295" s="14" t="s">
        <v>109</v>
      </c>
      <c r="Q295" s="14" t="s">
        <v>235</v>
      </c>
      <c r="R295" s="1">
        <v>44945</v>
      </c>
      <c r="S295" s="1">
        <v>44967</v>
      </c>
      <c r="T295" s="14">
        <v>240</v>
      </c>
      <c r="U295" s="1">
        <v>45209</v>
      </c>
      <c r="V295" s="28">
        <v>32256000</v>
      </c>
      <c r="W295" s="14">
        <f>$D$5-Contratos[[#This Row],[Fecha de Inicio]]</f>
        <v>110</v>
      </c>
      <c r="X295" s="14">
        <f>ROUND((($D$5-Contratos[[#This Row],[Fecha de Inicio]])/(Contratos[[#This Row],[Fecha Finalizacion Programada]]-Contratos[[#This Row],[Fecha de Inicio]])*100),2)</f>
        <v>45.45</v>
      </c>
      <c r="Y295" s="28">
        <v>14918400</v>
      </c>
      <c r="Z295" s="28">
        <v>17337600</v>
      </c>
      <c r="AA295" s="14">
        <v>0</v>
      </c>
      <c r="AB295" s="28">
        <v>0</v>
      </c>
      <c r="AC295" s="28">
        <v>32256000</v>
      </c>
      <c r="AD295" s="14" t="s">
        <v>590</v>
      </c>
    </row>
    <row r="296" spans="2:30" x14ac:dyDescent="0.25">
      <c r="B296" s="14">
        <v>2023</v>
      </c>
      <c r="C296">
        <v>230116</v>
      </c>
      <c r="D296" s="14" t="s">
        <v>248</v>
      </c>
      <c r="E296" s="14" t="s">
        <v>502</v>
      </c>
      <c r="F296" s="14" t="s">
        <v>43</v>
      </c>
      <c r="G296" s="14" t="s">
        <v>44</v>
      </c>
      <c r="H296" s="14" t="s">
        <v>528</v>
      </c>
      <c r="I296" s="14" t="s">
        <v>2</v>
      </c>
      <c r="J296" s="14" t="s">
        <v>386</v>
      </c>
      <c r="K296" s="14">
        <v>52738032</v>
      </c>
      <c r="L296" s="14" t="s">
        <v>447</v>
      </c>
      <c r="M296" s="14" t="s">
        <v>241</v>
      </c>
      <c r="N296" t="s">
        <v>38</v>
      </c>
      <c r="O296" s="1">
        <v>45077</v>
      </c>
      <c r="P296" s="14" t="s">
        <v>109</v>
      </c>
      <c r="Q296" s="14" t="s">
        <v>235</v>
      </c>
      <c r="R296" s="1">
        <v>44945</v>
      </c>
      <c r="S296" s="1">
        <v>44971</v>
      </c>
      <c r="T296" s="14">
        <v>240</v>
      </c>
      <c r="U296" s="1">
        <v>45213</v>
      </c>
      <c r="V296" s="28">
        <v>32256000</v>
      </c>
      <c r="W296" s="14">
        <f>$D$5-Contratos[[#This Row],[Fecha de Inicio]]</f>
        <v>106</v>
      </c>
      <c r="X296" s="14">
        <f>ROUND((($D$5-Contratos[[#This Row],[Fecha de Inicio]])/(Contratos[[#This Row],[Fecha Finalizacion Programada]]-Contratos[[#This Row],[Fecha de Inicio]])*100),2)</f>
        <v>43.8</v>
      </c>
      <c r="Y296" s="28">
        <v>14380800</v>
      </c>
      <c r="Z296" s="28">
        <v>17875200</v>
      </c>
      <c r="AA296" s="14">
        <v>0</v>
      </c>
      <c r="AB296" s="28">
        <v>0</v>
      </c>
      <c r="AC296" s="28">
        <v>32256000</v>
      </c>
      <c r="AD296" s="14" t="s">
        <v>590</v>
      </c>
    </row>
    <row r="297" spans="2:30" x14ac:dyDescent="0.25">
      <c r="B297" s="14">
        <v>2023</v>
      </c>
      <c r="C297">
        <v>230086</v>
      </c>
      <c r="D297" s="14" t="s">
        <v>248</v>
      </c>
      <c r="E297" s="14" t="s">
        <v>1131</v>
      </c>
      <c r="F297" s="14" t="s">
        <v>43</v>
      </c>
      <c r="G297" s="14" t="s">
        <v>44</v>
      </c>
      <c r="H297" s="14" t="s">
        <v>580</v>
      </c>
      <c r="I297" s="14" t="s">
        <v>2</v>
      </c>
      <c r="J297" s="14" t="s">
        <v>706</v>
      </c>
      <c r="K297" s="14">
        <v>52791259</v>
      </c>
      <c r="L297" s="14" t="s">
        <v>796</v>
      </c>
      <c r="M297" s="14" t="s">
        <v>549</v>
      </c>
      <c r="N297" t="s">
        <v>38</v>
      </c>
      <c r="O297" s="1">
        <v>45074</v>
      </c>
      <c r="P297" s="14" t="s">
        <v>917</v>
      </c>
      <c r="Q297" s="14" t="s">
        <v>1035</v>
      </c>
      <c r="R297" s="1">
        <v>44945</v>
      </c>
      <c r="S297" s="1">
        <v>44951</v>
      </c>
      <c r="T297" s="14">
        <v>240</v>
      </c>
      <c r="U297" s="1">
        <v>45194</v>
      </c>
      <c r="V297" s="28">
        <v>31430880</v>
      </c>
      <c r="W297" s="14">
        <f>$D$5-Contratos[[#This Row],[Fecha de Inicio]]</f>
        <v>126</v>
      </c>
      <c r="X297" s="14">
        <f>ROUND((($D$5-Contratos[[#This Row],[Fecha de Inicio]])/(Contratos[[#This Row],[Fecha Finalizacion Programada]]-Contratos[[#This Row],[Fecha de Inicio]])*100),2)</f>
        <v>51.85</v>
      </c>
      <c r="Y297" s="28">
        <v>12572352</v>
      </c>
      <c r="Z297" s="28">
        <v>18858528</v>
      </c>
      <c r="AA297" s="14">
        <v>0</v>
      </c>
      <c r="AB297" s="28">
        <v>0</v>
      </c>
      <c r="AC297" s="28">
        <v>31430880</v>
      </c>
      <c r="AD297" s="14" t="s">
        <v>590</v>
      </c>
    </row>
    <row r="298" spans="2:30" x14ac:dyDescent="0.25">
      <c r="B298" s="14">
        <v>2023</v>
      </c>
      <c r="C298">
        <v>230244</v>
      </c>
      <c r="D298" s="14" t="s">
        <v>248</v>
      </c>
      <c r="E298" s="14" t="s">
        <v>1132</v>
      </c>
      <c r="F298" s="14" t="s">
        <v>43</v>
      </c>
      <c r="G298" s="14" t="s">
        <v>44</v>
      </c>
      <c r="H298" s="14" t="s">
        <v>580</v>
      </c>
      <c r="I298" s="14" t="s">
        <v>2</v>
      </c>
      <c r="J298" s="14" t="s">
        <v>707</v>
      </c>
      <c r="K298" s="14">
        <v>52426255</v>
      </c>
      <c r="L298" s="14" t="s">
        <v>797</v>
      </c>
      <c r="M298" s="14" t="s">
        <v>549</v>
      </c>
      <c r="N298" t="s">
        <v>38</v>
      </c>
      <c r="O298" s="1">
        <v>45074</v>
      </c>
      <c r="P298" s="14" t="s">
        <v>917</v>
      </c>
      <c r="Q298" s="14" t="s">
        <v>1035</v>
      </c>
      <c r="R298" s="1">
        <v>44971</v>
      </c>
      <c r="S298" s="1">
        <v>44977</v>
      </c>
      <c r="T298" s="14">
        <v>210</v>
      </c>
      <c r="U298" s="1">
        <v>45189</v>
      </c>
      <c r="V298" s="28">
        <v>49000000</v>
      </c>
      <c r="W298" s="14">
        <f>$D$5-Contratos[[#This Row],[Fecha de Inicio]]</f>
        <v>100</v>
      </c>
      <c r="X298" s="14">
        <f>ROUND((($D$5-Contratos[[#This Row],[Fecha de Inicio]])/(Contratos[[#This Row],[Fecha Finalizacion Programada]]-Contratos[[#This Row],[Fecha de Inicio]])*100),2)</f>
        <v>47.17</v>
      </c>
      <c r="Y298" s="28">
        <v>16566667</v>
      </c>
      <c r="Z298" s="28">
        <v>32433333</v>
      </c>
      <c r="AA298" s="14">
        <v>0</v>
      </c>
      <c r="AB298" s="28">
        <v>0</v>
      </c>
      <c r="AC298" s="28">
        <v>49000000</v>
      </c>
      <c r="AD298" s="14" t="s">
        <v>609</v>
      </c>
    </row>
    <row r="299" spans="2:30" x14ac:dyDescent="0.25">
      <c r="B299" s="14">
        <v>2023</v>
      </c>
      <c r="C299">
        <v>230221</v>
      </c>
      <c r="D299" s="14" t="s">
        <v>248</v>
      </c>
      <c r="E299" s="14" t="s">
        <v>1133</v>
      </c>
      <c r="F299" s="14" t="s">
        <v>43</v>
      </c>
      <c r="G299" s="14" t="s">
        <v>44</v>
      </c>
      <c r="H299" s="14" t="s">
        <v>580</v>
      </c>
      <c r="I299" s="14" t="s">
        <v>2</v>
      </c>
      <c r="J299" s="14" t="s">
        <v>708</v>
      </c>
      <c r="K299" s="14">
        <v>39753021</v>
      </c>
      <c r="L299" s="14" t="s">
        <v>582</v>
      </c>
      <c r="M299" s="14" t="s">
        <v>549</v>
      </c>
      <c r="N299" t="s">
        <v>38</v>
      </c>
      <c r="O299" s="1">
        <v>45074</v>
      </c>
      <c r="P299" s="14" t="s">
        <v>917</v>
      </c>
      <c r="Q299" s="14" t="s">
        <v>1035</v>
      </c>
      <c r="R299" s="1">
        <v>44964</v>
      </c>
      <c r="S299" s="1">
        <v>44966</v>
      </c>
      <c r="T299" s="14">
        <v>240</v>
      </c>
      <c r="U299" s="1">
        <v>45208</v>
      </c>
      <c r="V299" s="28">
        <v>63104000</v>
      </c>
      <c r="W299" s="14">
        <f>$D$5-Contratos[[#This Row],[Fecha de Inicio]]</f>
        <v>111</v>
      </c>
      <c r="X299" s="14">
        <f>ROUND((($D$5-Contratos[[#This Row],[Fecha de Inicio]])/(Contratos[[#This Row],[Fecha Finalizacion Programada]]-Contratos[[#This Row],[Fecha de Inicio]])*100),2)</f>
        <v>45.87</v>
      </c>
      <c r="Y299" s="28">
        <v>21560533</v>
      </c>
      <c r="Z299" s="28">
        <v>41543467</v>
      </c>
      <c r="AA299" s="14">
        <v>0</v>
      </c>
      <c r="AB299" s="28">
        <v>0</v>
      </c>
      <c r="AC299" s="28">
        <v>63104000</v>
      </c>
      <c r="AD299" s="14" t="s">
        <v>590</v>
      </c>
    </row>
    <row r="300" spans="2:30" x14ac:dyDescent="0.25">
      <c r="B300" s="14">
        <v>2023</v>
      </c>
      <c r="C300">
        <v>230160</v>
      </c>
      <c r="D300" s="14" t="s">
        <v>248</v>
      </c>
      <c r="E300" s="14" t="s">
        <v>1134</v>
      </c>
      <c r="F300" s="14" t="s">
        <v>43</v>
      </c>
      <c r="G300" s="14" t="s">
        <v>44</v>
      </c>
      <c r="H300" s="14" t="s">
        <v>580</v>
      </c>
      <c r="I300" s="14" t="s">
        <v>2</v>
      </c>
      <c r="J300" s="14" t="s">
        <v>709</v>
      </c>
      <c r="K300" s="14">
        <v>53048983</v>
      </c>
      <c r="L300" s="14" t="s">
        <v>587</v>
      </c>
      <c r="M300" s="14" t="s">
        <v>549</v>
      </c>
      <c r="N300" t="s">
        <v>38</v>
      </c>
      <c r="O300" s="1">
        <v>45074</v>
      </c>
      <c r="P300" s="14" t="s">
        <v>917</v>
      </c>
      <c r="Q300" s="14" t="s">
        <v>1035</v>
      </c>
      <c r="R300" s="1">
        <v>44964</v>
      </c>
      <c r="S300" s="1">
        <v>44966</v>
      </c>
      <c r="T300" s="14">
        <v>240</v>
      </c>
      <c r="U300" s="1">
        <v>45208</v>
      </c>
      <c r="V300" s="28">
        <v>31432000</v>
      </c>
      <c r="W300" s="14">
        <f>$D$5-Contratos[[#This Row],[Fecha de Inicio]]</f>
        <v>111</v>
      </c>
      <c r="X300" s="14">
        <f>ROUND((($D$5-Contratos[[#This Row],[Fecha de Inicio]])/(Contratos[[#This Row],[Fecha Finalizacion Programada]]-Contratos[[#This Row],[Fecha de Inicio]])*100),2)</f>
        <v>45.87</v>
      </c>
      <c r="Y300" s="28">
        <v>10739267</v>
      </c>
      <c r="Z300" s="28">
        <v>20692733</v>
      </c>
      <c r="AA300" s="14">
        <v>0</v>
      </c>
      <c r="AB300" s="28">
        <v>0</v>
      </c>
      <c r="AC300" s="28">
        <v>31432000</v>
      </c>
      <c r="AD300" s="14" t="s">
        <v>590</v>
      </c>
    </row>
    <row r="301" spans="2:30" x14ac:dyDescent="0.25">
      <c r="B301" s="14">
        <v>2023</v>
      </c>
      <c r="C301">
        <v>230245</v>
      </c>
      <c r="D301" s="14" t="s">
        <v>248</v>
      </c>
      <c r="E301" s="14" t="s">
        <v>1135</v>
      </c>
      <c r="F301" s="14" t="s">
        <v>43</v>
      </c>
      <c r="G301" s="14" t="s">
        <v>44</v>
      </c>
      <c r="H301" s="14" t="s">
        <v>580</v>
      </c>
      <c r="I301" s="14" t="s">
        <v>2</v>
      </c>
      <c r="J301" s="14" t="s">
        <v>680</v>
      </c>
      <c r="K301" s="14">
        <v>80030552</v>
      </c>
      <c r="L301" s="14" t="s">
        <v>798</v>
      </c>
      <c r="M301" s="14" t="s">
        <v>549</v>
      </c>
      <c r="N301" t="s">
        <v>38</v>
      </c>
      <c r="O301" s="1">
        <v>45074</v>
      </c>
      <c r="P301" s="14" t="s">
        <v>917</v>
      </c>
      <c r="Q301" s="14" t="s">
        <v>1035</v>
      </c>
      <c r="R301" s="1">
        <v>44971</v>
      </c>
      <c r="S301" s="1">
        <v>44974</v>
      </c>
      <c r="T301" s="14">
        <v>240</v>
      </c>
      <c r="U301" s="1">
        <v>45216</v>
      </c>
      <c r="V301" s="28">
        <v>52104000</v>
      </c>
      <c r="W301" s="14">
        <f>$D$5-Contratos[[#This Row],[Fecha de Inicio]]</f>
        <v>103</v>
      </c>
      <c r="X301" s="14">
        <f>ROUND((($D$5-Contratos[[#This Row],[Fecha de Inicio]])/(Contratos[[#This Row],[Fecha Finalizacion Programada]]-Contratos[[#This Row],[Fecha de Inicio]])*100),2)</f>
        <v>42.56</v>
      </c>
      <c r="Y301" s="28">
        <v>16065400</v>
      </c>
      <c r="Z301" s="28">
        <v>36038600</v>
      </c>
      <c r="AA301" s="14">
        <v>0</v>
      </c>
      <c r="AB301" s="28">
        <v>0</v>
      </c>
      <c r="AC301" s="28">
        <v>52104000</v>
      </c>
      <c r="AD301" s="14" t="s">
        <v>590</v>
      </c>
    </row>
    <row r="302" spans="2:30" x14ac:dyDescent="0.25">
      <c r="B302" s="14">
        <v>2023</v>
      </c>
      <c r="C302">
        <v>230146</v>
      </c>
      <c r="D302" s="14" t="s">
        <v>248</v>
      </c>
      <c r="E302" s="14" t="s">
        <v>1133</v>
      </c>
      <c r="F302" s="14" t="s">
        <v>43</v>
      </c>
      <c r="G302" s="14" t="s">
        <v>44</v>
      </c>
      <c r="H302" s="14" t="s">
        <v>580</v>
      </c>
      <c r="I302" s="14" t="s">
        <v>2</v>
      </c>
      <c r="J302" s="14" t="s">
        <v>708</v>
      </c>
      <c r="K302" s="14">
        <v>53166511</v>
      </c>
      <c r="L302" s="14" t="s">
        <v>799</v>
      </c>
      <c r="M302" s="14" t="s">
        <v>549</v>
      </c>
      <c r="N302" t="s">
        <v>38</v>
      </c>
      <c r="O302" s="1">
        <v>45074</v>
      </c>
      <c r="P302" s="14" t="s">
        <v>917</v>
      </c>
      <c r="Q302" s="14" t="s">
        <v>1035</v>
      </c>
      <c r="R302" s="1">
        <v>44950</v>
      </c>
      <c r="S302" s="1">
        <v>44952</v>
      </c>
      <c r="T302" s="14">
        <v>240</v>
      </c>
      <c r="U302" s="1">
        <v>45195</v>
      </c>
      <c r="V302" s="28">
        <v>63104000</v>
      </c>
      <c r="W302" s="14">
        <f>$D$5-Contratos[[#This Row],[Fecha de Inicio]]</f>
        <v>125</v>
      </c>
      <c r="X302" s="14">
        <f>ROUND((($D$5-Contratos[[#This Row],[Fecha de Inicio]])/(Contratos[[#This Row],[Fecha Finalizacion Programada]]-Contratos[[#This Row],[Fecha de Inicio]])*100),2)</f>
        <v>51.44</v>
      </c>
      <c r="Y302" s="28">
        <v>24978667</v>
      </c>
      <c r="Z302" s="28">
        <v>38125333</v>
      </c>
      <c r="AA302" s="14">
        <v>0</v>
      </c>
      <c r="AB302" s="28">
        <v>0</v>
      </c>
      <c r="AC302" s="28">
        <v>63104000</v>
      </c>
      <c r="AD302" s="14" t="s">
        <v>590</v>
      </c>
    </row>
    <row r="303" spans="2:30" x14ac:dyDescent="0.25">
      <c r="B303" s="14">
        <v>2023</v>
      </c>
      <c r="C303">
        <v>230061</v>
      </c>
      <c r="D303" s="14" t="s">
        <v>248</v>
      </c>
      <c r="E303" s="14" t="s">
        <v>1136</v>
      </c>
      <c r="F303" s="14" t="s">
        <v>43</v>
      </c>
      <c r="G303" s="14" t="s">
        <v>44</v>
      </c>
      <c r="H303" s="14" t="s">
        <v>580</v>
      </c>
      <c r="I303" s="14" t="s">
        <v>2</v>
      </c>
      <c r="J303" s="14" t="s">
        <v>710</v>
      </c>
      <c r="K303" s="14">
        <v>1030566525</v>
      </c>
      <c r="L303" s="14" t="s">
        <v>588</v>
      </c>
      <c r="M303" s="14" t="s">
        <v>549</v>
      </c>
      <c r="N303" t="s">
        <v>38</v>
      </c>
      <c r="O303" s="1">
        <v>45074</v>
      </c>
      <c r="P303" s="14" t="s">
        <v>917</v>
      </c>
      <c r="Q303" s="14" t="s">
        <v>1035</v>
      </c>
      <c r="R303" s="1">
        <v>44943</v>
      </c>
      <c r="S303" s="1">
        <v>44949</v>
      </c>
      <c r="T303" s="14">
        <v>240</v>
      </c>
      <c r="U303" s="1">
        <v>45192</v>
      </c>
      <c r="V303" s="28">
        <v>31848000</v>
      </c>
      <c r="W303" s="14">
        <f>$D$5-Contratos[[#This Row],[Fecha de Inicio]]</f>
        <v>128</v>
      </c>
      <c r="X303" s="14">
        <f>ROUND((($D$5-Contratos[[#This Row],[Fecha de Inicio]])/(Contratos[[#This Row],[Fecha Finalizacion Programada]]-Contratos[[#This Row],[Fecha de Inicio]])*100),2)</f>
        <v>52.67</v>
      </c>
      <c r="Y303" s="28">
        <v>13004600</v>
      </c>
      <c r="Z303" s="28">
        <v>18843400</v>
      </c>
      <c r="AA303" s="14">
        <v>0</v>
      </c>
      <c r="AB303" s="28">
        <v>0</v>
      </c>
      <c r="AC303" s="28">
        <v>31848000</v>
      </c>
      <c r="AD303" s="14" t="s">
        <v>590</v>
      </c>
    </row>
    <row r="304" spans="2:30" x14ac:dyDescent="0.25">
      <c r="B304" s="14">
        <v>2023</v>
      </c>
      <c r="C304">
        <v>230213</v>
      </c>
      <c r="D304" s="14" t="s">
        <v>248</v>
      </c>
      <c r="E304" s="14" t="s">
        <v>1133</v>
      </c>
      <c r="F304" s="14" t="s">
        <v>43</v>
      </c>
      <c r="G304" s="14" t="s">
        <v>44</v>
      </c>
      <c r="H304" s="14" t="s">
        <v>580</v>
      </c>
      <c r="I304" s="14" t="s">
        <v>2</v>
      </c>
      <c r="J304" s="14" t="s">
        <v>708</v>
      </c>
      <c r="K304" s="14">
        <v>80190351</v>
      </c>
      <c r="L304" s="14" t="s">
        <v>589</v>
      </c>
      <c r="M304" s="14" t="s">
        <v>549</v>
      </c>
      <c r="N304" t="s">
        <v>38</v>
      </c>
      <c r="O304" s="1">
        <v>45074</v>
      </c>
      <c r="P304" s="14" t="s">
        <v>917</v>
      </c>
      <c r="Q304" s="14" t="s">
        <v>1035</v>
      </c>
      <c r="R304" s="1">
        <v>44958</v>
      </c>
      <c r="S304" s="1">
        <v>44963</v>
      </c>
      <c r="T304" s="14">
        <v>240</v>
      </c>
      <c r="U304" s="1">
        <v>45205</v>
      </c>
      <c r="V304" s="28">
        <v>63104000</v>
      </c>
      <c r="W304" s="14">
        <f>$D$5-Contratos[[#This Row],[Fecha de Inicio]]</f>
        <v>114</v>
      </c>
      <c r="X304" s="14">
        <f>ROUND((($D$5-Contratos[[#This Row],[Fecha de Inicio]])/(Contratos[[#This Row],[Fecha Finalizacion Programada]]-Contratos[[#This Row],[Fecha de Inicio]])*100),2)</f>
        <v>47.11</v>
      </c>
      <c r="Y304" s="28">
        <v>22349333</v>
      </c>
      <c r="Z304" s="28">
        <v>40754667</v>
      </c>
      <c r="AA304" s="14">
        <v>0</v>
      </c>
      <c r="AB304" s="28">
        <v>0</v>
      </c>
      <c r="AC304" s="28">
        <v>63104000</v>
      </c>
      <c r="AD304" s="14" t="s">
        <v>590</v>
      </c>
    </row>
    <row r="305" spans="2:30" x14ac:dyDescent="0.25">
      <c r="B305" s="14">
        <v>2023</v>
      </c>
      <c r="C305">
        <v>230222</v>
      </c>
      <c r="D305" s="14" t="s">
        <v>248</v>
      </c>
      <c r="E305" s="14" t="s">
        <v>1133</v>
      </c>
      <c r="F305" s="14" t="s">
        <v>43</v>
      </c>
      <c r="G305" s="14" t="s">
        <v>44</v>
      </c>
      <c r="H305" s="14" t="s">
        <v>580</v>
      </c>
      <c r="I305" s="14" t="s">
        <v>2</v>
      </c>
      <c r="J305" s="14" t="s">
        <v>708</v>
      </c>
      <c r="K305" s="14">
        <v>1032435647</v>
      </c>
      <c r="L305" s="14" t="s">
        <v>800</v>
      </c>
      <c r="M305" s="14" t="s">
        <v>549</v>
      </c>
      <c r="N305" t="s">
        <v>38</v>
      </c>
      <c r="O305" s="1">
        <v>45074</v>
      </c>
      <c r="P305" s="14" t="s">
        <v>917</v>
      </c>
      <c r="Q305" s="14" t="s">
        <v>1035</v>
      </c>
      <c r="R305" s="1">
        <v>44964</v>
      </c>
      <c r="S305" s="1">
        <v>44966</v>
      </c>
      <c r="T305" s="14">
        <v>240</v>
      </c>
      <c r="U305" s="1">
        <v>45208</v>
      </c>
      <c r="V305" s="28">
        <v>63104000</v>
      </c>
      <c r="W305" s="14">
        <f>$D$5-Contratos[[#This Row],[Fecha de Inicio]]</f>
        <v>111</v>
      </c>
      <c r="X305" s="14">
        <f>ROUND((($D$5-Contratos[[#This Row],[Fecha de Inicio]])/(Contratos[[#This Row],[Fecha Finalizacion Programada]]-Contratos[[#This Row],[Fecha de Inicio]])*100),2)</f>
        <v>45.87</v>
      </c>
      <c r="Y305" s="28">
        <v>21560533</v>
      </c>
      <c r="Z305" s="28">
        <v>41543467</v>
      </c>
      <c r="AA305" s="14">
        <v>0</v>
      </c>
      <c r="AB305" s="28">
        <v>0</v>
      </c>
      <c r="AC305" s="28">
        <v>63104000</v>
      </c>
      <c r="AD305" s="14" t="s">
        <v>590</v>
      </c>
    </row>
    <row r="306" spans="2:30" x14ac:dyDescent="0.25">
      <c r="B306" s="14">
        <v>2023</v>
      </c>
      <c r="C306">
        <v>230098</v>
      </c>
      <c r="D306" s="14" t="s">
        <v>248</v>
      </c>
      <c r="E306" s="14" t="s">
        <v>1137</v>
      </c>
      <c r="F306" s="14" t="s">
        <v>43</v>
      </c>
      <c r="G306" s="14" t="s">
        <v>44</v>
      </c>
      <c r="H306" s="14" t="s">
        <v>580</v>
      </c>
      <c r="I306" s="14" t="s">
        <v>2</v>
      </c>
      <c r="J306" s="14" t="s">
        <v>711</v>
      </c>
      <c r="K306" s="14">
        <v>1129574451</v>
      </c>
      <c r="L306" s="14" t="s">
        <v>732</v>
      </c>
      <c r="M306" s="14" t="s">
        <v>549</v>
      </c>
      <c r="N306" t="s">
        <v>38</v>
      </c>
      <c r="O306" s="1">
        <v>45074</v>
      </c>
      <c r="P306" s="14" t="s">
        <v>917</v>
      </c>
      <c r="Q306" s="14" t="s">
        <v>1035</v>
      </c>
      <c r="R306" s="1">
        <v>44945</v>
      </c>
      <c r="S306" s="1">
        <v>44963</v>
      </c>
      <c r="T306" s="14">
        <v>240</v>
      </c>
      <c r="U306" s="1">
        <v>45205</v>
      </c>
      <c r="V306" s="28">
        <v>38832000</v>
      </c>
      <c r="W306" s="14">
        <f>$D$5-Contratos[[#This Row],[Fecha de Inicio]]</f>
        <v>114</v>
      </c>
      <c r="X306" s="14">
        <f>ROUND((($D$5-Contratos[[#This Row],[Fecha de Inicio]])/(Contratos[[#This Row],[Fecha Finalizacion Programada]]-Contratos[[#This Row],[Fecha de Inicio]])*100),2)</f>
        <v>47.11</v>
      </c>
      <c r="Y306" s="28">
        <v>13753000</v>
      </c>
      <c r="Z306" s="28">
        <v>25079000</v>
      </c>
      <c r="AA306" s="14">
        <v>0</v>
      </c>
      <c r="AB306" s="28">
        <v>0</v>
      </c>
      <c r="AC306" s="28">
        <v>38832000</v>
      </c>
      <c r="AD306" s="14" t="s">
        <v>590</v>
      </c>
    </row>
    <row r="307" spans="2:30" x14ac:dyDescent="0.25">
      <c r="B307" s="14">
        <v>2023</v>
      </c>
      <c r="C307">
        <v>230198</v>
      </c>
      <c r="D307" s="14" t="s">
        <v>248</v>
      </c>
      <c r="E307" s="14" t="s">
        <v>1138</v>
      </c>
      <c r="F307" s="14" t="s">
        <v>43</v>
      </c>
      <c r="G307" s="14" t="s">
        <v>44</v>
      </c>
      <c r="H307" s="14" t="s">
        <v>580</v>
      </c>
      <c r="I307" s="14" t="s">
        <v>2</v>
      </c>
      <c r="J307" s="14" t="s">
        <v>680</v>
      </c>
      <c r="K307" s="14">
        <v>20830634</v>
      </c>
      <c r="L307" s="14" t="s">
        <v>734</v>
      </c>
      <c r="M307" s="14" t="s">
        <v>549</v>
      </c>
      <c r="N307" t="s">
        <v>38</v>
      </c>
      <c r="O307" s="1">
        <v>45074</v>
      </c>
      <c r="P307" s="14" t="s">
        <v>917</v>
      </c>
      <c r="Q307" s="14" t="s">
        <v>1035</v>
      </c>
      <c r="R307" s="1">
        <v>44957</v>
      </c>
      <c r="S307" s="1">
        <v>44963</v>
      </c>
      <c r="T307" s="14">
        <v>240</v>
      </c>
      <c r="U307" s="1">
        <v>45205</v>
      </c>
      <c r="V307" s="28">
        <v>52104000</v>
      </c>
      <c r="W307" s="14">
        <f>$D$5-Contratos[[#This Row],[Fecha de Inicio]]</f>
        <v>114</v>
      </c>
      <c r="X307" s="14">
        <f>ROUND((($D$5-Contratos[[#This Row],[Fecha de Inicio]])/(Contratos[[#This Row],[Fecha Finalizacion Programada]]-Contratos[[#This Row],[Fecha de Inicio]])*100),2)</f>
        <v>47.11</v>
      </c>
      <c r="Y307" s="28">
        <v>18453500</v>
      </c>
      <c r="Z307" s="28">
        <v>33650500</v>
      </c>
      <c r="AA307" s="14">
        <v>0</v>
      </c>
      <c r="AB307" s="28">
        <v>0</v>
      </c>
      <c r="AC307" s="28">
        <v>52104000</v>
      </c>
      <c r="AD307" s="14" t="s">
        <v>590</v>
      </c>
    </row>
    <row r="308" spans="2:30" x14ac:dyDescent="0.25">
      <c r="B308" s="14">
        <v>2023</v>
      </c>
      <c r="C308">
        <v>230212</v>
      </c>
      <c r="D308" s="14" t="s">
        <v>248</v>
      </c>
      <c r="E308" s="14" t="s">
        <v>1133</v>
      </c>
      <c r="F308" s="14" t="s">
        <v>43</v>
      </c>
      <c r="G308" s="14" t="s">
        <v>44</v>
      </c>
      <c r="H308" s="14" t="s">
        <v>580</v>
      </c>
      <c r="I308" s="14" t="s">
        <v>2</v>
      </c>
      <c r="J308" s="14" t="s">
        <v>708</v>
      </c>
      <c r="K308" s="14">
        <v>1013592200</v>
      </c>
      <c r="L308" s="14" t="s">
        <v>801</v>
      </c>
      <c r="M308" s="14" t="s">
        <v>549</v>
      </c>
      <c r="N308" t="s">
        <v>38</v>
      </c>
      <c r="O308" s="1">
        <v>45074</v>
      </c>
      <c r="P308" s="14" t="s">
        <v>918</v>
      </c>
      <c r="Q308" s="14" t="s">
        <v>1035</v>
      </c>
      <c r="R308" s="1">
        <v>44958</v>
      </c>
      <c r="S308" s="1">
        <v>44963</v>
      </c>
      <c r="T308" s="14">
        <v>240</v>
      </c>
      <c r="U308" s="1">
        <v>45205</v>
      </c>
      <c r="V308" s="28">
        <v>63104000</v>
      </c>
      <c r="W308" s="14">
        <f>$D$5-Contratos[[#This Row],[Fecha de Inicio]]</f>
        <v>114</v>
      </c>
      <c r="X308" s="14">
        <f>ROUND((($D$5-Contratos[[#This Row],[Fecha de Inicio]])/(Contratos[[#This Row],[Fecha Finalizacion Programada]]-Contratos[[#This Row],[Fecha de Inicio]])*100),2)</f>
        <v>47.11</v>
      </c>
      <c r="Y308" s="28">
        <v>21297600</v>
      </c>
      <c r="Z308" s="28">
        <v>41806400</v>
      </c>
      <c r="AA308" s="14">
        <v>0</v>
      </c>
      <c r="AB308" s="28">
        <v>0</v>
      </c>
      <c r="AC308" s="28">
        <v>63104000</v>
      </c>
      <c r="AD308" s="14" t="s">
        <v>590</v>
      </c>
    </row>
    <row r="309" spans="2:30" x14ac:dyDescent="0.25">
      <c r="B309" s="14">
        <v>2023</v>
      </c>
      <c r="C309">
        <v>230211</v>
      </c>
      <c r="D309" s="14" t="s">
        <v>248</v>
      </c>
      <c r="E309" s="14" t="s">
        <v>1133</v>
      </c>
      <c r="F309" s="14" t="s">
        <v>43</v>
      </c>
      <c r="G309" s="14" t="s">
        <v>44</v>
      </c>
      <c r="H309" s="14" t="s">
        <v>580</v>
      </c>
      <c r="I309" s="14" t="s">
        <v>2</v>
      </c>
      <c r="J309" s="14" t="s">
        <v>708</v>
      </c>
      <c r="K309" s="14">
        <v>79615371</v>
      </c>
      <c r="L309" s="14" t="s">
        <v>735</v>
      </c>
      <c r="M309" s="14" t="s">
        <v>549</v>
      </c>
      <c r="N309" t="s">
        <v>38</v>
      </c>
      <c r="O309" s="1">
        <v>45074</v>
      </c>
      <c r="P309" s="14" t="s">
        <v>917</v>
      </c>
      <c r="Q309" s="14" t="s">
        <v>1035</v>
      </c>
      <c r="R309" s="1">
        <v>44959</v>
      </c>
      <c r="S309" s="1">
        <v>44963</v>
      </c>
      <c r="T309" s="14">
        <v>240</v>
      </c>
      <c r="U309" s="1">
        <v>45205</v>
      </c>
      <c r="V309" s="28">
        <v>63104000</v>
      </c>
      <c r="W309" s="14">
        <f>$D$5-Contratos[[#This Row],[Fecha de Inicio]]</f>
        <v>114</v>
      </c>
      <c r="X309" s="14">
        <f>ROUND((($D$5-Contratos[[#This Row],[Fecha de Inicio]])/(Contratos[[#This Row],[Fecha Finalizacion Programada]]-Contratos[[#This Row],[Fecha de Inicio]])*100),2)</f>
        <v>47.11</v>
      </c>
      <c r="Y309" s="28">
        <v>22349333</v>
      </c>
      <c r="Z309" s="28">
        <v>40754667</v>
      </c>
      <c r="AA309" s="14">
        <v>0</v>
      </c>
      <c r="AB309" s="28">
        <v>0</v>
      </c>
      <c r="AC309" s="28">
        <v>63104000</v>
      </c>
      <c r="AD309" s="14" t="s">
        <v>590</v>
      </c>
    </row>
    <row r="310" spans="2:30" x14ac:dyDescent="0.25">
      <c r="B310" s="14">
        <v>2023</v>
      </c>
      <c r="C310">
        <v>230028</v>
      </c>
      <c r="D310" s="14" t="s">
        <v>248</v>
      </c>
      <c r="E310" s="14" t="s">
        <v>1139</v>
      </c>
      <c r="F310" s="14" t="s">
        <v>43</v>
      </c>
      <c r="G310" s="14" t="s">
        <v>44</v>
      </c>
      <c r="H310" s="14" t="s">
        <v>580</v>
      </c>
      <c r="I310" s="14" t="s">
        <v>2</v>
      </c>
      <c r="J310" s="14" t="s">
        <v>712</v>
      </c>
      <c r="K310" s="14">
        <v>1032425063</v>
      </c>
      <c r="L310" s="14" t="s">
        <v>802</v>
      </c>
      <c r="M310" s="14" t="s">
        <v>549</v>
      </c>
      <c r="N310" t="s">
        <v>38</v>
      </c>
      <c r="O310" s="1">
        <v>45074</v>
      </c>
      <c r="P310" s="14" t="s">
        <v>918</v>
      </c>
      <c r="Q310" s="14" t="s">
        <v>1035</v>
      </c>
      <c r="R310" s="1">
        <v>44939</v>
      </c>
      <c r="S310" s="1">
        <v>44945</v>
      </c>
      <c r="T310" s="14">
        <v>240</v>
      </c>
      <c r="U310" s="1">
        <v>45188</v>
      </c>
      <c r="V310" s="28">
        <v>34736000</v>
      </c>
      <c r="W310" s="14">
        <f>$D$5-Contratos[[#This Row],[Fecha de Inicio]]</f>
        <v>132</v>
      </c>
      <c r="X310" s="14">
        <f>ROUND((($D$5-Contratos[[#This Row],[Fecha de Inicio]])/(Contratos[[#This Row],[Fecha Finalizacion Programada]]-Contratos[[#This Row],[Fecha de Inicio]])*100),2)</f>
        <v>54.32</v>
      </c>
      <c r="Y310" s="28">
        <v>14762800</v>
      </c>
      <c r="Z310" s="28">
        <v>19973200</v>
      </c>
      <c r="AA310" s="14">
        <v>0</v>
      </c>
      <c r="AB310" s="28">
        <v>0</v>
      </c>
      <c r="AC310" s="28">
        <v>34736000</v>
      </c>
      <c r="AD310" s="14" t="s">
        <v>590</v>
      </c>
    </row>
    <row r="311" spans="2:30" x14ac:dyDescent="0.25">
      <c r="B311" s="14">
        <v>2023</v>
      </c>
      <c r="C311">
        <v>230226</v>
      </c>
      <c r="D311" s="14" t="s">
        <v>248</v>
      </c>
      <c r="E311" s="14" t="s">
        <v>1140</v>
      </c>
      <c r="F311" s="14" t="s">
        <v>43</v>
      </c>
      <c r="G311" s="14" t="s">
        <v>44</v>
      </c>
      <c r="H311" s="14" t="s">
        <v>580</v>
      </c>
      <c r="I311" s="14" t="s">
        <v>2</v>
      </c>
      <c r="J311" s="14" t="s">
        <v>680</v>
      </c>
      <c r="K311" s="14">
        <v>79043206</v>
      </c>
      <c r="L311" s="14" t="s">
        <v>736</v>
      </c>
      <c r="M311" s="14" t="s">
        <v>549</v>
      </c>
      <c r="N311" t="s">
        <v>38</v>
      </c>
      <c r="O311" s="1">
        <v>45074</v>
      </c>
      <c r="P311" s="14" t="s">
        <v>917</v>
      </c>
      <c r="Q311" s="14" t="s">
        <v>1035</v>
      </c>
      <c r="R311" s="1">
        <v>44964</v>
      </c>
      <c r="S311" s="1">
        <v>44966</v>
      </c>
      <c r="T311" s="14">
        <v>240</v>
      </c>
      <c r="U311" s="1">
        <v>45208</v>
      </c>
      <c r="V311" s="28">
        <v>63104000</v>
      </c>
      <c r="W311" s="14">
        <f>$D$5-Contratos[[#This Row],[Fecha de Inicio]]</f>
        <v>111</v>
      </c>
      <c r="X311" s="14">
        <f>ROUND((($D$5-Contratos[[#This Row],[Fecha de Inicio]])/(Contratos[[#This Row],[Fecha Finalizacion Programada]]-Contratos[[#This Row],[Fecha de Inicio]])*100),2)</f>
        <v>45.87</v>
      </c>
      <c r="Y311" s="28">
        <v>21560533</v>
      </c>
      <c r="Z311" s="28">
        <v>41543467</v>
      </c>
      <c r="AA311" s="14">
        <v>0</v>
      </c>
      <c r="AB311" s="28">
        <v>0</v>
      </c>
      <c r="AC311" s="28">
        <v>63104000</v>
      </c>
      <c r="AD311" s="14" t="s">
        <v>590</v>
      </c>
    </row>
    <row r="312" spans="2:30" x14ac:dyDescent="0.25">
      <c r="B312" s="14">
        <v>2023</v>
      </c>
      <c r="C312">
        <v>230225</v>
      </c>
      <c r="D312" s="14" t="s">
        <v>248</v>
      </c>
      <c r="E312" s="14" t="s">
        <v>1140</v>
      </c>
      <c r="F312" s="14" t="s">
        <v>43</v>
      </c>
      <c r="G312" s="14" t="s">
        <v>44</v>
      </c>
      <c r="H312" s="14" t="s">
        <v>580</v>
      </c>
      <c r="I312" s="14" t="s">
        <v>2</v>
      </c>
      <c r="J312" s="14" t="s">
        <v>680</v>
      </c>
      <c r="K312" s="14">
        <v>79285768</v>
      </c>
      <c r="L312" s="14" t="s">
        <v>737</v>
      </c>
      <c r="M312" s="14" t="s">
        <v>549</v>
      </c>
      <c r="N312" t="s">
        <v>38</v>
      </c>
      <c r="O312" s="1">
        <v>45074</v>
      </c>
      <c r="P312" s="14" t="s">
        <v>917</v>
      </c>
      <c r="Q312" s="14" t="s">
        <v>1035</v>
      </c>
      <c r="R312" s="1">
        <v>44964</v>
      </c>
      <c r="S312" s="1">
        <v>44966</v>
      </c>
      <c r="T312" s="14">
        <v>240</v>
      </c>
      <c r="U312" s="1">
        <v>45208</v>
      </c>
      <c r="V312" s="28">
        <v>63104000</v>
      </c>
      <c r="W312" s="14">
        <f>$D$5-Contratos[[#This Row],[Fecha de Inicio]]</f>
        <v>111</v>
      </c>
      <c r="X312" s="14">
        <f>ROUND((($D$5-Contratos[[#This Row],[Fecha de Inicio]])/(Contratos[[#This Row],[Fecha Finalizacion Programada]]-Contratos[[#This Row],[Fecha de Inicio]])*100),2)</f>
        <v>45.87</v>
      </c>
      <c r="Y312" s="28">
        <v>13672534</v>
      </c>
      <c r="Z312" s="28">
        <v>49431466</v>
      </c>
      <c r="AA312" s="14">
        <v>0</v>
      </c>
      <c r="AB312" s="28">
        <v>0</v>
      </c>
      <c r="AC312" s="28">
        <v>63104000</v>
      </c>
      <c r="AD312" s="14" t="s">
        <v>590</v>
      </c>
    </row>
    <row r="313" spans="2:30" x14ac:dyDescent="0.25">
      <c r="B313" s="14">
        <v>2023</v>
      </c>
      <c r="C313">
        <v>230243</v>
      </c>
      <c r="D313" s="14" t="s">
        <v>248</v>
      </c>
      <c r="E313" s="14" t="s">
        <v>1133</v>
      </c>
      <c r="F313" s="14" t="s">
        <v>43</v>
      </c>
      <c r="G313" s="14" t="s">
        <v>44</v>
      </c>
      <c r="H313" s="14" t="s">
        <v>580</v>
      </c>
      <c r="I313" s="14" t="s">
        <v>2</v>
      </c>
      <c r="J313" s="14" t="s">
        <v>708</v>
      </c>
      <c r="K313" s="14">
        <v>3151513</v>
      </c>
      <c r="L313" s="14" t="s">
        <v>803</v>
      </c>
      <c r="M313" s="14" t="s">
        <v>549</v>
      </c>
      <c r="N313" t="s">
        <v>38</v>
      </c>
      <c r="O313" s="1">
        <v>45074</v>
      </c>
      <c r="P313" s="14" t="s">
        <v>917</v>
      </c>
      <c r="Q313" s="14" t="s">
        <v>1035</v>
      </c>
      <c r="R313" s="1">
        <v>44971</v>
      </c>
      <c r="S313" s="1">
        <v>44974</v>
      </c>
      <c r="T313" s="14">
        <v>240</v>
      </c>
      <c r="U313" s="1">
        <v>45216</v>
      </c>
      <c r="V313" s="28">
        <v>63104000</v>
      </c>
      <c r="W313" s="14">
        <f>$D$5-Contratos[[#This Row],[Fecha de Inicio]]</f>
        <v>103</v>
      </c>
      <c r="X313" s="14">
        <f>ROUND((($D$5-Contratos[[#This Row],[Fecha de Inicio]])/(Contratos[[#This Row],[Fecha Finalizacion Programada]]-Contratos[[#This Row],[Fecha de Inicio]])*100),2)</f>
        <v>42.56</v>
      </c>
      <c r="Y313" s="28">
        <v>11569067</v>
      </c>
      <c r="Z313" s="28">
        <v>51534933</v>
      </c>
      <c r="AA313" s="14">
        <v>0</v>
      </c>
      <c r="AB313" s="28">
        <v>0</v>
      </c>
      <c r="AC313" s="28">
        <v>63104000</v>
      </c>
      <c r="AD313" s="14" t="s">
        <v>590</v>
      </c>
    </row>
    <row r="314" spans="2:30" x14ac:dyDescent="0.25">
      <c r="B314" s="14">
        <v>2023</v>
      </c>
      <c r="C314">
        <v>230047</v>
      </c>
      <c r="D314" s="14" t="s">
        <v>248</v>
      </c>
      <c r="E314" s="14" t="s">
        <v>1141</v>
      </c>
      <c r="F314" s="14" t="s">
        <v>43</v>
      </c>
      <c r="G314" s="14" t="s">
        <v>44</v>
      </c>
      <c r="H314" s="14" t="s">
        <v>580</v>
      </c>
      <c r="I314" s="14" t="s">
        <v>2</v>
      </c>
      <c r="J314" s="14" t="s">
        <v>713</v>
      </c>
      <c r="K314" s="14">
        <v>52837530</v>
      </c>
      <c r="L314" s="14" t="s">
        <v>804</v>
      </c>
      <c r="M314" s="14" t="s">
        <v>549</v>
      </c>
      <c r="N314" t="s">
        <v>38</v>
      </c>
      <c r="O314" s="1">
        <v>45074</v>
      </c>
      <c r="P314" s="14" t="s">
        <v>917</v>
      </c>
      <c r="Q314" s="14" t="s">
        <v>1035</v>
      </c>
      <c r="R314" s="1">
        <v>44965</v>
      </c>
      <c r="S314" s="1">
        <v>44970</v>
      </c>
      <c r="T314" s="14">
        <v>240</v>
      </c>
      <c r="U314" s="1">
        <v>45212</v>
      </c>
      <c r="V314" s="28">
        <v>45280000</v>
      </c>
      <c r="W314" s="14">
        <f>$D$5-Contratos[[#This Row],[Fecha de Inicio]]</f>
        <v>107</v>
      </c>
      <c r="X314" s="14">
        <f>ROUND((($D$5-Contratos[[#This Row],[Fecha de Inicio]])/(Contratos[[#This Row],[Fecha Finalizacion Programada]]-Contratos[[#This Row],[Fecha de Inicio]])*100),2)</f>
        <v>44.21</v>
      </c>
      <c r="Y314" s="28">
        <v>9052000</v>
      </c>
      <c r="Z314" s="28">
        <v>36228000</v>
      </c>
      <c r="AA314" s="14">
        <v>0</v>
      </c>
      <c r="AB314" s="28">
        <v>0</v>
      </c>
      <c r="AC314" s="28">
        <v>45280000</v>
      </c>
      <c r="AD314" s="14" t="s">
        <v>590</v>
      </c>
    </row>
    <row r="315" spans="2:30" x14ac:dyDescent="0.25">
      <c r="B315" s="14">
        <v>2023</v>
      </c>
      <c r="C315">
        <v>230049</v>
      </c>
      <c r="D315" s="14" t="s">
        <v>248</v>
      </c>
      <c r="E315" s="14" t="s">
        <v>1142</v>
      </c>
      <c r="F315" s="14" t="s">
        <v>43</v>
      </c>
      <c r="G315" s="14" t="s">
        <v>44</v>
      </c>
      <c r="H315" s="14" t="s">
        <v>580</v>
      </c>
      <c r="I315" s="14" t="s">
        <v>2</v>
      </c>
      <c r="J315" s="14" t="s">
        <v>714</v>
      </c>
      <c r="K315" s="14">
        <v>1072659144</v>
      </c>
      <c r="L315" s="14" t="s">
        <v>805</v>
      </c>
      <c r="M315" s="14" t="s">
        <v>549</v>
      </c>
      <c r="N315" t="s">
        <v>38</v>
      </c>
      <c r="O315" s="1">
        <v>45074</v>
      </c>
      <c r="P315" s="14" t="s">
        <v>917</v>
      </c>
      <c r="Q315" s="14" t="s">
        <v>1035</v>
      </c>
      <c r="R315" s="1">
        <v>44953</v>
      </c>
      <c r="S315" s="1">
        <v>44963</v>
      </c>
      <c r="T315" s="14">
        <v>240</v>
      </c>
      <c r="U315" s="1">
        <v>45205</v>
      </c>
      <c r="V315" s="28">
        <v>31432000</v>
      </c>
      <c r="W315" s="14">
        <f>$D$5-Contratos[[#This Row],[Fecha de Inicio]]</f>
        <v>114</v>
      </c>
      <c r="X315" s="14">
        <f>ROUND((($D$5-Contratos[[#This Row],[Fecha de Inicio]])/(Contratos[[#This Row],[Fecha Finalizacion Programada]]-Contratos[[#This Row],[Fecha de Inicio]])*100),2)</f>
        <v>47.11</v>
      </c>
      <c r="Y315" s="28">
        <v>7203167</v>
      </c>
      <c r="Z315" s="28">
        <v>24228833</v>
      </c>
      <c r="AA315" s="14">
        <v>0</v>
      </c>
      <c r="AB315" s="28">
        <v>0</v>
      </c>
      <c r="AC315" s="28">
        <v>31432000</v>
      </c>
      <c r="AD315" s="14" t="s">
        <v>590</v>
      </c>
    </row>
    <row r="316" spans="2:30" x14ac:dyDescent="0.25">
      <c r="B316" s="14">
        <v>2023</v>
      </c>
      <c r="C316">
        <v>230214</v>
      </c>
      <c r="D316" s="14" t="s">
        <v>248</v>
      </c>
      <c r="E316" s="14" t="s">
        <v>1133</v>
      </c>
      <c r="F316" s="14" t="s">
        <v>43</v>
      </c>
      <c r="G316" s="14" t="s">
        <v>44</v>
      </c>
      <c r="H316" s="14" t="s">
        <v>580</v>
      </c>
      <c r="I316" s="14" t="s">
        <v>2</v>
      </c>
      <c r="J316" s="14" t="s">
        <v>708</v>
      </c>
      <c r="K316" s="14">
        <v>80778617</v>
      </c>
      <c r="L316" s="14" t="s">
        <v>806</v>
      </c>
      <c r="M316" s="14" t="s">
        <v>549</v>
      </c>
      <c r="N316" t="s">
        <v>38</v>
      </c>
      <c r="O316" s="1">
        <v>45074</v>
      </c>
      <c r="P316" s="14" t="s">
        <v>917</v>
      </c>
      <c r="Q316" s="14" t="s">
        <v>1035</v>
      </c>
      <c r="R316" s="1">
        <v>44959</v>
      </c>
      <c r="S316" s="1">
        <v>44963</v>
      </c>
      <c r="T316" s="14">
        <v>240</v>
      </c>
      <c r="U316" s="1">
        <v>45205</v>
      </c>
      <c r="V316" s="28">
        <v>63104000</v>
      </c>
      <c r="W316" s="14">
        <f>$D$5-Contratos[[#This Row],[Fecha de Inicio]]</f>
        <v>114</v>
      </c>
      <c r="X316" s="14">
        <f>ROUND((($D$5-Contratos[[#This Row],[Fecha de Inicio]])/(Contratos[[#This Row],[Fecha Finalizacion Programada]]-Contratos[[#This Row],[Fecha de Inicio]])*100),2)</f>
        <v>47.11</v>
      </c>
      <c r="Y316" s="28">
        <v>14461333</v>
      </c>
      <c r="Z316" s="28">
        <v>48642667</v>
      </c>
      <c r="AA316" s="14">
        <v>0</v>
      </c>
      <c r="AB316" s="28">
        <v>0</v>
      </c>
      <c r="AC316" s="28">
        <v>63104000</v>
      </c>
      <c r="AD316" s="14" t="s">
        <v>590</v>
      </c>
    </row>
    <row r="317" spans="2:30" x14ac:dyDescent="0.25">
      <c r="B317" s="14">
        <v>2023</v>
      </c>
      <c r="C317">
        <v>230231</v>
      </c>
      <c r="D317" s="14" t="s">
        <v>248</v>
      </c>
      <c r="E317" s="14" t="s">
        <v>1133</v>
      </c>
      <c r="F317" s="14" t="s">
        <v>43</v>
      </c>
      <c r="G317" s="14" t="s">
        <v>44</v>
      </c>
      <c r="H317" s="14" t="s">
        <v>580</v>
      </c>
      <c r="I317" s="14" t="s">
        <v>2</v>
      </c>
      <c r="J317" s="14" t="s">
        <v>708</v>
      </c>
      <c r="K317" s="14">
        <v>80875295</v>
      </c>
      <c r="L317" s="14" t="s">
        <v>807</v>
      </c>
      <c r="M317" s="14" t="s">
        <v>549</v>
      </c>
      <c r="N317" t="s">
        <v>38</v>
      </c>
      <c r="O317" s="1">
        <v>45074</v>
      </c>
      <c r="P317" s="14" t="s">
        <v>917</v>
      </c>
      <c r="Q317" s="14" t="s">
        <v>1035</v>
      </c>
      <c r="R317" s="1">
        <v>44965</v>
      </c>
      <c r="S317" s="1">
        <v>44970</v>
      </c>
      <c r="T317" s="14">
        <v>240</v>
      </c>
      <c r="U317" s="1">
        <v>45212</v>
      </c>
      <c r="V317" s="28">
        <v>63104000</v>
      </c>
      <c r="W317" s="14">
        <f>$D$5-Contratos[[#This Row],[Fecha de Inicio]]</f>
        <v>107</v>
      </c>
      <c r="X317" s="14">
        <f>ROUND((($D$5-Contratos[[#This Row],[Fecha de Inicio]])/(Contratos[[#This Row],[Fecha Finalizacion Programada]]-Contratos[[#This Row],[Fecha de Inicio]])*100),2)</f>
        <v>44.21</v>
      </c>
      <c r="Y317" s="28">
        <v>12620800</v>
      </c>
      <c r="Z317" s="28">
        <v>50483200</v>
      </c>
      <c r="AA317" s="14">
        <v>0</v>
      </c>
      <c r="AB317" s="28">
        <v>0</v>
      </c>
      <c r="AC317" s="28">
        <v>63104000</v>
      </c>
      <c r="AD317" s="14" t="s">
        <v>590</v>
      </c>
    </row>
    <row r="318" spans="2:30" x14ac:dyDescent="0.25">
      <c r="B318" s="14">
        <v>2023</v>
      </c>
      <c r="C318">
        <v>230220</v>
      </c>
      <c r="D318" s="14" t="s">
        <v>248</v>
      </c>
      <c r="E318" s="14" t="s">
        <v>1143</v>
      </c>
      <c r="F318" s="14" t="s">
        <v>43</v>
      </c>
      <c r="G318" s="14" t="s">
        <v>44</v>
      </c>
      <c r="H318" s="14" t="s">
        <v>580</v>
      </c>
      <c r="I318" s="14" t="s">
        <v>2</v>
      </c>
      <c r="J318" s="14" t="s">
        <v>715</v>
      </c>
      <c r="K318" s="14">
        <v>52047756</v>
      </c>
      <c r="L318" s="14" t="s">
        <v>808</v>
      </c>
      <c r="M318" s="14" t="s">
        <v>549</v>
      </c>
      <c r="N318" t="s">
        <v>38</v>
      </c>
      <c r="O318" s="1">
        <v>45074</v>
      </c>
      <c r="P318" s="14" t="s">
        <v>917</v>
      </c>
      <c r="Q318" s="14" t="s">
        <v>1035</v>
      </c>
      <c r="R318" s="1">
        <v>44963</v>
      </c>
      <c r="S318" s="1">
        <v>44964</v>
      </c>
      <c r="T318" s="14">
        <v>240</v>
      </c>
      <c r="U318" s="1">
        <v>45206</v>
      </c>
      <c r="V318" s="28">
        <v>63104000</v>
      </c>
      <c r="W318" s="14">
        <f>$D$5-Contratos[[#This Row],[Fecha de Inicio]]</f>
        <v>113</v>
      </c>
      <c r="X318" s="14">
        <f>ROUND((($D$5-Contratos[[#This Row],[Fecha de Inicio]])/(Contratos[[#This Row],[Fecha Finalizacion Programada]]-Contratos[[#This Row],[Fecha de Inicio]])*100),2)</f>
        <v>46.69</v>
      </c>
      <c r="Y318" s="28">
        <v>14198400</v>
      </c>
      <c r="Z318" s="28">
        <v>48905600</v>
      </c>
      <c r="AA318" s="14">
        <v>0</v>
      </c>
      <c r="AB318" s="28">
        <v>0</v>
      </c>
      <c r="AC318" s="28">
        <v>63104000</v>
      </c>
      <c r="AD318" s="14" t="s">
        <v>590</v>
      </c>
    </row>
    <row r="319" spans="2:30" x14ac:dyDescent="0.25">
      <c r="B319" s="14">
        <v>2023</v>
      </c>
      <c r="C319">
        <v>230079</v>
      </c>
      <c r="D319" s="14" t="s">
        <v>248</v>
      </c>
      <c r="E319" s="14" t="s">
        <v>1144</v>
      </c>
      <c r="F319" s="14" t="s">
        <v>43</v>
      </c>
      <c r="G319" s="14" t="s">
        <v>47</v>
      </c>
      <c r="H319" s="14" t="s">
        <v>580</v>
      </c>
      <c r="I319" s="14" t="s">
        <v>2</v>
      </c>
      <c r="J319" s="14" t="s">
        <v>716</v>
      </c>
      <c r="K319" s="14">
        <v>1014257850</v>
      </c>
      <c r="L319" s="14" t="s">
        <v>809</v>
      </c>
      <c r="M319" s="14" t="s">
        <v>549</v>
      </c>
      <c r="N319" t="s">
        <v>38</v>
      </c>
      <c r="O319" s="1">
        <v>45074</v>
      </c>
      <c r="P319" s="14" t="s">
        <v>917</v>
      </c>
      <c r="Q319" s="14" t="s">
        <v>1035</v>
      </c>
      <c r="R319" s="1">
        <v>44944</v>
      </c>
      <c r="S319" s="1">
        <v>44946</v>
      </c>
      <c r="T319" s="14">
        <v>240</v>
      </c>
      <c r="U319" s="1">
        <v>45189</v>
      </c>
      <c r="V319" s="28">
        <v>25080000</v>
      </c>
      <c r="W319" s="14">
        <f>$D$5-Contratos[[#This Row],[Fecha de Inicio]]</f>
        <v>131</v>
      </c>
      <c r="X319" s="14">
        <f>ROUND((($D$5-Contratos[[#This Row],[Fecha de Inicio]])/(Contratos[[#This Row],[Fecha Finalizacion Programada]]-Contratos[[#This Row],[Fecha de Inicio]])*100),2)</f>
        <v>53.91</v>
      </c>
      <c r="Y319" s="28">
        <v>7419500</v>
      </c>
      <c r="Z319" s="28">
        <v>17660500</v>
      </c>
      <c r="AA319" s="14">
        <v>0</v>
      </c>
      <c r="AB319" s="28">
        <v>0</v>
      </c>
      <c r="AC319" s="28">
        <v>25080000</v>
      </c>
      <c r="AD319" s="14" t="s">
        <v>590</v>
      </c>
    </row>
    <row r="320" spans="2:30" x14ac:dyDescent="0.25">
      <c r="B320" s="14">
        <v>2023</v>
      </c>
      <c r="C320">
        <v>230237</v>
      </c>
      <c r="D320" s="14" t="s">
        <v>248</v>
      </c>
      <c r="E320" s="14" t="s">
        <v>1133</v>
      </c>
      <c r="F320" s="14" t="s">
        <v>43</v>
      </c>
      <c r="G320" s="14" t="s">
        <v>44</v>
      </c>
      <c r="H320" s="14" t="s">
        <v>580</v>
      </c>
      <c r="I320" s="14" t="s">
        <v>2</v>
      </c>
      <c r="J320" s="14" t="s">
        <v>708</v>
      </c>
      <c r="K320" s="14">
        <v>52353515</v>
      </c>
      <c r="L320" s="14" t="s">
        <v>810</v>
      </c>
      <c r="M320" s="14" t="s">
        <v>549</v>
      </c>
      <c r="N320" t="s">
        <v>38</v>
      </c>
      <c r="O320" s="1">
        <v>45074</v>
      </c>
      <c r="P320" s="14" t="s">
        <v>917</v>
      </c>
      <c r="Q320" s="14" t="s">
        <v>1035</v>
      </c>
      <c r="R320" s="1">
        <v>44967</v>
      </c>
      <c r="S320" s="1">
        <v>44991</v>
      </c>
      <c r="T320" s="14">
        <v>240</v>
      </c>
      <c r="U320" s="1">
        <v>45236</v>
      </c>
      <c r="V320" s="28">
        <v>63104000</v>
      </c>
      <c r="W320" s="14">
        <f>$D$5-Contratos[[#This Row],[Fecha de Inicio]]</f>
        <v>86</v>
      </c>
      <c r="X320" s="14">
        <f>ROUND((($D$5-Contratos[[#This Row],[Fecha de Inicio]])/(Contratos[[#This Row],[Fecha Finalizacion Programada]]-Contratos[[#This Row],[Fecha de Inicio]])*100),2)</f>
        <v>35.1</v>
      </c>
      <c r="Y320" s="28">
        <v>6573333</v>
      </c>
      <c r="Z320" s="28">
        <v>56530667</v>
      </c>
      <c r="AA320" s="14">
        <v>0</v>
      </c>
      <c r="AB320" s="28">
        <v>0</v>
      </c>
      <c r="AC320" s="28">
        <v>63104000</v>
      </c>
      <c r="AD320" s="14" t="s">
        <v>590</v>
      </c>
    </row>
    <row r="321" spans="2:30" x14ac:dyDescent="0.25">
      <c r="B321" s="14">
        <v>2023</v>
      </c>
      <c r="C321">
        <v>230230</v>
      </c>
      <c r="D321" s="14" t="s">
        <v>248</v>
      </c>
      <c r="E321" s="14" t="s">
        <v>1133</v>
      </c>
      <c r="F321" s="14" t="s">
        <v>43</v>
      </c>
      <c r="G321" s="14" t="s">
        <v>44</v>
      </c>
      <c r="H321" s="14" t="s">
        <v>580</v>
      </c>
      <c r="I321" s="14" t="s">
        <v>2</v>
      </c>
      <c r="J321" s="14" t="s">
        <v>708</v>
      </c>
      <c r="K321" s="14">
        <v>1110457483</v>
      </c>
      <c r="L321" s="14" t="s">
        <v>811</v>
      </c>
      <c r="M321" s="14" t="s">
        <v>549</v>
      </c>
      <c r="N321" t="s">
        <v>38</v>
      </c>
      <c r="O321" s="1">
        <v>45074</v>
      </c>
      <c r="P321" s="14" t="s">
        <v>917</v>
      </c>
      <c r="Q321" s="14" t="s">
        <v>1035</v>
      </c>
      <c r="R321" s="1">
        <v>44966</v>
      </c>
      <c r="S321" s="1">
        <v>44970</v>
      </c>
      <c r="T321" s="14">
        <v>240</v>
      </c>
      <c r="U321" s="1">
        <v>45212</v>
      </c>
      <c r="V321" s="28">
        <v>63104000</v>
      </c>
      <c r="W321" s="14">
        <f>$D$5-Contratos[[#This Row],[Fecha de Inicio]]</f>
        <v>107</v>
      </c>
      <c r="X321" s="14">
        <f>ROUND((($D$5-Contratos[[#This Row],[Fecha de Inicio]])/(Contratos[[#This Row],[Fecha Finalizacion Programada]]-Contratos[[#This Row],[Fecha de Inicio]])*100),2)</f>
        <v>44.21</v>
      </c>
      <c r="Y321" s="28">
        <v>12620800</v>
      </c>
      <c r="Z321" s="28">
        <v>50483200</v>
      </c>
      <c r="AA321" s="14">
        <v>0</v>
      </c>
      <c r="AB321" s="28">
        <v>0</v>
      </c>
      <c r="AC321" s="28">
        <v>63104000</v>
      </c>
      <c r="AD321" s="14" t="s">
        <v>590</v>
      </c>
    </row>
    <row r="322" spans="2:30" x14ac:dyDescent="0.25">
      <c r="B322" s="14">
        <v>2023</v>
      </c>
      <c r="C322">
        <v>230210</v>
      </c>
      <c r="D322" s="14" t="s">
        <v>248</v>
      </c>
      <c r="E322" s="14" t="s">
        <v>1138</v>
      </c>
      <c r="F322" s="14" t="s">
        <v>43</v>
      </c>
      <c r="G322" s="14" t="s">
        <v>44</v>
      </c>
      <c r="H322" s="14" t="s">
        <v>580</v>
      </c>
      <c r="I322" s="14" t="s">
        <v>2</v>
      </c>
      <c r="J322" s="14" t="s">
        <v>680</v>
      </c>
      <c r="K322" s="14">
        <v>1032442751</v>
      </c>
      <c r="L322" s="14" t="s">
        <v>812</v>
      </c>
      <c r="M322" s="14" t="s">
        <v>549</v>
      </c>
      <c r="N322" t="s">
        <v>38</v>
      </c>
      <c r="O322" s="1">
        <v>45074</v>
      </c>
      <c r="P322" s="14" t="s">
        <v>917</v>
      </c>
      <c r="Q322" s="14" t="s">
        <v>1035</v>
      </c>
      <c r="R322" s="1">
        <v>44957</v>
      </c>
      <c r="S322" s="1">
        <v>44974</v>
      </c>
      <c r="T322" s="14">
        <v>240</v>
      </c>
      <c r="U322" s="1">
        <v>45216</v>
      </c>
      <c r="V322" s="28">
        <v>52104000</v>
      </c>
      <c r="W322" s="14">
        <f>$D$5-Contratos[[#This Row],[Fecha de Inicio]]</f>
        <v>103</v>
      </c>
      <c r="X322" s="14">
        <f>ROUND((($D$5-Contratos[[#This Row],[Fecha de Inicio]])/(Contratos[[#This Row],[Fecha Finalizacion Programada]]-Contratos[[#This Row],[Fecha de Inicio]])*100),2)</f>
        <v>42.56</v>
      </c>
      <c r="Y322" s="28">
        <v>9552400</v>
      </c>
      <c r="Z322" s="28">
        <v>42551600</v>
      </c>
      <c r="AA322" s="14">
        <v>0</v>
      </c>
      <c r="AB322" s="28">
        <v>0</v>
      </c>
      <c r="AC322" s="28">
        <v>52104000</v>
      </c>
      <c r="AD322" s="14" t="s">
        <v>590</v>
      </c>
    </row>
    <row r="323" spans="2:30" x14ac:dyDescent="0.25">
      <c r="B323" s="14">
        <v>2023</v>
      </c>
      <c r="C323">
        <v>230086</v>
      </c>
      <c r="D323" s="14" t="s">
        <v>248</v>
      </c>
      <c r="E323" s="14" t="s">
        <v>1131</v>
      </c>
      <c r="F323" s="14" t="s">
        <v>43</v>
      </c>
      <c r="G323" s="14" t="s">
        <v>44</v>
      </c>
      <c r="H323" s="14" t="s">
        <v>580</v>
      </c>
      <c r="I323" s="14" t="s">
        <v>2</v>
      </c>
      <c r="J323" s="14" t="s">
        <v>706</v>
      </c>
      <c r="K323" s="14">
        <v>52791259</v>
      </c>
      <c r="L323" s="14" t="s">
        <v>796</v>
      </c>
      <c r="M323" s="14" t="s">
        <v>549</v>
      </c>
      <c r="N323" t="s">
        <v>38</v>
      </c>
      <c r="O323" s="1">
        <v>45075</v>
      </c>
      <c r="P323" s="14" t="s">
        <v>917</v>
      </c>
      <c r="Q323" s="14" t="s">
        <v>1035</v>
      </c>
      <c r="R323" s="1">
        <v>44945</v>
      </c>
      <c r="S323" s="1">
        <v>44951</v>
      </c>
      <c r="T323" s="14">
        <v>240</v>
      </c>
      <c r="U323" s="1">
        <v>45194</v>
      </c>
      <c r="V323" s="28">
        <v>31430880</v>
      </c>
      <c r="W323" s="14">
        <f>$D$5-Contratos[[#This Row],[Fecha de Inicio]]</f>
        <v>126</v>
      </c>
      <c r="X323" s="14">
        <f>ROUND((($D$5-Contratos[[#This Row],[Fecha de Inicio]])/(Contratos[[#This Row],[Fecha Finalizacion Programada]]-Contratos[[#This Row],[Fecha de Inicio]])*100),2)</f>
        <v>51.85</v>
      </c>
      <c r="Y323" s="28">
        <v>16501212</v>
      </c>
      <c r="Z323" s="28">
        <v>14929668</v>
      </c>
      <c r="AA323" s="14">
        <v>0</v>
      </c>
      <c r="AB323" s="28">
        <v>0</v>
      </c>
      <c r="AC323" s="28">
        <v>31430880</v>
      </c>
      <c r="AD323" s="14" t="s">
        <v>590</v>
      </c>
    </row>
    <row r="324" spans="2:30" x14ac:dyDescent="0.25">
      <c r="B324" s="14">
        <v>2023</v>
      </c>
      <c r="C324">
        <v>230221</v>
      </c>
      <c r="D324" s="14" t="s">
        <v>248</v>
      </c>
      <c r="E324" s="14" t="s">
        <v>1133</v>
      </c>
      <c r="F324" s="14" t="s">
        <v>43</v>
      </c>
      <c r="G324" s="14" t="s">
        <v>44</v>
      </c>
      <c r="H324" s="14" t="s">
        <v>580</v>
      </c>
      <c r="I324" s="14" t="s">
        <v>2</v>
      </c>
      <c r="J324" s="14" t="s">
        <v>708</v>
      </c>
      <c r="K324" s="14">
        <v>39753021</v>
      </c>
      <c r="L324" s="14" t="s">
        <v>582</v>
      </c>
      <c r="M324" s="14" t="s">
        <v>549</v>
      </c>
      <c r="N324" t="s">
        <v>38</v>
      </c>
      <c r="O324" s="1">
        <v>45075</v>
      </c>
      <c r="P324" s="14" t="s">
        <v>917</v>
      </c>
      <c r="Q324" s="14" t="s">
        <v>1035</v>
      </c>
      <c r="R324" s="1">
        <v>44964</v>
      </c>
      <c r="S324" s="1">
        <v>44966</v>
      </c>
      <c r="T324" s="14">
        <v>240</v>
      </c>
      <c r="U324" s="1">
        <v>45208</v>
      </c>
      <c r="V324" s="28">
        <v>63104000</v>
      </c>
      <c r="W324" s="14">
        <f>$D$5-Contratos[[#This Row],[Fecha de Inicio]]</f>
        <v>111</v>
      </c>
      <c r="X324" s="14">
        <f>ROUND((($D$5-Contratos[[#This Row],[Fecha de Inicio]])/(Contratos[[#This Row],[Fecha Finalizacion Programada]]-Contratos[[#This Row],[Fecha de Inicio]])*100),2)</f>
        <v>45.87</v>
      </c>
      <c r="Y324" s="28">
        <v>29448533</v>
      </c>
      <c r="Z324" s="28">
        <v>33655467</v>
      </c>
      <c r="AA324" s="14">
        <v>0</v>
      </c>
      <c r="AB324" s="28">
        <v>0</v>
      </c>
      <c r="AC324" s="28">
        <v>63104000</v>
      </c>
      <c r="AD324" s="14" t="s">
        <v>590</v>
      </c>
    </row>
    <row r="325" spans="2:30" x14ac:dyDescent="0.25">
      <c r="B325" s="14">
        <v>2023</v>
      </c>
      <c r="C325">
        <v>230220</v>
      </c>
      <c r="D325" s="14" t="s">
        <v>248</v>
      </c>
      <c r="E325" s="14" t="s">
        <v>1143</v>
      </c>
      <c r="F325" s="14" t="s">
        <v>43</v>
      </c>
      <c r="G325" s="14" t="s">
        <v>44</v>
      </c>
      <c r="H325" s="14" t="s">
        <v>580</v>
      </c>
      <c r="I325" s="14" t="s">
        <v>2</v>
      </c>
      <c r="J325" s="14" t="s">
        <v>715</v>
      </c>
      <c r="K325" s="14">
        <v>52047756</v>
      </c>
      <c r="L325" s="14" t="s">
        <v>808</v>
      </c>
      <c r="M325" s="14" t="s">
        <v>549</v>
      </c>
      <c r="N325" t="s">
        <v>38</v>
      </c>
      <c r="O325" s="1">
        <v>45075</v>
      </c>
      <c r="P325" s="14" t="s">
        <v>917</v>
      </c>
      <c r="Q325" s="14" t="s">
        <v>1035</v>
      </c>
      <c r="R325" s="1">
        <v>44963</v>
      </c>
      <c r="S325" s="1">
        <v>44964</v>
      </c>
      <c r="T325" s="14">
        <v>240</v>
      </c>
      <c r="U325" s="1">
        <v>45206</v>
      </c>
      <c r="V325" s="28">
        <v>63104000</v>
      </c>
      <c r="W325" s="14">
        <f>$D$5-Contratos[[#This Row],[Fecha de Inicio]]</f>
        <v>113</v>
      </c>
      <c r="X325" s="14">
        <f>ROUND((($D$5-Contratos[[#This Row],[Fecha de Inicio]])/(Contratos[[#This Row],[Fecha Finalizacion Programada]]-Contratos[[#This Row],[Fecha de Inicio]])*100),2)</f>
        <v>46.69</v>
      </c>
      <c r="Y325" s="28">
        <v>29974400</v>
      </c>
      <c r="Z325" s="28">
        <v>33129600</v>
      </c>
      <c r="AA325" s="14">
        <v>0</v>
      </c>
      <c r="AB325" s="28">
        <v>0</v>
      </c>
      <c r="AC325" s="28">
        <v>63104000</v>
      </c>
      <c r="AD325" s="14" t="s">
        <v>590</v>
      </c>
    </row>
    <row r="326" spans="2:30" x14ac:dyDescent="0.25">
      <c r="B326" s="14">
        <v>2023</v>
      </c>
      <c r="C326">
        <v>230382</v>
      </c>
      <c r="D326" s="14" t="s">
        <v>248</v>
      </c>
      <c r="E326" s="14" t="s">
        <v>1125</v>
      </c>
      <c r="F326" s="14" t="s">
        <v>43</v>
      </c>
      <c r="G326" s="14" t="s">
        <v>44</v>
      </c>
      <c r="H326" s="14" t="s">
        <v>157</v>
      </c>
      <c r="I326" s="14" t="s">
        <v>2</v>
      </c>
      <c r="J326" s="14" t="s">
        <v>702</v>
      </c>
      <c r="K326" s="14">
        <v>28551282</v>
      </c>
      <c r="L326" s="14" t="s">
        <v>767</v>
      </c>
      <c r="M326" s="14" t="s">
        <v>477</v>
      </c>
      <c r="N326" t="s">
        <v>38</v>
      </c>
      <c r="O326" s="1">
        <v>45076</v>
      </c>
      <c r="P326" s="14" t="s">
        <v>532</v>
      </c>
      <c r="Q326" s="14" t="s">
        <v>541</v>
      </c>
      <c r="R326" s="1">
        <v>45013</v>
      </c>
      <c r="S326" s="1">
        <v>45014</v>
      </c>
      <c r="T326" s="14">
        <v>300</v>
      </c>
      <c r="U326" s="1">
        <v>45320</v>
      </c>
      <c r="V326" s="28">
        <v>40320000</v>
      </c>
      <c r="W326" s="14">
        <f>$D$5-Contratos[[#This Row],[Fecha de Inicio]]</f>
        <v>63</v>
      </c>
      <c r="X326" s="14">
        <f>ROUND((($D$5-Contratos[[#This Row],[Fecha de Inicio]])/(Contratos[[#This Row],[Fecha Finalizacion Programada]]-Contratos[[#This Row],[Fecha de Inicio]])*100),2)</f>
        <v>20.59</v>
      </c>
      <c r="Y326" s="28">
        <v>4300800</v>
      </c>
      <c r="Z326" s="28">
        <v>36019200</v>
      </c>
      <c r="AA326" s="14">
        <v>0</v>
      </c>
      <c r="AB326" s="28">
        <v>0</v>
      </c>
      <c r="AC326" s="28">
        <v>40320000</v>
      </c>
      <c r="AD326" s="14" t="s">
        <v>593</v>
      </c>
    </row>
    <row r="327" spans="2:30" x14ac:dyDescent="0.25">
      <c r="B327" s="14">
        <v>2023</v>
      </c>
      <c r="C327">
        <v>230213</v>
      </c>
      <c r="D327" s="14" t="s">
        <v>248</v>
      </c>
      <c r="E327" s="14" t="s">
        <v>1133</v>
      </c>
      <c r="F327" s="14" t="s">
        <v>43</v>
      </c>
      <c r="G327" s="14" t="s">
        <v>44</v>
      </c>
      <c r="H327" s="14" t="s">
        <v>580</v>
      </c>
      <c r="I327" s="14" t="s">
        <v>2</v>
      </c>
      <c r="J327" s="14" t="s">
        <v>708</v>
      </c>
      <c r="K327" s="14">
        <v>80190351</v>
      </c>
      <c r="L327" s="14" t="s">
        <v>589</v>
      </c>
      <c r="M327" s="14" t="s">
        <v>549</v>
      </c>
      <c r="N327" t="s">
        <v>38</v>
      </c>
      <c r="O327" s="1">
        <v>45075</v>
      </c>
      <c r="P327" s="14" t="s">
        <v>917</v>
      </c>
      <c r="Q327" s="14" t="s">
        <v>1035</v>
      </c>
      <c r="R327" s="1">
        <v>44958</v>
      </c>
      <c r="S327" s="1">
        <v>44963</v>
      </c>
      <c r="T327" s="14">
        <v>240</v>
      </c>
      <c r="U327" s="1">
        <v>45205</v>
      </c>
      <c r="V327" s="28">
        <v>63104000</v>
      </c>
      <c r="W327" s="14">
        <f>$D$5-Contratos[[#This Row],[Fecha de Inicio]]</f>
        <v>114</v>
      </c>
      <c r="X327" s="14">
        <f>ROUND((($D$5-Contratos[[#This Row],[Fecha de Inicio]])/(Contratos[[#This Row],[Fecha Finalizacion Programada]]-Contratos[[#This Row],[Fecha de Inicio]])*100),2)</f>
        <v>47.11</v>
      </c>
      <c r="Y327" s="28">
        <v>30237333</v>
      </c>
      <c r="Z327" s="28">
        <v>32866667</v>
      </c>
      <c r="AA327" s="14">
        <v>0</v>
      </c>
      <c r="AB327" s="28">
        <v>0</v>
      </c>
      <c r="AC327" s="28">
        <v>63104000</v>
      </c>
      <c r="AD327" s="14" t="s">
        <v>590</v>
      </c>
    </row>
    <row r="328" spans="2:30" x14ac:dyDescent="0.25">
      <c r="B328" s="14">
        <v>2023</v>
      </c>
      <c r="C328">
        <v>230210</v>
      </c>
      <c r="D328" s="14" t="s">
        <v>248</v>
      </c>
      <c r="E328" s="14" t="s">
        <v>1138</v>
      </c>
      <c r="F328" s="14" t="s">
        <v>43</v>
      </c>
      <c r="G328" s="14" t="s">
        <v>44</v>
      </c>
      <c r="H328" s="14" t="s">
        <v>580</v>
      </c>
      <c r="I328" s="14" t="s">
        <v>2</v>
      </c>
      <c r="J328" s="14" t="s">
        <v>680</v>
      </c>
      <c r="K328" s="14">
        <v>1032442751</v>
      </c>
      <c r="L328" s="14" t="s">
        <v>812</v>
      </c>
      <c r="M328" s="14" t="s">
        <v>549</v>
      </c>
      <c r="N328" t="s">
        <v>38</v>
      </c>
      <c r="O328" s="1">
        <v>45075</v>
      </c>
      <c r="P328" s="14" t="s">
        <v>917</v>
      </c>
      <c r="Q328" s="14" t="s">
        <v>1035</v>
      </c>
      <c r="R328" s="1">
        <v>44957</v>
      </c>
      <c r="S328" s="1">
        <v>44974</v>
      </c>
      <c r="T328" s="14">
        <v>240</v>
      </c>
      <c r="U328" s="1">
        <v>45216</v>
      </c>
      <c r="V328" s="28">
        <v>52104000</v>
      </c>
      <c r="W328" s="14">
        <f>$D$5-Contratos[[#This Row],[Fecha de Inicio]]</f>
        <v>103</v>
      </c>
      <c r="X328" s="14">
        <f>ROUND((($D$5-Contratos[[#This Row],[Fecha de Inicio]])/(Contratos[[#This Row],[Fecha Finalizacion Programada]]-Contratos[[#This Row],[Fecha de Inicio]])*100),2)</f>
        <v>42.56</v>
      </c>
      <c r="Y328" s="28">
        <v>22578400</v>
      </c>
      <c r="Z328" s="28">
        <v>29525600</v>
      </c>
      <c r="AA328" s="14">
        <v>0</v>
      </c>
      <c r="AB328" s="28">
        <v>0</v>
      </c>
      <c r="AC328" s="28">
        <v>52104000</v>
      </c>
      <c r="AD328" s="14" t="s">
        <v>590</v>
      </c>
    </row>
    <row r="329" spans="2:30" x14ac:dyDescent="0.25">
      <c r="B329" s="14">
        <v>2023</v>
      </c>
      <c r="C329">
        <v>230198</v>
      </c>
      <c r="D329" s="14" t="s">
        <v>248</v>
      </c>
      <c r="E329" s="14" t="s">
        <v>1138</v>
      </c>
      <c r="F329" s="14" t="s">
        <v>43</v>
      </c>
      <c r="G329" s="14" t="s">
        <v>44</v>
      </c>
      <c r="H329" s="14" t="s">
        <v>580</v>
      </c>
      <c r="I329" s="14" t="s">
        <v>2</v>
      </c>
      <c r="J329" s="14" t="s">
        <v>680</v>
      </c>
      <c r="K329" s="14">
        <v>20830634</v>
      </c>
      <c r="L329" s="14" t="s">
        <v>734</v>
      </c>
      <c r="M329" s="14" t="s">
        <v>549</v>
      </c>
      <c r="N329" t="s">
        <v>38</v>
      </c>
      <c r="O329" s="1">
        <v>45075</v>
      </c>
      <c r="P329" s="14" t="s">
        <v>917</v>
      </c>
      <c r="Q329" s="14" t="s">
        <v>1035</v>
      </c>
      <c r="R329" s="1">
        <v>44957</v>
      </c>
      <c r="S329" s="1">
        <v>44963</v>
      </c>
      <c r="T329" s="14">
        <v>240</v>
      </c>
      <c r="U329" s="1">
        <v>45205</v>
      </c>
      <c r="V329" s="28">
        <v>52104000</v>
      </c>
      <c r="W329" s="14">
        <f>$D$5-Contratos[[#This Row],[Fecha de Inicio]]</f>
        <v>114</v>
      </c>
      <c r="X329" s="14">
        <f>ROUND((($D$5-Contratos[[#This Row],[Fecha de Inicio]])/(Contratos[[#This Row],[Fecha Finalizacion Programada]]-Contratos[[#This Row],[Fecha de Inicio]])*100),2)</f>
        <v>47.11</v>
      </c>
      <c r="Y329" s="28">
        <v>24966500</v>
      </c>
      <c r="Z329" s="28">
        <v>27137500</v>
      </c>
      <c r="AA329" s="14">
        <v>0</v>
      </c>
      <c r="AB329" s="28">
        <v>0</v>
      </c>
      <c r="AC329" s="28">
        <v>52104000</v>
      </c>
      <c r="AD329" s="14" t="s">
        <v>590</v>
      </c>
    </row>
    <row r="330" spans="2:30" x14ac:dyDescent="0.25">
      <c r="B330" s="14">
        <v>2023</v>
      </c>
      <c r="C330">
        <v>230237</v>
      </c>
      <c r="D330" s="14" t="s">
        <v>248</v>
      </c>
      <c r="E330" s="14" t="s">
        <v>1133</v>
      </c>
      <c r="F330" s="14" t="s">
        <v>43</v>
      </c>
      <c r="G330" s="14" t="s">
        <v>44</v>
      </c>
      <c r="H330" s="14" t="s">
        <v>580</v>
      </c>
      <c r="I330" s="14" t="s">
        <v>2</v>
      </c>
      <c r="J330" s="14" t="s">
        <v>708</v>
      </c>
      <c r="K330" s="14">
        <v>52353515</v>
      </c>
      <c r="L330" s="14" t="s">
        <v>810</v>
      </c>
      <c r="M330" s="14" t="s">
        <v>549</v>
      </c>
      <c r="N330" t="s">
        <v>38</v>
      </c>
      <c r="O330" s="1">
        <v>45075</v>
      </c>
      <c r="P330" s="14" t="s">
        <v>917</v>
      </c>
      <c r="Q330" s="14" t="s">
        <v>1035</v>
      </c>
      <c r="R330" s="1">
        <v>44967</v>
      </c>
      <c r="S330" s="1">
        <v>44991</v>
      </c>
      <c r="T330" s="14">
        <v>240</v>
      </c>
      <c r="U330" s="1">
        <v>45236</v>
      </c>
      <c r="V330" s="28">
        <v>63104000</v>
      </c>
      <c r="W330" s="14">
        <f>$D$5-Contratos[[#This Row],[Fecha de Inicio]]</f>
        <v>86</v>
      </c>
      <c r="X330" s="14">
        <f>ROUND((($D$5-Contratos[[#This Row],[Fecha de Inicio]])/(Contratos[[#This Row],[Fecha Finalizacion Programada]]-Contratos[[#This Row],[Fecha de Inicio]])*100),2)</f>
        <v>35.1</v>
      </c>
      <c r="Y330" s="28">
        <v>22349333</v>
      </c>
      <c r="Z330" s="28">
        <v>40754667</v>
      </c>
      <c r="AA330" s="14">
        <v>0</v>
      </c>
      <c r="AB330" s="28">
        <v>0</v>
      </c>
      <c r="AC330" s="28">
        <v>63104000</v>
      </c>
      <c r="AD330" s="14" t="s">
        <v>590</v>
      </c>
    </row>
    <row r="331" spans="2:30" x14ac:dyDescent="0.25">
      <c r="B331" s="14">
        <v>2023</v>
      </c>
      <c r="C331">
        <v>230061</v>
      </c>
      <c r="D331" s="14" t="s">
        <v>248</v>
      </c>
      <c r="E331" s="14" t="s">
        <v>1136</v>
      </c>
      <c r="F331" s="14" t="s">
        <v>43</v>
      </c>
      <c r="G331" s="14" t="s">
        <v>44</v>
      </c>
      <c r="H331" s="14" t="s">
        <v>580</v>
      </c>
      <c r="I331" s="14" t="s">
        <v>2</v>
      </c>
      <c r="J331" s="14" t="s">
        <v>710</v>
      </c>
      <c r="K331" s="14">
        <v>1030566525</v>
      </c>
      <c r="L331" s="14" t="s">
        <v>588</v>
      </c>
      <c r="M331" s="14" t="s">
        <v>549</v>
      </c>
      <c r="N331" t="s">
        <v>38</v>
      </c>
      <c r="O331" s="1">
        <v>45075</v>
      </c>
      <c r="P331" s="14" t="s">
        <v>917</v>
      </c>
      <c r="Q331" s="14" t="s">
        <v>1035</v>
      </c>
      <c r="R331" s="1">
        <v>44943</v>
      </c>
      <c r="S331" s="1">
        <v>44949</v>
      </c>
      <c r="T331" s="14">
        <v>240</v>
      </c>
      <c r="U331" s="1">
        <v>45192</v>
      </c>
      <c r="V331" s="28">
        <v>31848000</v>
      </c>
      <c r="W331" s="14">
        <f>$D$5-Contratos[[#This Row],[Fecha de Inicio]]</f>
        <v>128</v>
      </c>
      <c r="X331" s="14">
        <f>ROUND((($D$5-Contratos[[#This Row],[Fecha de Inicio]])/(Contratos[[#This Row],[Fecha Finalizacion Programada]]-Contratos[[#This Row],[Fecha de Inicio]])*100),2)</f>
        <v>52.67</v>
      </c>
      <c r="Y331" s="28">
        <v>16985600</v>
      </c>
      <c r="Z331" s="28">
        <v>14862400</v>
      </c>
      <c r="AA331" s="14">
        <v>0</v>
      </c>
      <c r="AB331" s="28">
        <v>0</v>
      </c>
      <c r="AC331" s="28">
        <v>31848000</v>
      </c>
      <c r="AD331" s="14" t="s">
        <v>590</v>
      </c>
    </row>
    <row r="332" spans="2:30" x14ac:dyDescent="0.25">
      <c r="B332" s="14">
        <v>2023</v>
      </c>
      <c r="C332">
        <v>230075</v>
      </c>
      <c r="D332" s="14" t="s">
        <v>248</v>
      </c>
      <c r="E332" s="14" t="s">
        <v>481</v>
      </c>
      <c r="F332" s="14" t="s">
        <v>43</v>
      </c>
      <c r="G332" s="14" t="s">
        <v>44</v>
      </c>
      <c r="H332" s="14" t="s">
        <v>157</v>
      </c>
      <c r="I332" s="14" t="s">
        <v>2</v>
      </c>
      <c r="J332" s="14" t="s">
        <v>367</v>
      </c>
      <c r="K332" s="14">
        <v>1013642128</v>
      </c>
      <c r="L332" s="14" t="s">
        <v>664</v>
      </c>
      <c r="M332" s="14" t="s">
        <v>842</v>
      </c>
      <c r="N332" t="s">
        <v>38</v>
      </c>
      <c r="O332" s="1">
        <v>45075</v>
      </c>
      <c r="P332" s="14" t="s">
        <v>409</v>
      </c>
      <c r="Q332" s="14" t="s">
        <v>1031</v>
      </c>
      <c r="R332" s="1">
        <v>44944</v>
      </c>
      <c r="S332" s="1">
        <v>44958</v>
      </c>
      <c r="T332" s="14">
        <v>240</v>
      </c>
      <c r="U332" s="1">
        <v>45200</v>
      </c>
      <c r="V332" s="28">
        <v>32256000</v>
      </c>
      <c r="W332" s="14">
        <f>$D$5-Contratos[[#This Row],[Fecha de Inicio]]</f>
        <v>119</v>
      </c>
      <c r="X332" s="14">
        <f>ROUND((($D$5-Contratos[[#This Row],[Fecha de Inicio]])/(Contratos[[#This Row],[Fecha Finalizacion Programada]]-Contratos[[#This Row],[Fecha de Inicio]])*100),2)</f>
        <v>49.17</v>
      </c>
      <c r="Y332" s="28">
        <v>4032000</v>
      </c>
      <c r="Z332" s="28">
        <v>28224000</v>
      </c>
      <c r="AA332" s="14">
        <v>0</v>
      </c>
      <c r="AB332" s="28">
        <v>0</v>
      </c>
      <c r="AC332" s="28">
        <v>32256000</v>
      </c>
      <c r="AD332" s="14" t="s">
        <v>590</v>
      </c>
    </row>
    <row r="333" spans="2:30" x14ac:dyDescent="0.25">
      <c r="B333" s="14">
        <v>2023</v>
      </c>
      <c r="C333">
        <v>230258</v>
      </c>
      <c r="D333" s="14" t="s">
        <v>248</v>
      </c>
      <c r="E333" s="14" t="s">
        <v>481</v>
      </c>
      <c r="F333" s="14" t="s">
        <v>43</v>
      </c>
      <c r="G333" s="14" t="s">
        <v>44</v>
      </c>
      <c r="H333" s="14" t="s">
        <v>157</v>
      </c>
      <c r="I333" s="14" t="s">
        <v>2</v>
      </c>
      <c r="J333" s="14" t="s">
        <v>367</v>
      </c>
      <c r="K333" s="14">
        <v>52011724</v>
      </c>
      <c r="L333" s="14" t="s">
        <v>659</v>
      </c>
      <c r="M333" s="14" t="s">
        <v>842</v>
      </c>
      <c r="N333" t="s">
        <v>38</v>
      </c>
      <c r="O333" s="1">
        <v>45075</v>
      </c>
      <c r="P333" s="14" t="s">
        <v>409</v>
      </c>
      <c r="Q333" s="14" t="s">
        <v>1031</v>
      </c>
      <c r="R333" s="1">
        <v>44978</v>
      </c>
      <c r="S333" s="1">
        <v>44986</v>
      </c>
      <c r="T333" s="14">
        <v>240</v>
      </c>
      <c r="U333" s="1">
        <v>45231</v>
      </c>
      <c r="V333" s="28">
        <v>32256000</v>
      </c>
      <c r="W333" s="14">
        <f>$D$5-Contratos[[#This Row],[Fecha de Inicio]]</f>
        <v>91</v>
      </c>
      <c r="X333" s="14">
        <f>ROUND((($D$5-Contratos[[#This Row],[Fecha de Inicio]])/(Contratos[[#This Row],[Fecha Finalizacion Programada]]-Contratos[[#This Row],[Fecha de Inicio]])*100),2)</f>
        <v>37.14</v>
      </c>
      <c r="Y333" s="28">
        <v>4032000</v>
      </c>
      <c r="Z333" s="28">
        <v>28224000</v>
      </c>
      <c r="AA333" s="14">
        <v>0</v>
      </c>
      <c r="AB333" s="28">
        <v>0</v>
      </c>
      <c r="AC333" s="28">
        <v>32256000</v>
      </c>
      <c r="AD333" s="14" t="s">
        <v>590</v>
      </c>
    </row>
    <row r="334" spans="2:30" x14ac:dyDescent="0.25">
      <c r="B334" s="14">
        <v>2023</v>
      </c>
      <c r="C334">
        <v>230072</v>
      </c>
      <c r="D334" s="14" t="s">
        <v>248</v>
      </c>
      <c r="E334" s="14" t="s">
        <v>481</v>
      </c>
      <c r="F334" s="14" t="s">
        <v>43</v>
      </c>
      <c r="G334" s="14" t="s">
        <v>44</v>
      </c>
      <c r="H334" s="14" t="s">
        <v>157</v>
      </c>
      <c r="I334" s="14" t="s">
        <v>2</v>
      </c>
      <c r="J334" s="14" t="s">
        <v>367</v>
      </c>
      <c r="K334" s="14">
        <v>1052381232</v>
      </c>
      <c r="L334" s="14" t="s">
        <v>449</v>
      </c>
      <c r="M334" s="14" t="s">
        <v>842</v>
      </c>
      <c r="N334" t="s">
        <v>38</v>
      </c>
      <c r="O334" s="1">
        <v>45075</v>
      </c>
      <c r="P334" s="14" t="s">
        <v>413</v>
      </c>
      <c r="Q334" s="14" t="s">
        <v>1032</v>
      </c>
      <c r="R334" s="1">
        <v>44944</v>
      </c>
      <c r="S334" s="1">
        <v>44958</v>
      </c>
      <c r="T334" s="14">
        <v>240</v>
      </c>
      <c r="U334" s="1">
        <v>45200</v>
      </c>
      <c r="V334" s="28">
        <v>32256000</v>
      </c>
      <c r="W334" s="14">
        <f>$D$5-Contratos[[#This Row],[Fecha de Inicio]]</f>
        <v>119</v>
      </c>
      <c r="X334" s="14">
        <f>ROUND((($D$5-Contratos[[#This Row],[Fecha de Inicio]])/(Contratos[[#This Row],[Fecha Finalizacion Programada]]-Contratos[[#This Row],[Fecha de Inicio]])*100),2)</f>
        <v>49.17</v>
      </c>
      <c r="Y334" s="28">
        <v>4032000</v>
      </c>
      <c r="Z334" s="28">
        <v>28224000</v>
      </c>
      <c r="AA334" s="14">
        <v>0</v>
      </c>
      <c r="AB334" s="28">
        <v>0</v>
      </c>
      <c r="AC334" s="28">
        <v>32256000</v>
      </c>
      <c r="AD334" s="14" t="s">
        <v>590</v>
      </c>
    </row>
    <row r="335" spans="2:30" x14ac:dyDescent="0.25">
      <c r="B335" s="14">
        <v>2023</v>
      </c>
      <c r="C335">
        <v>230071</v>
      </c>
      <c r="D335" s="14" t="s">
        <v>248</v>
      </c>
      <c r="E335" s="14" t="s">
        <v>481</v>
      </c>
      <c r="F335" s="14" t="s">
        <v>43</v>
      </c>
      <c r="G335" s="14" t="s">
        <v>44</v>
      </c>
      <c r="H335" s="14" t="s">
        <v>157</v>
      </c>
      <c r="I335" s="14" t="s">
        <v>2</v>
      </c>
      <c r="J335" s="14" t="s">
        <v>367</v>
      </c>
      <c r="K335" s="14">
        <v>52823549</v>
      </c>
      <c r="L335" s="14" t="s">
        <v>448</v>
      </c>
      <c r="M335" s="14" t="s">
        <v>842</v>
      </c>
      <c r="N335" t="s">
        <v>38</v>
      </c>
      <c r="O335" s="1">
        <v>45075</v>
      </c>
      <c r="P335" s="14" t="s">
        <v>409</v>
      </c>
      <c r="Q335" s="14" t="s">
        <v>1031</v>
      </c>
      <c r="R335" s="1">
        <v>44944</v>
      </c>
      <c r="S335" s="1">
        <v>44958</v>
      </c>
      <c r="T335" s="14">
        <v>240</v>
      </c>
      <c r="U335" s="1">
        <v>45200</v>
      </c>
      <c r="V335" s="28">
        <v>32256000</v>
      </c>
      <c r="W335" s="14">
        <f>$D$5-Contratos[[#This Row],[Fecha de Inicio]]</f>
        <v>119</v>
      </c>
      <c r="X335" s="14">
        <f>ROUND((($D$5-Contratos[[#This Row],[Fecha de Inicio]])/(Contratos[[#This Row],[Fecha Finalizacion Programada]]-Contratos[[#This Row],[Fecha de Inicio]])*100),2)</f>
        <v>49.17</v>
      </c>
      <c r="Y335" s="28">
        <v>8064000</v>
      </c>
      <c r="Z335" s="28">
        <v>24192000</v>
      </c>
      <c r="AA335" s="14">
        <v>0</v>
      </c>
      <c r="AB335" s="28">
        <v>0</v>
      </c>
      <c r="AC335" s="28">
        <v>32256000</v>
      </c>
      <c r="AD335" s="14" t="s">
        <v>590</v>
      </c>
    </row>
    <row r="336" spans="2:30" x14ac:dyDescent="0.25">
      <c r="B336" s="14">
        <v>2023</v>
      </c>
      <c r="C336">
        <v>230320</v>
      </c>
      <c r="D336" s="14" t="s">
        <v>248</v>
      </c>
      <c r="E336" s="14" t="s">
        <v>1125</v>
      </c>
      <c r="F336" s="14" t="s">
        <v>43</v>
      </c>
      <c r="G336" s="14" t="s">
        <v>44</v>
      </c>
      <c r="H336" s="14" t="s">
        <v>157</v>
      </c>
      <c r="I336" s="14" t="s">
        <v>2</v>
      </c>
      <c r="J336" s="14" t="s">
        <v>702</v>
      </c>
      <c r="K336" s="14">
        <v>52198591</v>
      </c>
      <c r="L336" s="14" t="s">
        <v>813</v>
      </c>
      <c r="M336" s="14" t="s">
        <v>477</v>
      </c>
      <c r="N336" t="s">
        <v>38</v>
      </c>
      <c r="O336" s="1">
        <v>45076</v>
      </c>
      <c r="P336" s="14" t="s">
        <v>532</v>
      </c>
      <c r="Q336" s="14" t="s">
        <v>541</v>
      </c>
      <c r="R336" s="1">
        <v>44995</v>
      </c>
      <c r="S336" s="1">
        <v>45001</v>
      </c>
      <c r="T336" s="14">
        <v>300</v>
      </c>
      <c r="U336" s="1">
        <v>45307</v>
      </c>
      <c r="V336" s="28">
        <v>40320000</v>
      </c>
      <c r="W336" s="14">
        <f>$D$5-Contratos[[#This Row],[Fecha de Inicio]]</f>
        <v>76</v>
      </c>
      <c r="X336" s="14">
        <f>ROUND((($D$5-Contratos[[#This Row],[Fecha de Inicio]])/(Contratos[[#This Row],[Fecha Finalizacion Programada]]-Contratos[[#This Row],[Fecha de Inicio]])*100),2)</f>
        <v>24.84</v>
      </c>
      <c r="Y336" s="28">
        <v>2016000</v>
      </c>
      <c r="Z336" s="28">
        <v>38304000</v>
      </c>
      <c r="AA336" s="14">
        <v>0</v>
      </c>
      <c r="AB336" s="28">
        <v>0</v>
      </c>
      <c r="AC336" s="28">
        <v>40320000</v>
      </c>
      <c r="AD336" s="14" t="s">
        <v>593</v>
      </c>
    </row>
    <row r="337" spans="2:30" x14ac:dyDescent="0.25">
      <c r="B337" s="14">
        <v>2023</v>
      </c>
      <c r="C337">
        <v>230244</v>
      </c>
      <c r="D337" s="14" t="s">
        <v>248</v>
      </c>
      <c r="E337" s="14" t="s">
        <v>1132</v>
      </c>
      <c r="F337" s="14" t="s">
        <v>43</v>
      </c>
      <c r="G337" s="14" t="s">
        <v>44</v>
      </c>
      <c r="H337" s="14" t="s">
        <v>580</v>
      </c>
      <c r="I337" s="14" t="s">
        <v>2</v>
      </c>
      <c r="J337" s="14" t="s">
        <v>707</v>
      </c>
      <c r="K337" s="14">
        <v>52426255</v>
      </c>
      <c r="L337" s="14" t="s">
        <v>797</v>
      </c>
      <c r="M337" s="14" t="s">
        <v>549</v>
      </c>
      <c r="N337" t="s">
        <v>38</v>
      </c>
      <c r="O337" s="1">
        <v>45077</v>
      </c>
      <c r="P337" s="14" t="s">
        <v>917</v>
      </c>
      <c r="Q337" s="14" t="s">
        <v>1035</v>
      </c>
      <c r="R337" s="1">
        <v>44971</v>
      </c>
      <c r="S337" s="1">
        <v>44977</v>
      </c>
      <c r="T337" s="14">
        <v>210</v>
      </c>
      <c r="U337" s="1">
        <v>45189</v>
      </c>
      <c r="V337" s="28">
        <v>49000000</v>
      </c>
      <c r="W337" s="14">
        <f>$D$5-Contratos[[#This Row],[Fecha de Inicio]]</f>
        <v>100</v>
      </c>
      <c r="X337" s="14">
        <f>ROUND((($D$5-Contratos[[#This Row],[Fecha de Inicio]])/(Contratos[[#This Row],[Fecha Finalizacion Programada]]-Contratos[[#This Row],[Fecha de Inicio]])*100),2)</f>
        <v>47.17</v>
      </c>
      <c r="Y337" s="28">
        <v>23566667</v>
      </c>
      <c r="Z337" s="28">
        <v>25433333</v>
      </c>
      <c r="AA337" s="14">
        <v>0</v>
      </c>
      <c r="AB337" s="28">
        <v>0</v>
      </c>
      <c r="AC337" s="28">
        <v>49000000</v>
      </c>
      <c r="AD337" s="14" t="s">
        <v>609</v>
      </c>
    </row>
    <row r="338" spans="2:30" x14ac:dyDescent="0.25">
      <c r="B338" s="14">
        <v>2023</v>
      </c>
      <c r="C338">
        <v>230214</v>
      </c>
      <c r="D338" s="14" t="s">
        <v>248</v>
      </c>
      <c r="E338" s="14" t="s">
        <v>1133</v>
      </c>
      <c r="F338" s="14" t="s">
        <v>43</v>
      </c>
      <c r="G338" s="14" t="s">
        <v>44</v>
      </c>
      <c r="H338" s="14" t="s">
        <v>580</v>
      </c>
      <c r="I338" s="14" t="s">
        <v>2</v>
      </c>
      <c r="J338" s="14" t="s">
        <v>708</v>
      </c>
      <c r="K338" s="14">
        <v>80778617</v>
      </c>
      <c r="L338" s="14" t="s">
        <v>806</v>
      </c>
      <c r="M338" s="14" t="s">
        <v>549</v>
      </c>
      <c r="N338" t="s">
        <v>38</v>
      </c>
      <c r="O338" s="1">
        <v>45077</v>
      </c>
      <c r="P338" s="14" t="s">
        <v>917</v>
      </c>
      <c r="Q338" s="14" t="s">
        <v>1035</v>
      </c>
      <c r="R338" s="1">
        <v>44959</v>
      </c>
      <c r="S338" s="1">
        <v>44963</v>
      </c>
      <c r="T338" s="14">
        <v>240</v>
      </c>
      <c r="U338" s="1">
        <v>45205</v>
      </c>
      <c r="V338" s="28">
        <v>63104000</v>
      </c>
      <c r="W338" s="14">
        <f>$D$5-Contratos[[#This Row],[Fecha de Inicio]]</f>
        <v>114</v>
      </c>
      <c r="X338" s="14">
        <f>ROUND((($D$5-Contratos[[#This Row],[Fecha de Inicio]])/(Contratos[[#This Row],[Fecha Finalizacion Programada]]-Contratos[[#This Row],[Fecha de Inicio]])*100),2)</f>
        <v>47.11</v>
      </c>
      <c r="Y338" s="28">
        <v>30237333</v>
      </c>
      <c r="Z338" s="28">
        <v>32866667</v>
      </c>
      <c r="AA338" s="14">
        <v>0</v>
      </c>
      <c r="AB338" s="28">
        <v>0</v>
      </c>
      <c r="AC338" s="28">
        <v>63104000</v>
      </c>
      <c r="AD338" s="14" t="s">
        <v>590</v>
      </c>
    </row>
    <row r="339" spans="2:30" x14ac:dyDescent="0.25">
      <c r="B339" s="14">
        <v>2023</v>
      </c>
      <c r="C339">
        <v>230222</v>
      </c>
      <c r="D339" s="14" t="s">
        <v>248</v>
      </c>
      <c r="E339" s="14" t="s">
        <v>1133</v>
      </c>
      <c r="F339" s="14" t="s">
        <v>43</v>
      </c>
      <c r="G339" s="14" t="s">
        <v>44</v>
      </c>
      <c r="H339" s="14" t="s">
        <v>580</v>
      </c>
      <c r="I339" s="14" t="s">
        <v>2</v>
      </c>
      <c r="J339" s="14" t="s">
        <v>708</v>
      </c>
      <c r="K339" s="14">
        <v>1032435647</v>
      </c>
      <c r="L339" s="14" t="s">
        <v>800</v>
      </c>
      <c r="M339" s="14" t="s">
        <v>549</v>
      </c>
      <c r="N339" t="s">
        <v>38</v>
      </c>
      <c r="O339" s="1">
        <v>45077</v>
      </c>
      <c r="P339" s="14" t="s">
        <v>917</v>
      </c>
      <c r="Q339" s="14" t="s">
        <v>1035</v>
      </c>
      <c r="R339" s="1">
        <v>44964</v>
      </c>
      <c r="S339" s="1">
        <v>44966</v>
      </c>
      <c r="T339" s="14">
        <v>240</v>
      </c>
      <c r="U339" s="1">
        <v>45208</v>
      </c>
      <c r="V339" s="28">
        <v>63104000</v>
      </c>
      <c r="W339" s="14">
        <f>$D$5-Contratos[[#This Row],[Fecha de Inicio]]</f>
        <v>111</v>
      </c>
      <c r="X339" s="14">
        <f>ROUND((($D$5-Contratos[[#This Row],[Fecha de Inicio]])/(Contratos[[#This Row],[Fecha Finalizacion Programada]]-Contratos[[#This Row],[Fecha de Inicio]])*100),2)</f>
        <v>45.87</v>
      </c>
      <c r="Y339" s="28">
        <v>29448533</v>
      </c>
      <c r="Z339" s="28">
        <v>33655467</v>
      </c>
      <c r="AA339" s="14">
        <v>0</v>
      </c>
      <c r="AB339" s="28">
        <v>0</v>
      </c>
      <c r="AC339" s="28">
        <v>63104000</v>
      </c>
      <c r="AD339" s="14" t="s">
        <v>590</v>
      </c>
    </row>
    <row r="340" spans="2:30" x14ac:dyDescent="0.25">
      <c r="B340" s="14">
        <v>2023</v>
      </c>
      <c r="C340">
        <v>230243</v>
      </c>
      <c r="D340" s="14" t="s">
        <v>248</v>
      </c>
      <c r="E340" s="14" t="s">
        <v>1133</v>
      </c>
      <c r="F340" s="14" t="s">
        <v>43</v>
      </c>
      <c r="G340" s="14" t="s">
        <v>44</v>
      </c>
      <c r="H340" s="14" t="s">
        <v>580</v>
      </c>
      <c r="I340" s="14" t="s">
        <v>2</v>
      </c>
      <c r="J340" s="14" t="s">
        <v>708</v>
      </c>
      <c r="K340" s="14">
        <v>3151513</v>
      </c>
      <c r="L340" s="14" t="s">
        <v>803</v>
      </c>
      <c r="M340" s="14" t="s">
        <v>549</v>
      </c>
      <c r="N340" t="s">
        <v>38</v>
      </c>
      <c r="O340" s="1">
        <v>45077</v>
      </c>
      <c r="P340" s="14" t="s">
        <v>917</v>
      </c>
      <c r="Q340" s="14" t="s">
        <v>1035</v>
      </c>
      <c r="R340" s="1">
        <v>44971</v>
      </c>
      <c r="S340" s="1">
        <v>44974</v>
      </c>
      <c r="T340" s="14">
        <v>240</v>
      </c>
      <c r="U340" s="1">
        <v>45216</v>
      </c>
      <c r="V340" s="28">
        <v>63104000</v>
      </c>
      <c r="W340" s="14">
        <f>$D$5-Contratos[[#This Row],[Fecha de Inicio]]</f>
        <v>103</v>
      </c>
      <c r="X340" s="14">
        <f>ROUND((($D$5-Contratos[[#This Row],[Fecha de Inicio]])/(Contratos[[#This Row],[Fecha Finalizacion Programada]]-Contratos[[#This Row],[Fecha de Inicio]])*100),2)</f>
        <v>42.56</v>
      </c>
      <c r="Y340" s="28">
        <v>27345067</v>
      </c>
      <c r="Z340" s="28">
        <v>35758933</v>
      </c>
      <c r="AA340" s="14">
        <v>0</v>
      </c>
      <c r="AB340" s="28">
        <v>0</v>
      </c>
      <c r="AC340" s="28">
        <v>63104000</v>
      </c>
      <c r="AD340" s="14" t="s">
        <v>590</v>
      </c>
    </row>
    <row r="341" spans="2:30" x14ac:dyDescent="0.25">
      <c r="B341" s="14">
        <v>2023</v>
      </c>
      <c r="C341">
        <v>230317</v>
      </c>
      <c r="D341" s="14" t="s">
        <v>248</v>
      </c>
      <c r="E341" s="14" t="s">
        <v>1125</v>
      </c>
      <c r="F341" s="14" t="s">
        <v>43</v>
      </c>
      <c r="G341" s="14" t="s">
        <v>44</v>
      </c>
      <c r="H341" s="14" t="s">
        <v>157</v>
      </c>
      <c r="I341" s="14" t="s">
        <v>2</v>
      </c>
      <c r="J341" s="14" t="s">
        <v>702</v>
      </c>
      <c r="K341" s="14">
        <v>1030595692</v>
      </c>
      <c r="L341" s="14" t="s">
        <v>814</v>
      </c>
      <c r="M341" s="14" t="s">
        <v>477</v>
      </c>
      <c r="N341" t="s">
        <v>38</v>
      </c>
      <c r="O341" s="1">
        <v>45077</v>
      </c>
      <c r="P341" s="14" t="s">
        <v>532</v>
      </c>
      <c r="Q341" s="14" t="s">
        <v>541</v>
      </c>
      <c r="R341" s="1">
        <v>44995</v>
      </c>
      <c r="S341" s="1">
        <v>44999</v>
      </c>
      <c r="T341" s="14">
        <v>300</v>
      </c>
      <c r="U341" s="1">
        <v>45305</v>
      </c>
      <c r="V341" s="28">
        <v>40320000</v>
      </c>
      <c r="W341" s="14">
        <f>$D$5-Contratos[[#This Row],[Fecha de Inicio]]</f>
        <v>78</v>
      </c>
      <c r="X341" s="14">
        <f>ROUND((($D$5-Contratos[[#This Row],[Fecha de Inicio]])/(Contratos[[#This Row],[Fecha Finalizacion Programada]]-Contratos[[#This Row],[Fecha de Inicio]])*100),2)</f>
        <v>25.49</v>
      </c>
      <c r="Y341" s="28">
        <v>2284800</v>
      </c>
      <c r="Z341" s="28">
        <v>38035200</v>
      </c>
      <c r="AA341" s="14">
        <v>0</v>
      </c>
      <c r="AB341" s="28">
        <v>0</v>
      </c>
      <c r="AC341" s="28">
        <v>40320000</v>
      </c>
      <c r="AD341" s="14" t="s">
        <v>593</v>
      </c>
    </row>
    <row r="342" spans="2:30" x14ac:dyDescent="0.25">
      <c r="B342" s="14">
        <v>2023</v>
      </c>
      <c r="C342">
        <v>230314</v>
      </c>
      <c r="D342" s="14" t="s">
        <v>248</v>
      </c>
      <c r="E342" s="14" t="s">
        <v>1125</v>
      </c>
      <c r="F342" s="14" t="s">
        <v>43</v>
      </c>
      <c r="G342" s="14" t="s">
        <v>44</v>
      </c>
      <c r="H342" s="14" t="s">
        <v>157</v>
      </c>
      <c r="I342" s="14" t="s">
        <v>2</v>
      </c>
      <c r="J342" s="14" t="s">
        <v>702</v>
      </c>
      <c r="K342" s="14">
        <v>1023931765</v>
      </c>
      <c r="L342" s="14" t="s">
        <v>815</v>
      </c>
      <c r="M342" s="14" t="s">
        <v>477</v>
      </c>
      <c r="N342" t="s">
        <v>38</v>
      </c>
      <c r="O342" s="1">
        <v>45077</v>
      </c>
      <c r="P342" s="14" t="s">
        <v>532</v>
      </c>
      <c r="Q342" s="14" t="s">
        <v>541</v>
      </c>
      <c r="R342" s="1">
        <v>44995</v>
      </c>
      <c r="S342" s="1">
        <v>44998</v>
      </c>
      <c r="T342" s="14">
        <v>300</v>
      </c>
      <c r="U342" s="1">
        <v>45304</v>
      </c>
      <c r="V342" s="28">
        <v>40320000</v>
      </c>
      <c r="W342" s="14">
        <f>$D$5-Contratos[[#This Row],[Fecha de Inicio]]</f>
        <v>79</v>
      </c>
      <c r="X342" s="14">
        <f>ROUND((($D$5-Contratos[[#This Row],[Fecha de Inicio]])/(Contratos[[#This Row],[Fecha Finalizacion Programada]]-Contratos[[#This Row],[Fecha de Inicio]])*100),2)</f>
        <v>25.82</v>
      </c>
      <c r="Y342" s="28">
        <v>2419200</v>
      </c>
      <c r="Z342" s="28">
        <v>37900800</v>
      </c>
      <c r="AA342" s="14">
        <v>0</v>
      </c>
      <c r="AB342" s="28">
        <v>0</v>
      </c>
      <c r="AC342" s="28">
        <v>40320000</v>
      </c>
      <c r="AD342" s="14" t="s">
        <v>593</v>
      </c>
    </row>
    <row r="343" spans="2:30" x14ac:dyDescent="0.25">
      <c r="B343" s="14">
        <v>2023</v>
      </c>
      <c r="C343">
        <v>230318</v>
      </c>
      <c r="D343" s="14" t="s">
        <v>248</v>
      </c>
      <c r="E343" s="14" t="s">
        <v>1125</v>
      </c>
      <c r="F343" s="14" t="s">
        <v>43</v>
      </c>
      <c r="G343" s="14" t="s">
        <v>44</v>
      </c>
      <c r="H343" s="14" t="s">
        <v>157</v>
      </c>
      <c r="I343" s="14" t="s">
        <v>2</v>
      </c>
      <c r="J343" s="14" t="s">
        <v>702</v>
      </c>
      <c r="K343" s="14">
        <v>52716618</v>
      </c>
      <c r="L343" s="14" t="s">
        <v>816</v>
      </c>
      <c r="M343" s="14" t="s">
        <v>477</v>
      </c>
      <c r="N343" t="s">
        <v>38</v>
      </c>
      <c r="O343" s="1">
        <v>45077</v>
      </c>
      <c r="P343" s="14" t="s">
        <v>532</v>
      </c>
      <c r="Q343" s="14" t="s">
        <v>541</v>
      </c>
      <c r="R343" s="1">
        <v>44995</v>
      </c>
      <c r="S343" s="1">
        <v>44999</v>
      </c>
      <c r="T343" s="14">
        <v>300</v>
      </c>
      <c r="U343" s="1">
        <v>45305</v>
      </c>
      <c r="V343" s="28">
        <v>40320000</v>
      </c>
      <c r="W343" s="14">
        <f>$D$5-Contratos[[#This Row],[Fecha de Inicio]]</f>
        <v>78</v>
      </c>
      <c r="X343" s="14">
        <f>ROUND((($D$5-Contratos[[#This Row],[Fecha de Inicio]])/(Contratos[[#This Row],[Fecha Finalizacion Programada]]-Contratos[[#This Row],[Fecha de Inicio]])*100),2)</f>
        <v>25.49</v>
      </c>
      <c r="Y343" s="28">
        <v>2284800</v>
      </c>
      <c r="Z343" s="28">
        <v>38035200</v>
      </c>
      <c r="AA343" s="14">
        <v>0</v>
      </c>
      <c r="AB343" s="28">
        <v>0</v>
      </c>
      <c r="AC343" s="28">
        <v>40320000</v>
      </c>
      <c r="AD343" s="14" t="s">
        <v>593</v>
      </c>
    </row>
    <row r="344" spans="2:30" x14ac:dyDescent="0.25">
      <c r="B344" s="14">
        <v>2023</v>
      </c>
      <c r="C344">
        <v>230299</v>
      </c>
      <c r="D344" s="14" t="s">
        <v>248</v>
      </c>
      <c r="E344" s="14" t="s">
        <v>1125</v>
      </c>
      <c r="F344" s="14" t="s">
        <v>43</v>
      </c>
      <c r="G344" s="14" t="s">
        <v>44</v>
      </c>
      <c r="H344" s="14" t="s">
        <v>157</v>
      </c>
      <c r="I344" s="14" t="s">
        <v>2</v>
      </c>
      <c r="J344" s="14" t="s">
        <v>702</v>
      </c>
      <c r="K344" s="14">
        <v>1018488564</v>
      </c>
      <c r="L344" s="14" t="s">
        <v>817</v>
      </c>
      <c r="M344" s="14" t="s">
        <v>477</v>
      </c>
      <c r="N344" t="s">
        <v>38</v>
      </c>
      <c r="O344" s="1">
        <v>45077</v>
      </c>
      <c r="P344" s="14" t="s">
        <v>532</v>
      </c>
      <c r="Q344" s="14" t="s">
        <v>541</v>
      </c>
      <c r="R344" s="1">
        <v>44992</v>
      </c>
      <c r="S344" s="1">
        <v>44998</v>
      </c>
      <c r="T344" s="14">
        <v>300</v>
      </c>
      <c r="U344" s="1">
        <v>45304</v>
      </c>
      <c r="V344" s="28">
        <v>40320000</v>
      </c>
      <c r="W344" s="14">
        <f>$D$5-Contratos[[#This Row],[Fecha de Inicio]]</f>
        <v>79</v>
      </c>
      <c r="X344" s="14">
        <f>ROUND((($D$5-Contratos[[#This Row],[Fecha de Inicio]])/(Contratos[[#This Row],[Fecha Finalizacion Programada]]-Contratos[[#This Row],[Fecha de Inicio]])*100),2)</f>
        <v>25.82</v>
      </c>
      <c r="Y344" s="28">
        <v>2419200</v>
      </c>
      <c r="Z344" s="28">
        <v>37900800</v>
      </c>
      <c r="AA344" s="14">
        <v>0</v>
      </c>
      <c r="AB344" s="28">
        <v>0</v>
      </c>
      <c r="AC344" s="28">
        <v>40320000</v>
      </c>
      <c r="AD344" s="14" t="s">
        <v>593</v>
      </c>
    </row>
    <row r="345" spans="2:30" x14ac:dyDescent="0.25">
      <c r="B345" s="14">
        <v>2021</v>
      </c>
      <c r="C345">
        <v>210530</v>
      </c>
      <c r="D345" s="14" t="s">
        <v>248</v>
      </c>
      <c r="E345" s="14" t="s">
        <v>558</v>
      </c>
      <c r="F345" s="14" t="s">
        <v>24</v>
      </c>
      <c r="G345" s="14" t="s">
        <v>25</v>
      </c>
      <c r="H345" s="14" t="s">
        <v>156</v>
      </c>
      <c r="I345" s="14" t="s">
        <v>2</v>
      </c>
      <c r="J345" s="14" t="s">
        <v>604</v>
      </c>
      <c r="K345" s="14">
        <v>900220002</v>
      </c>
      <c r="L345" s="14" t="s">
        <v>605</v>
      </c>
      <c r="M345" s="14" t="s">
        <v>41</v>
      </c>
      <c r="N345" t="s">
        <v>38</v>
      </c>
      <c r="O345" s="1">
        <v>45077</v>
      </c>
      <c r="P345" s="14" t="s">
        <v>919</v>
      </c>
      <c r="Q345" s="14" t="s">
        <v>1036</v>
      </c>
      <c r="R345" s="1">
        <v>44522</v>
      </c>
      <c r="S345" s="1">
        <v>44526</v>
      </c>
      <c r="T345" s="14">
        <v>360</v>
      </c>
      <c r="U345" s="1">
        <v>45072</v>
      </c>
      <c r="V345" s="28">
        <v>291900000</v>
      </c>
      <c r="W345" s="14">
        <f>$D$5-Contratos[[#This Row],[Fecha de Inicio]]</f>
        <v>551</v>
      </c>
      <c r="X345" s="14">
        <f>ROUND(((Contratos[[#This Row],[Fecha Finalizacion Programada]]-Contratos[[#This Row],[Fecha de Inicio]])/(Contratos[[#This Row],[Fecha Finalizacion Programada]]-Contratos[[#This Row],[Fecha de Inicio]])*100),2)</f>
        <v>100</v>
      </c>
      <c r="Y345" s="28">
        <v>434850000</v>
      </c>
      <c r="Z345" s="28">
        <v>0</v>
      </c>
      <c r="AA345" s="14">
        <v>1</v>
      </c>
      <c r="AB345" s="28">
        <v>142950000</v>
      </c>
      <c r="AC345" s="28">
        <v>434850000</v>
      </c>
      <c r="AD345" s="14" t="s">
        <v>606</v>
      </c>
    </row>
    <row r="346" spans="2:30" x14ac:dyDescent="0.25">
      <c r="B346" s="14">
        <v>2022</v>
      </c>
      <c r="C346">
        <v>220420</v>
      </c>
      <c r="D346" s="14" t="s">
        <v>248</v>
      </c>
      <c r="E346" s="14" t="s">
        <v>249</v>
      </c>
      <c r="F346" s="14" t="s">
        <v>32</v>
      </c>
      <c r="G346" s="14" t="s">
        <v>25</v>
      </c>
      <c r="H346" s="14" t="s">
        <v>246</v>
      </c>
      <c r="I346" s="14" t="s">
        <v>2</v>
      </c>
      <c r="J346" s="14" t="s">
        <v>213</v>
      </c>
      <c r="K346" s="14">
        <v>890206351</v>
      </c>
      <c r="L346" s="14" t="s">
        <v>225</v>
      </c>
      <c r="M346" s="14" t="s">
        <v>241</v>
      </c>
      <c r="N346" t="s">
        <v>38</v>
      </c>
      <c r="O346" s="1">
        <v>45077</v>
      </c>
      <c r="P346" s="14" t="s">
        <v>109</v>
      </c>
      <c r="Q346" s="14" t="s">
        <v>235</v>
      </c>
      <c r="R346" s="1">
        <v>44750</v>
      </c>
      <c r="S346" s="1">
        <v>44767</v>
      </c>
      <c r="T346" s="14">
        <v>240</v>
      </c>
      <c r="U346" s="1">
        <v>45201</v>
      </c>
      <c r="V346" s="28">
        <v>598680824</v>
      </c>
      <c r="W346" s="14">
        <f>$D$5-Contratos[[#This Row],[Fecha de Inicio]]</f>
        <v>310</v>
      </c>
      <c r="X346" s="14">
        <f>ROUND((($D$5-Contratos[[#This Row],[Fecha de Inicio]])/(Contratos[[#This Row],[Fecha Finalizacion Programada]]-Contratos[[#This Row],[Fecha de Inicio]])*100),2)</f>
        <v>71.430000000000007</v>
      </c>
      <c r="Y346" s="28">
        <v>427595169</v>
      </c>
      <c r="Z346" s="28">
        <v>171085655</v>
      </c>
      <c r="AA346" s="14">
        <v>0</v>
      </c>
      <c r="AB346" s="28">
        <v>0</v>
      </c>
      <c r="AC346" s="28">
        <v>598680824</v>
      </c>
      <c r="AD346" s="14" t="s">
        <v>658</v>
      </c>
    </row>
    <row r="347" spans="2:30" x14ac:dyDescent="0.25">
      <c r="B347" s="14">
        <v>2023</v>
      </c>
      <c r="C347">
        <v>230482</v>
      </c>
      <c r="D347" s="14" t="s">
        <v>248</v>
      </c>
      <c r="E347" s="14" t="s">
        <v>1145</v>
      </c>
      <c r="F347" s="14" t="s">
        <v>24</v>
      </c>
      <c r="G347" s="14" t="s">
        <v>40</v>
      </c>
      <c r="H347" s="14" t="s">
        <v>156</v>
      </c>
      <c r="I347" s="14" t="s">
        <v>2</v>
      </c>
      <c r="J347" s="14" t="s">
        <v>717</v>
      </c>
      <c r="K347" s="14">
        <v>900418656</v>
      </c>
      <c r="L347" s="14" t="s">
        <v>195</v>
      </c>
      <c r="M347" s="14" t="s">
        <v>41</v>
      </c>
      <c r="N347" t="s">
        <v>38</v>
      </c>
      <c r="O347" s="1">
        <v>45077</v>
      </c>
      <c r="P347" s="14" t="s">
        <v>920</v>
      </c>
      <c r="Q347" s="14" t="s">
        <v>1037</v>
      </c>
      <c r="R347" s="1">
        <v>45036</v>
      </c>
      <c r="S347" s="1">
        <v>45048</v>
      </c>
      <c r="T347" s="14">
        <v>360</v>
      </c>
      <c r="U347" s="1">
        <v>45414</v>
      </c>
      <c r="V347" s="28">
        <v>840008500</v>
      </c>
      <c r="W347" s="14">
        <f>$D$5-Contratos[[#This Row],[Fecha de Inicio]]</f>
        <v>29</v>
      </c>
      <c r="X347" s="14">
        <f>ROUND((($D$5-Contratos[[#This Row],[Fecha de Inicio]])/(Contratos[[#This Row],[Fecha Finalizacion Programada]]-Contratos[[#This Row],[Fecha de Inicio]])*100),2)</f>
        <v>7.92</v>
      </c>
      <c r="Y347" s="28">
        <v>0</v>
      </c>
      <c r="Z347" s="28">
        <v>840008500</v>
      </c>
      <c r="AA347" s="14">
        <v>0</v>
      </c>
      <c r="AB347" s="28">
        <v>0</v>
      </c>
      <c r="AC347" s="28">
        <v>840008500</v>
      </c>
      <c r="AD347" s="14" t="s">
        <v>598</v>
      </c>
    </row>
    <row r="348" spans="2:30" x14ac:dyDescent="0.25">
      <c r="B348" s="14">
        <v>2022</v>
      </c>
      <c r="C348">
        <v>220367</v>
      </c>
      <c r="D348" s="14" t="s">
        <v>255</v>
      </c>
      <c r="E348" s="14" t="s">
        <v>1097</v>
      </c>
      <c r="F348" s="14" t="s">
        <v>0</v>
      </c>
      <c r="G348" s="14" t="s">
        <v>25</v>
      </c>
      <c r="H348" s="14" t="s">
        <v>156</v>
      </c>
      <c r="I348" s="14" t="s">
        <v>2</v>
      </c>
      <c r="J348" s="14" t="s">
        <v>698</v>
      </c>
      <c r="K348" s="14">
        <v>830122566</v>
      </c>
      <c r="L348" s="14" t="s">
        <v>763</v>
      </c>
      <c r="M348" s="14" t="s">
        <v>41</v>
      </c>
      <c r="N348" t="s">
        <v>38</v>
      </c>
      <c r="O348" s="1">
        <v>45077</v>
      </c>
      <c r="P348" s="14" t="s">
        <v>890</v>
      </c>
      <c r="Q348" s="14" t="s">
        <v>890</v>
      </c>
      <c r="R348" s="1">
        <v>44635</v>
      </c>
      <c r="S348" s="1">
        <v>44681</v>
      </c>
      <c r="T348" s="14">
        <v>360</v>
      </c>
      <c r="U348" s="1">
        <v>45115</v>
      </c>
      <c r="V348" s="28">
        <v>188496000</v>
      </c>
      <c r="W348" s="14">
        <f>$D$5-Contratos[[#This Row],[Fecha de Inicio]]</f>
        <v>396</v>
      </c>
      <c r="X348" s="14">
        <f>ROUND((($D$5-Contratos[[#This Row],[Fecha de Inicio]])/(Contratos[[#This Row],[Fecha Finalizacion Programada]]-Contratos[[#This Row],[Fecha de Inicio]])*100),2)</f>
        <v>91.24</v>
      </c>
      <c r="Y348" s="28">
        <v>257344480</v>
      </c>
      <c r="Z348" s="28">
        <v>25197201</v>
      </c>
      <c r="AA348" s="14">
        <v>2</v>
      </c>
      <c r="AB348" s="28">
        <v>94045681</v>
      </c>
      <c r="AC348" s="28">
        <v>282541681</v>
      </c>
      <c r="AD348" s="14" t="s">
        <v>1075</v>
      </c>
    </row>
    <row r="349" spans="2:30" x14ac:dyDescent="0.25">
      <c r="B349" s="14">
        <v>2022</v>
      </c>
      <c r="C349">
        <v>220637</v>
      </c>
      <c r="D349" s="14" t="s">
        <v>248</v>
      </c>
      <c r="E349" s="14" t="s">
        <v>1098</v>
      </c>
      <c r="F349" s="14" t="s">
        <v>24</v>
      </c>
      <c r="G349" s="14" t="s">
        <v>25</v>
      </c>
      <c r="H349" s="14" t="s">
        <v>156</v>
      </c>
      <c r="I349" s="14" t="s">
        <v>2</v>
      </c>
      <c r="J349" s="14" t="s">
        <v>699</v>
      </c>
      <c r="K349" s="14">
        <v>900697738</v>
      </c>
      <c r="L349" s="14" t="s">
        <v>764</v>
      </c>
      <c r="M349" s="14" t="s">
        <v>41</v>
      </c>
      <c r="N349" t="s">
        <v>38</v>
      </c>
      <c r="O349" s="1">
        <v>45077</v>
      </c>
      <c r="P349" s="14" t="s">
        <v>890</v>
      </c>
      <c r="Q349" s="14" t="s">
        <v>997</v>
      </c>
      <c r="R349" s="1">
        <v>44830</v>
      </c>
      <c r="S349" s="1">
        <v>44834</v>
      </c>
      <c r="T349" s="14">
        <v>360</v>
      </c>
      <c r="U349" s="1">
        <v>45199</v>
      </c>
      <c r="V349" s="28">
        <v>291525797</v>
      </c>
      <c r="W349" s="14">
        <f>$D$5-Contratos[[#This Row],[Fecha de Inicio]]</f>
        <v>243</v>
      </c>
      <c r="X349" s="14">
        <f>ROUND((($D$5-Contratos[[#This Row],[Fecha de Inicio]])/(Contratos[[#This Row],[Fecha Finalizacion Programada]]-Contratos[[#This Row],[Fecha de Inicio]])*100),2)</f>
        <v>66.58</v>
      </c>
      <c r="Y349" s="28">
        <v>277892548</v>
      </c>
      <c r="Z349" s="28">
        <v>13633249</v>
      </c>
      <c r="AA349" s="14">
        <v>0</v>
      </c>
      <c r="AB349" s="28">
        <v>0</v>
      </c>
      <c r="AC349" s="28">
        <v>291525797</v>
      </c>
      <c r="AD349" s="14" t="s">
        <v>598</v>
      </c>
    </row>
    <row r="350" spans="2:30" x14ac:dyDescent="0.25">
      <c r="B350" s="14">
        <v>2022</v>
      </c>
      <c r="C350">
        <v>220620</v>
      </c>
      <c r="D350" s="14" t="s">
        <v>248</v>
      </c>
      <c r="E350" s="14" t="s">
        <v>1093</v>
      </c>
      <c r="F350" s="14" t="s">
        <v>28</v>
      </c>
      <c r="G350" s="14" t="s">
        <v>25</v>
      </c>
      <c r="H350" s="14" t="s">
        <v>156</v>
      </c>
      <c r="I350" s="14" t="s">
        <v>2</v>
      </c>
      <c r="J350" s="14" t="s">
        <v>688</v>
      </c>
      <c r="K350" s="14">
        <v>830077975</v>
      </c>
      <c r="L350" s="14" t="s">
        <v>746</v>
      </c>
      <c r="M350" s="14" t="s">
        <v>54</v>
      </c>
      <c r="N350" t="s">
        <v>38</v>
      </c>
      <c r="O350" s="1">
        <v>45077</v>
      </c>
      <c r="P350" s="14" t="s">
        <v>868</v>
      </c>
      <c r="Q350" s="14" t="s">
        <v>1038</v>
      </c>
      <c r="R350" s="1">
        <v>44826</v>
      </c>
      <c r="S350" s="1">
        <v>44837</v>
      </c>
      <c r="T350" s="14">
        <v>360</v>
      </c>
      <c r="U350" s="1">
        <v>45202</v>
      </c>
      <c r="V350" s="28">
        <v>188188094</v>
      </c>
      <c r="W350" s="14">
        <f>$D$5-Contratos[[#This Row],[Fecha de Inicio]]</f>
        <v>240</v>
      </c>
      <c r="X350" s="14">
        <f>ROUND((($D$5-Contratos[[#This Row],[Fecha de Inicio]])/(Contratos[[#This Row],[Fecha Finalizacion Programada]]-Contratos[[#This Row],[Fecha de Inicio]])*100),2)</f>
        <v>65.75</v>
      </c>
      <c r="Y350" s="28">
        <v>184983056</v>
      </c>
      <c r="Z350" s="28">
        <v>3205038</v>
      </c>
      <c r="AA350" s="14">
        <v>0</v>
      </c>
      <c r="AB350" s="28">
        <v>0</v>
      </c>
      <c r="AC350" s="28">
        <v>188188094</v>
      </c>
      <c r="AD350" s="14" t="s">
        <v>598</v>
      </c>
    </row>
    <row r="351" spans="2:30" x14ac:dyDescent="0.25">
      <c r="B351" s="14">
        <v>2023</v>
      </c>
      <c r="C351">
        <v>230240</v>
      </c>
      <c r="D351" s="14" t="s">
        <v>248</v>
      </c>
      <c r="E351" s="14" t="s">
        <v>566</v>
      </c>
      <c r="F351" s="14" t="s">
        <v>28</v>
      </c>
      <c r="G351" s="14" t="s">
        <v>59</v>
      </c>
      <c r="H351" s="14" t="s">
        <v>332</v>
      </c>
      <c r="I351" s="14" t="s">
        <v>2</v>
      </c>
      <c r="J351" s="14" t="s">
        <v>622</v>
      </c>
      <c r="K351" s="14">
        <v>830006392</v>
      </c>
      <c r="L351" s="14" t="s">
        <v>623</v>
      </c>
      <c r="M351" s="14" t="s">
        <v>839</v>
      </c>
      <c r="N351" t="s">
        <v>38</v>
      </c>
      <c r="O351" s="1">
        <v>45049</v>
      </c>
      <c r="P351" s="14" t="s">
        <v>328</v>
      </c>
      <c r="Q351" s="14" t="s">
        <v>328</v>
      </c>
      <c r="R351" s="1">
        <v>44973</v>
      </c>
      <c r="S351" s="1">
        <v>44989</v>
      </c>
      <c r="T351" s="14">
        <v>360</v>
      </c>
      <c r="U351" s="1">
        <v>45355</v>
      </c>
      <c r="V351" s="28">
        <v>100749000</v>
      </c>
      <c r="W351" s="14">
        <f>$D$5-Contratos[[#This Row],[Fecha de Inicio]]</f>
        <v>88</v>
      </c>
      <c r="X351" s="14">
        <f>ROUND((($D$5-Contratos[[#This Row],[Fecha de Inicio]])/(Contratos[[#This Row],[Fecha Finalizacion Programada]]-Contratos[[#This Row],[Fecha de Inicio]])*100),2)</f>
        <v>24.04</v>
      </c>
      <c r="Y351" s="28">
        <v>16791500</v>
      </c>
      <c r="Z351" s="28">
        <v>83957500</v>
      </c>
      <c r="AA351" s="14">
        <v>0</v>
      </c>
      <c r="AB351" s="28">
        <v>0</v>
      </c>
      <c r="AC351" s="28">
        <v>100749000</v>
      </c>
      <c r="AD351" s="14" t="s">
        <v>598</v>
      </c>
    </row>
    <row r="352" spans="2:30" x14ac:dyDescent="0.25">
      <c r="B352" s="14">
        <v>2022</v>
      </c>
      <c r="C352">
        <v>220832</v>
      </c>
      <c r="D352" s="14" t="s">
        <v>248</v>
      </c>
      <c r="E352" s="14" t="s">
        <v>359</v>
      </c>
      <c r="F352" s="14" t="s">
        <v>28</v>
      </c>
      <c r="G352" s="14" t="s">
        <v>59</v>
      </c>
      <c r="H352" s="14" t="s">
        <v>332</v>
      </c>
      <c r="I352" s="14" t="s">
        <v>2</v>
      </c>
      <c r="J352" s="14" t="s">
        <v>282</v>
      </c>
      <c r="K352" s="14">
        <v>860028669</v>
      </c>
      <c r="L352" s="14" t="s">
        <v>310</v>
      </c>
      <c r="M352" s="14" t="s">
        <v>839</v>
      </c>
      <c r="N352" t="s">
        <v>38</v>
      </c>
      <c r="O352" s="1">
        <v>45050</v>
      </c>
      <c r="P352" s="14" t="s">
        <v>328</v>
      </c>
      <c r="Q352" s="14" t="s">
        <v>328</v>
      </c>
      <c r="R352" s="1">
        <v>44893</v>
      </c>
      <c r="S352" s="1">
        <v>44896</v>
      </c>
      <c r="T352" s="14">
        <v>360</v>
      </c>
      <c r="U352" s="1">
        <v>45261</v>
      </c>
      <c r="V352" s="28">
        <v>43226960</v>
      </c>
      <c r="W352" s="14">
        <f>$D$5-Contratos[[#This Row],[Fecha de Inicio]]</f>
        <v>181</v>
      </c>
      <c r="X352" s="14">
        <f>ROUND((($D$5-Contratos[[#This Row],[Fecha de Inicio]])/(Contratos[[#This Row],[Fecha Finalizacion Programada]]-Contratos[[#This Row],[Fecha de Inicio]])*100),2)</f>
        <v>49.59</v>
      </c>
      <c r="Y352" s="28">
        <v>18011233</v>
      </c>
      <c r="Z352" s="28">
        <v>25215727</v>
      </c>
      <c r="AA352" s="14">
        <v>0</v>
      </c>
      <c r="AB352" s="28">
        <v>0</v>
      </c>
      <c r="AC352" s="28">
        <v>43226960</v>
      </c>
      <c r="AD352" s="14" t="s">
        <v>598</v>
      </c>
    </row>
    <row r="353" spans="2:30" x14ac:dyDescent="0.25">
      <c r="B353" s="14">
        <v>2022</v>
      </c>
      <c r="C353">
        <v>220759</v>
      </c>
      <c r="D353" s="14" t="s">
        <v>248</v>
      </c>
      <c r="E353" s="14" t="s">
        <v>360</v>
      </c>
      <c r="F353" s="14" t="s">
        <v>28</v>
      </c>
      <c r="G353" s="14" t="s">
        <v>25</v>
      </c>
      <c r="H353" s="14" t="s">
        <v>332</v>
      </c>
      <c r="I353" s="14" t="s">
        <v>2</v>
      </c>
      <c r="J353" s="14" t="s">
        <v>283</v>
      </c>
      <c r="K353" s="14">
        <v>900078820</v>
      </c>
      <c r="L353" s="14" t="s">
        <v>311</v>
      </c>
      <c r="M353" s="14" t="s">
        <v>839</v>
      </c>
      <c r="N353" t="s">
        <v>38</v>
      </c>
      <c r="O353" s="1">
        <v>45050</v>
      </c>
      <c r="P353" s="14" t="s">
        <v>328</v>
      </c>
      <c r="Q353" s="14" t="s">
        <v>328</v>
      </c>
      <c r="R353" s="1">
        <v>44853</v>
      </c>
      <c r="S353" s="1">
        <v>44882</v>
      </c>
      <c r="T353" s="14">
        <v>360</v>
      </c>
      <c r="U353" s="1">
        <v>45247</v>
      </c>
      <c r="V353" s="28">
        <v>46602600</v>
      </c>
      <c r="W353" s="14">
        <f>$D$5-Contratos[[#This Row],[Fecha de Inicio]]</f>
        <v>195</v>
      </c>
      <c r="X353" s="14">
        <f>ROUND((($D$5-Contratos[[#This Row],[Fecha de Inicio]])/(Contratos[[#This Row],[Fecha Finalizacion Programada]]-Contratos[[#This Row],[Fecha de Inicio]])*100),2)</f>
        <v>53.42</v>
      </c>
      <c r="Y353" s="28">
        <v>23301300</v>
      </c>
      <c r="Z353" s="28">
        <v>23301300</v>
      </c>
      <c r="AA353" s="14">
        <v>0</v>
      </c>
      <c r="AB353" s="28">
        <v>0</v>
      </c>
      <c r="AC353" s="28">
        <v>46602600</v>
      </c>
      <c r="AD353" s="14" t="s">
        <v>598</v>
      </c>
    </row>
    <row r="354" spans="2:30" x14ac:dyDescent="0.25">
      <c r="B354" s="14">
        <v>2022</v>
      </c>
      <c r="C354">
        <v>220368</v>
      </c>
      <c r="D354" s="14" t="s">
        <v>248</v>
      </c>
      <c r="E354" s="14" t="s">
        <v>1110</v>
      </c>
      <c r="F354" s="14" t="s">
        <v>666</v>
      </c>
      <c r="G354" s="14" t="s">
        <v>25</v>
      </c>
      <c r="H354" s="14" t="s">
        <v>1079</v>
      </c>
      <c r="I354" s="14" t="s">
        <v>1080</v>
      </c>
      <c r="J354" s="14" t="s">
        <v>674</v>
      </c>
      <c r="K354" s="14">
        <v>800182091</v>
      </c>
      <c r="L354" s="14" t="s">
        <v>729</v>
      </c>
      <c r="M354" s="14" t="s">
        <v>834</v>
      </c>
      <c r="N354" t="s">
        <v>38</v>
      </c>
      <c r="O354" s="1">
        <v>45051</v>
      </c>
      <c r="P354" s="14" t="s">
        <v>921</v>
      </c>
      <c r="Q354" s="14" t="s">
        <v>1039</v>
      </c>
      <c r="R354" s="1">
        <v>44642</v>
      </c>
      <c r="S354" s="1">
        <v>44643</v>
      </c>
      <c r="T354" s="14">
        <v>360</v>
      </c>
      <c r="U354" s="1">
        <v>45008</v>
      </c>
      <c r="V354" s="28">
        <v>818281523</v>
      </c>
      <c r="W354" s="14">
        <f>$D$5-Contratos[[#This Row],[Fecha de Inicio]]</f>
        <v>434</v>
      </c>
      <c r="X354" s="14">
        <f>ROUND(((Contratos[[#This Row],[Fecha Finalizacion Programada]]-Contratos[[#This Row],[Fecha de Inicio]])/(Contratos[[#This Row],[Fecha Finalizacion Programada]]-Contratos[[#This Row],[Fecha de Inicio]])*100),2)</f>
        <v>100</v>
      </c>
      <c r="Y354" s="28">
        <v>449256939</v>
      </c>
      <c r="Z354" s="28">
        <v>369024584</v>
      </c>
      <c r="AA354" s="14">
        <v>0</v>
      </c>
      <c r="AB354" s="28">
        <v>0</v>
      </c>
      <c r="AC354" s="28">
        <v>818281523</v>
      </c>
      <c r="AD354" s="14" t="s">
        <v>598</v>
      </c>
    </row>
    <row r="355" spans="2:30" x14ac:dyDescent="0.25">
      <c r="B355" s="14">
        <v>2022</v>
      </c>
      <c r="C355">
        <v>220402</v>
      </c>
      <c r="D355" s="14" t="s">
        <v>248</v>
      </c>
      <c r="E355" s="14" t="s">
        <v>1146</v>
      </c>
      <c r="F355" s="14" t="s">
        <v>24</v>
      </c>
      <c r="G355" s="14" t="s">
        <v>25</v>
      </c>
      <c r="H355" s="14" t="s">
        <v>210</v>
      </c>
      <c r="I355" s="14" t="s">
        <v>2</v>
      </c>
      <c r="J355" s="14" t="s">
        <v>718</v>
      </c>
      <c r="K355" s="14">
        <v>830031855</v>
      </c>
      <c r="L355" s="14" t="s">
        <v>818</v>
      </c>
      <c r="M355" s="14" t="s">
        <v>843</v>
      </c>
      <c r="N355" t="s">
        <v>38</v>
      </c>
      <c r="O355" s="1">
        <v>45062</v>
      </c>
      <c r="P355" s="14" t="s">
        <v>922</v>
      </c>
      <c r="Q355" s="14" t="s">
        <v>1040</v>
      </c>
      <c r="R355" s="1">
        <v>44727</v>
      </c>
      <c r="S355" s="1">
        <v>44757</v>
      </c>
      <c r="T355" s="14">
        <v>360</v>
      </c>
      <c r="U355" s="1">
        <v>45122</v>
      </c>
      <c r="V355" s="28">
        <v>280415357</v>
      </c>
      <c r="W355" s="14">
        <f>$D$5-Contratos[[#This Row],[Fecha de Inicio]]</f>
        <v>320</v>
      </c>
      <c r="X355" s="14">
        <f>ROUND((($D$5-Contratos[[#This Row],[Fecha de Inicio]])/(Contratos[[#This Row],[Fecha Finalizacion Programada]]-Contratos[[#This Row],[Fecha de Inicio]])*100),2)</f>
        <v>87.67</v>
      </c>
      <c r="Y355" s="28">
        <v>0</v>
      </c>
      <c r="Z355" s="28">
        <v>351942092</v>
      </c>
      <c r="AA355" s="14">
        <v>1</v>
      </c>
      <c r="AB355" s="28">
        <v>71526735</v>
      </c>
      <c r="AC355" s="28">
        <v>351942092</v>
      </c>
      <c r="AD355" s="14" t="s">
        <v>598</v>
      </c>
    </row>
    <row r="356" spans="2:30" x14ac:dyDescent="0.25">
      <c r="B356" s="14">
        <v>2022</v>
      </c>
      <c r="C356">
        <v>220406</v>
      </c>
      <c r="D356" s="14" t="s">
        <v>248</v>
      </c>
      <c r="E356" s="14" t="s">
        <v>206</v>
      </c>
      <c r="F356" s="14" t="s">
        <v>24</v>
      </c>
      <c r="G356" s="14" t="s">
        <v>25</v>
      </c>
      <c r="H356" s="14" t="s">
        <v>210</v>
      </c>
      <c r="I356" s="14" t="s">
        <v>2</v>
      </c>
      <c r="J356" s="14" t="s">
        <v>187</v>
      </c>
      <c r="K356" s="14">
        <v>900418656</v>
      </c>
      <c r="L356" s="14" t="s">
        <v>195</v>
      </c>
      <c r="M356" s="14" t="s">
        <v>204</v>
      </c>
      <c r="N356" t="s">
        <v>38</v>
      </c>
      <c r="O356" s="1">
        <v>45063</v>
      </c>
      <c r="P356" s="14" t="s">
        <v>923</v>
      </c>
      <c r="Q356" s="14" t="s">
        <v>1041</v>
      </c>
      <c r="R356" s="1">
        <v>44733</v>
      </c>
      <c r="S356" s="1">
        <v>44755</v>
      </c>
      <c r="T356" s="14">
        <v>360</v>
      </c>
      <c r="U356" s="1">
        <v>45120</v>
      </c>
      <c r="V356" s="28">
        <v>130662000</v>
      </c>
      <c r="W356" s="14">
        <f>$D$5-Contratos[[#This Row],[Fecha de Inicio]]</f>
        <v>322</v>
      </c>
      <c r="X356" s="14">
        <f>ROUND((($D$5-Contratos[[#This Row],[Fecha de Inicio]])/(Contratos[[#This Row],[Fecha Finalizacion Programada]]-Contratos[[#This Row],[Fecha de Inicio]])*100),2)</f>
        <v>88.22</v>
      </c>
      <c r="Y356" s="28">
        <v>0</v>
      </c>
      <c r="Z356" s="28">
        <v>130662000</v>
      </c>
      <c r="AA356" s="14">
        <v>0</v>
      </c>
      <c r="AB356" s="28">
        <v>0</v>
      </c>
      <c r="AC356" s="28">
        <v>130662000</v>
      </c>
      <c r="AD356" s="14" t="s">
        <v>598</v>
      </c>
    </row>
    <row r="357" spans="2:30" x14ac:dyDescent="0.25">
      <c r="B357" s="14">
        <v>2023</v>
      </c>
      <c r="C357">
        <v>230250</v>
      </c>
      <c r="D357" s="14" t="s">
        <v>248</v>
      </c>
      <c r="E357" s="14" t="s">
        <v>1147</v>
      </c>
      <c r="F357" s="14" t="s">
        <v>666</v>
      </c>
      <c r="G357" s="14" t="s">
        <v>25</v>
      </c>
      <c r="H357" s="14" t="s">
        <v>1079</v>
      </c>
      <c r="I357" s="14" t="s">
        <v>1080</v>
      </c>
      <c r="J357" s="14" t="s">
        <v>719</v>
      </c>
      <c r="K357" s="14">
        <v>860522381</v>
      </c>
      <c r="L357" s="14" t="s">
        <v>819</v>
      </c>
      <c r="M357" s="14" t="s">
        <v>45</v>
      </c>
      <c r="N357" t="s">
        <v>38</v>
      </c>
      <c r="O357" s="1">
        <v>45064</v>
      </c>
      <c r="P357" s="14" t="s">
        <v>924</v>
      </c>
      <c r="Q357" s="14" t="s">
        <v>1042</v>
      </c>
      <c r="R357" s="1">
        <v>44978</v>
      </c>
      <c r="S357" s="1">
        <v>44991</v>
      </c>
      <c r="T357" s="14">
        <v>180</v>
      </c>
      <c r="U357" s="1">
        <v>45175</v>
      </c>
      <c r="V357" s="28">
        <v>17850000</v>
      </c>
      <c r="W357" s="14">
        <f>$D$5-Contratos[[#This Row],[Fecha de Inicio]]</f>
        <v>86</v>
      </c>
      <c r="X357" s="14">
        <f>ROUND((($D$5-Contratos[[#This Row],[Fecha de Inicio]])/(Contratos[[#This Row],[Fecha Finalizacion Programada]]-Contratos[[#This Row],[Fecha de Inicio]])*100),2)</f>
        <v>46.74</v>
      </c>
      <c r="Y357" s="28">
        <v>0</v>
      </c>
      <c r="Z357" s="28">
        <v>17850000</v>
      </c>
      <c r="AA357" s="14">
        <v>0</v>
      </c>
      <c r="AB357" s="28">
        <v>0</v>
      </c>
      <c r="AC357" s="28">
        <v>17850000</v>
      </c>
      <c r="AD357" s="14" t="s">
        <v>583</v>
      </c>
    </row>
    <row r="358" spans="2:30" x14ac:dyDescent="0.25">
      <c r="B358" s="14">
        <v>2022</v>
      </c>
      <c r="C358">
        <v>220442</v>
      </c>
      <c r="D358" s="14" t="s">
        <v>248</v>
      </c>
      <c r="E358" s="14" t="s">
        <v>579</v>
      </c>
      <c r="F358" s="14" t="s">
        <v>530</v>
      </c>
      <c r="G358" s="14" t="s">
        <v>660</v>
      </c>
      <c r="H358" s="14" t="s">
        <v>661</v>
      </c>
      <c r="I358" s="14" t="s">
        <v>662</v>
      </c>
      <c r="J358" s="14" t="s">
        <v>663</v>
      </c>
      <c r="K358" s="14">
        <v>890903938</v>
      </c>
      <c r="L358" s="14" t="s">
        <v>820</v>
      </c>
      <c r="M358" s="14" t="s">
        <v>844</v>
      </c>
      <c r="N358" t="s">
        <v>38</v>
      </c>
      <c r="O358" s="1">
        <v>45050</v>
      </c>
      <c r="P358" s="14" t="s">
        <v>925</v>
      </c>
      <c r="Q358" s="14" t="s">
        <v>1043</v>
      </c>
      <c r="R358" s="1">
        <v>44769</v>
      </c>
      <c r="S358" s="1">
        <v>44775</v>
      </c>
      <c r="T358" s="14">
        <v>360</v>
      </c>
      <c r="U358" s="1">
        <v>45140</v>
      </c>
      <c r="V358" s="28">
        <v>4249948981</v>
      </c>
      <c r="W358" s="14">
        <f>$D$5-Contratos[[#This Row],[Fecha de Inicio]]</f>
        <v>302</v>
      </c>
      <c r="X358" s="14">
        <f>ROUND((($D$5-Contratos[[#This Row],[Fecha de Inicio]])/(Contratos[[#This Row],[Fecha Finalizacion Programada]]-Contratos[[#This Row],[Fecha de Inicio]])*100),2)</f>
        <v>82.74</v>
      </c>
      <c r="Y358" s="28">
        <v>327451996</v>
      </c>
      <c r="Z358" s="28">
        <v>3922496985</v>
      </c>
      <c r="AA358" s="14">
        <v>0</v>
      </c>
      <c r="AB358" s="28">
        <v>0</v>
      </c>
      <c r="AC358" s="28">
        <v>4249948981</v>
      </c>
      <c r="AD358" s="14" t="s">
        <v>598</v>
      </c>
    </row>
    <row r="359" spans="2:30" x14ac:dyDescent="0.25">
      <c r="B359" s="14">
        <v>2022</v>
      </c>
      <c r="C359">
        <v>220417</v>
      </c>
      <c r="D359" s="14" t="s">
        <v>248</v>
      </c>
      <c r="E359" s="14" t="s">
        <v>1148</v>
      </c>
      <c r="F359" s="14" t="s">
        <v>31</v>
      </c>
      <c r="G359" s="14" t="s">
        <v>25</v>
      </c>
      <c r="H359" s="14" t="s">
        <v>153</v>
      </c>
      <c r="I359" s="14" t="s">
        <v>2</v>
      </c>
      <c r="J359" s="14" t="s">
        <v>720</v>
      </c>
      <c r="K359" s="14">
        <v>860066942</v>
      </c>
      <c r="L359" s="14" t="s">
        <v>821</v>
      </c>
      <c r="M359" s="14" t="s">
        <v>833</v>
      </c>
      <c r="N359" t="s">
        <v>38</v>
      </c>
      <c r="O359" s="1">
        <v>45049</v>
      </c>
      <c r="P359" s="14" t="s">
        <v>94</v>
      </c>
      <c r="Q359" s="14" t="s">
        <v>101</v>
      </c>
      <c r="R359" s="1">
        <v>44748</v>
      </c>
      <c r="S359" s="1">
        <v>44756</v>
      </c>
      <c r="T359" s="14">
        <v>300</v>
      </c>
      <c r="U359" s="1">
        <v>45091</v>
      </c>
      <c r="V359" s="28">
        <v>94717000</v>
      </c>
      <c r="W359" s="14">
        <f>$D$5-Contratos[[#This Row],[Fecha de Inicio]]</f>
        <v>321</v>
      </c>
      <c r="X359" s="14">
        <f>ROUND((($D$5-Contratos[[#This Row],[Fecha de Inicio]])/(Contratos[[#This Row],[Fecha Finalizacion Programada]]-Contratos[[#This Row],[Fecha de Inicio]])*100),2)</f>
        <v>95.82</v>
      </c>
      <c r="Y359" s="28">
        <v>100899052</v>
      </c>
      <c r="Z359" s="28">
        <v>33817948</v>
      </c>
      <c r="AA359" s="14">
        <v>2</v>
      </c>
      <c r="AB359" s="28">
        <v>40000000</v>
      </c>
      <c r="AC359" s="28">
        <v>134717000</v>
      </c>
      <c r="AD359" s="14" t="s">
        <v>624</v>
      </c>
    </row>
    <row r="360" spans="2:30" x14ac:dyDescent="0.25">
      <c r="B360" s="14">
        <v>2023</v>
      </c>
      <c r="C360">
        <v>230486</v>
      </c>
      <c r="D360" s="14" t="s">
        <v>248</v>
      </c>
      <c r="E360" s="14" t="s">
        <v>1154</v>
      </c>
      <c r="F360" s="14" t="s">
        <v>31</v>
      </c>
      <c r="G360" s="14" t="s">
        <v>40</v>
      </c>
      <c r="H360" s="14" t="s">
        <v>156</v>
      </c>
      <c r="I360" s="14" t="s">
        <v>2</v>
      </c>
      <c r="J360" s="14" t="s">
        <v>694</v>
      </c>
      <c r="K360" s="14">
        <v>860007336</v>
      </c>
      <c r="L360" s="14" t="s">
        <v>751</v>
      </c>
      <c r="M360" s="14" t="s">
        <v>54</v>
      </c>
      <c r="N360" t="s">
        <v>38</v>
      </c>
      <c r="O360" s="1">
        <v>45048</v>
      </c>
      <c r="P360" s="14" t="s">
        <v>868</v>
      </c>
      <c r="Q360" s="14" t="s">
        <v>868</v>
      </c>
      <c r="R360" s="1">
        <v>45030</v>
      </c>
      <c r="S360" s="1">
        <v>45037</v>
      </c>
      <c r="T360" s="14">
        <v>30</v>
      </c>
      <c r="U360" s="1">
        <v>45067</v>
      </c>
      <c r="V360" s="28">
        <v>30288794</v>
      </c>
      <c r="W360" s="14">
        <f>$D$5-Contratos[[#This Row],[Fecha de Inicio]]</f>
        <v>40</v>
      </c>
      <c r="X360" s="14">
        <f>ROUND(((Contratos[[#This Row],[Fecha Finalizacion Programada]]-Contratos[[#This Row],[Fecha de Inicio]])/(Contratos[[#This Row],[Fecha Finalizacion Programada]]-Contratos[[#This Row],[Fecha de Inicio]])*100),2)</f>
        <v>100</v>
      </c>
      <c r="Y360" s="28">
        <v>25240661</v>
      </c>
      <c r="Z360" s="28">
        <v>5048133</v>
      </c>
      <c r="AA360" s="14">
        <v>0</v>
      </c>
      <c r="AB360" s="28">
        <v>0</v>
      </c>
      <c r="AC360" s="28">
        <v>30288794</v>
      </c>
      <c r="AD360" s="14" t="s">
        <v>1073</v>
      </c>
    </row>
    <row r="361" spans="2:30" x14ac:dyDescent="0.25">
      <c r="B361" s="14">
        <v>2022</v>
      </c>
      <c r="C361">
        <v>220819</v>
      </c>
      <c r="D361" s="14" t="s">
        <v>248</v>
      </c>
      <c r="E361" s="14" t="s">
        <v>556</v>
      </c>
      <c r="F361" s="14" t="s">
        <v>43</v>
      </c>
      <c r="G361" s="14" t="s">
        <v>44</v>
      </c>
      <c r="H361" s="14" t="s">
        <v>580</v>
      </c>
      <c r="I361" s="14" t="s">
        <v>2</v>
      </c>
      <c r="J361" s="14" t="s">
        <v>581</v>
      </c>
      <c r="K361" s="14">
        <v>52951267</v>
      </c>
      <c r="L361" s="14" t="s">
        <v>822</v>
      </c>
      <c r="M361" s="14" t="s">
        <v>549</v>
      </c>
      <c r="N361" t="s">
        <v>38</v>
      </c>
      <c r="O361" s="1">
        <v>45048</v>
      </c>
      <c r="P361" s="14" t="s">
        <v>531</v>
      </c>
      <c r="Q361" s="14" t="s">
        <v>1044</v>
      </c>
      <c r="R361" s="1">
        <v>44882</v>
      </c>
      <c r="S361" s="1">
        <v>44886</v>
      </c>
      <c r="T361" s="14">
        <v>105</v>
      </c>
      <c r="U361" s="1">
        <v>45037</v>
      </c>
      <c r="V361" s="28">
        <v>27608000</v>
      </c>
      <c r="W361" s="14">
        <f>$D$5-Contratos[[#This Row],[Fecha de Inicio]]</f>
        <v>191</v>
      </c>
      <c r="X361" s="14">
        <f>ROUND(((Contratos[[#This Row],[Fecha Finalizacion Programada]]-Contratos[[#This Row],[Fecha de Inicio]])/(Contratos[[#This Row],[Fecha Finalizacion Programada]]-Contratos[[#This Row],[Fecha de Inicio]])*100),2)</f>
        <v>100</v>
      </c>
      <c r="Y361" s="28">
        <v>38388267</v>
      </c>
      <c r="Z361" s="28">
        <v>525866</v>
      </c>
      <c r="AA361" s="14">
        <v>1</v>
      </c>
      <c r="AB361" s="28">
        <v>11306133</v>
      </c>
      <c r="AC361" s="28">
        <v>38914133</v>
      </c>
      <c r="AD361" s="14" t="s">
        <v>1076</v>
      </c>
    </row>
    <row r="362" spans="2:30" x14ac:dyDescent="0.25">
      <c r="B362" s="14">
        <v>2023</v>
      </c>
      <c r="C362">
        <v>230245</v>
      </c>
      <c r="D362" s="14" t="s">
        <v>248</v>
      </c>
      <c r="E362" s="14" t="s">
        <v>1135</v>
      </c>
      <c r="F362" s="14" t="s">
        <v>43</v>
      </c>
      <c r="G362" s="14" t="s">
        <v>44</v>
      </c>
      <c r="H362" s="14" t="s">
        <v>580</v>
      </c>
      <c r="I362" s="14" t="s">
        <v>2</v>
      </c>
      <c r="J362" s="14" t="s">
        <v>680</v>
      </c>
      <c r="K362" s="14">
        <v>80030552</v>
      </c>
      <c r="L362" s="14" t="s">
        <v>798</v>
      </c>
      <c r="M362" s="14" t="s">
        <v>549</v>
      </c>
      <c r="N362" t="s">
        <v>38</v>
      </c>
      <c r="O362" s="1">
        <v>45057</v>
      </c>
      <c r="P362" s="14" t="s">
        <v>531</v>
      </c>
      <c r="Q362" s="14" t="s">
        <v>1045</v>
      </c>
      <c r="R362" s="1">
        <v>44971</v>
      </c>
      <c r="S362" s="1">
        <v>44974</v>
      </c>
      <c r="T362" s="14">
        <v>240</v>
      </c>
      <c r="U362" s="1">
        <v>45216</v>
      </c>
      <c r="V362" s="28">
        <v>52104000</v>
      </c>
      <c r="W362" s="14">
        <f>$D$5-Contratos[[#This Row],[Fecha de Inicio]]</f>
        <v>103</v>
      </c>
      <c r="X362" s="14">
        <f>ROUND((($D$5-Contratos[[#This Row],[Fecha de Inicio]])/(Contratos[[#This Row],[Fecha Finalizacion Programada]]-Contratos[[#This Row],[Fecha de Inicio]])*100),2)</f>
        <v>42.56</v>
      </c>
      <c r="Y362" s="28">
        <v>16065400</v>
      </c>
      <c r="Z362" s="28">
        <v>36038600</v>
      </c>
      <c r="AA362" s="14">
        <v>0</v>
      </c>
      <c r="AB362" s="28">
        <v>0</v>
      </c>
      <c r="AC362" s="28">
        <v>52104000</v>
      </c>
      <c r="AD362" s="14" t="s">
        <v>590</v>
      </c>
    </row>
    <row r="363" spans="2:30" x14ac:dyDescent="0.25">
      <c r="B363" s="14">
        <v>2023</v>
      </c>
      <c r="C363">
        <v>230210</v>
      </c>
      <c r="D363" s="14" t="s">
        <v>248</v>
      </c>
      <c r="E363" s="14" t="s">
        <v>1138</v>
      </c>
      <c r="F363" s="14" t="s">
        <v>43</v>
      </c>
      <c r="G363" s="14" t="s">
        <v>44</v>
      </c>
      <c r="H363" s="14" t="s">
        <v>580</v>
      </c>
      <c r="I363" s="14" t="s">
        <v>2</v>
      </c>
      <c r="J363" s="14" t="s">
        <v>680</v>
      </c>
      <c r="K363" s="14">
        <v>1032442751</v>
      </c>
      <c r="L363" s="14" t="s">
        <v>812</v>
      </c>
      <c r="M363" s="14" t="s">
        <v>549</v>
      </c>
      <c r="N363" t="s">
        <v>38</v>
      </c>
      <c r="O363" s="1">
        <v>45049</v>
      </c>
      <c r="P363" s="14" t="s">
        <v>531</v>
      </c>
      <c r="Q363" s="14" t="s">
        <v>1046</v>
      </c>
      <c r="R363" s="1">
        <v>44957</v>
      </c>
      <c r="S363" s="1">
        <v>44974</v>
      </c>
      <c r="T363" s="14">
        <v>240</v>
      </c>
      <c r="U363" s="1">
        <v>45216</v>
      </c>
      <c r="V363" s="28">
        <v>52104000</v>
      </c>
      <c r="W363" s="14">
        <f>$D$5-Contratos[[#This Row],[Fecha de Inicio]]</f>
        <v>103</v>
      </c>
      <c r="X363" s="14">
        <f>ROUND((($D$5-Contratos[[#This Row],[Fecha de Inicio]])/(Contratos[[#This Row],[Fecha Finalizacion Programada]]-Contratos[[#This Row],[Fecha de Inicio]])*100),2)</f>
        <v>42.56</v>
      </c>
      <c r="Y363" s="28">
        <v>16065400</v>
      </c>
      <c r="Z363" s="28">
        <v>36038600</v>
      </c>
      <c r="AA363" s="14">
        <v>0</v>
      </c>
      <c r="AB363" s="28">
        <v>0</v>
      </c>
      <c r="AC363" s="28">
        <v>52104000</v>
      </c>
      <c r="AD363" s="14" t="s">
        <v>590</v>
      </c>
    </row>
    <row r="364" spans="2:30" x14ac:dyDescent="0.25">
      <c r="B364" s="14">
        <v>2023</v>
      </c>
      <c r="C364">
        <v>230350</v>
      </c>
      <c r="D364" s="14" t="s">
        <v>248</v>
      </c>
      <c r="E364" s="14" t="s">
        <v>1149</v>
      </c>
      <c r="F364" s="14" t="s">
        <v>43</v>
      </c>
      <c r="G364" s="14" t="s">
        <v>44</v>
      </c>
      <c r="H364" s="14" t="s">
        <v>1088</v>
      </c>
      <c r="I364" s="14" t="s">
        <v>2</v>
      </c>
      <c r="J364" s="14" t="s">
        <v>721</v>
      </c>
      <c r="K364" s="14">
        <v>36302596</v>
      </c>
      <c r="L364" s="14" t="s">
        <v>823</v>
      </c>
      <c r="M364" s="14" t="s">
        <v>845</v>
      </c>
      <c r="N364" t="s">
        <v>38</v>
      </c>
      <c r="O364" s="1">
        <v>45050</v>
      </c>
      <c r="P364" s="14" t="s">
        <v>926</v>
      </c>
      <c r="Q364" s="14" t="s">
        <v>1047</v>
      </c>
      <c r="R364" s="1">
        <v>45006</v>
      </c>
      <c r="S364" s="1">
        <v>45009</v>
      </c>
      <c r="T364" s="14">
        <v>300</v>
      </c>
      <c r="U364" s="1">
        <v>45314</v>
      </c>
      <c r="V364" s="28">
        <v>40320000</v>
      </c>
      <c r="W364" s="14">
        <f>$D$5-Contratos[[#This Row],[Fecha de Inicio]]</f>
        <v>68</v>
      </c>
      <c r="X364" s="14">
        <f>ROUND((($D$5-Contratos[[#This Row],[Fecha de Inicio]])/(Contratos[[#This Row],[Fecha Finalizacion Programada]]-Contratos[[#This Row],[Fecha de Inicio]])*100),2)</f>
        <v>22.3</v>
      </c>
      <c r="Y364" s="28">
        <v>4972800</v>
      </c>
      <c r="Z364" s="28">
        <v>35347200</v>
      </c>
      <c r="AA364" s="14">
        <v>0</v>
      </c>
      <c r="AB364" s="28">
        <v>0</v>
      </c>
      <c r="AC364" s="28">
        <v>40320000</v>
      </c>
      <c r="AD364" s="14" t="s">
        <v>593</v>
      </c>
    </row>
    <row r="365" spans="2:30" x14ac:dyDescent="0.25">
      <c r="B365" s="14">
        <v>2023</v>
      </c>
      <c r="C365">
        <v>230287</v>
      </c>
      <c r="D365" s="14" t="s">
        <v>248</v>
      </c>
      <c r="E365" s="14" t="s">
        <v>1149</v>
      </c>
      <c r="F365" s="14" t="s">
        <v>43</v>
      </c>
      <c r="G365" s="14" t="s">
        <v>44</v>
      </c>
      <c r="H365" s="14" t="s">
        <v>1088</v>
      </c>
      <c r="I365" s="14" t="s">
        <v>2</v>
      </c>
      <c r="J365" s="14" t="s">
        <v>721</v>
      </c>
      <c r="K365" s="14">
        <v>52131822</v>
      </c>
      <c r="L365" s="14" t="s">
        <v>824</v>
      </c>
      <c r="M365" s="14" t="s">
        <v>845</v>
      </c>
      <c r="N365" t="s">
        <v>38</v>
      </c>
      <c r="O365" s="1">
        <v>45049</v>
      </c>
      <c r="P365" s="14" t="s">
        <v>926</v>
      </c>
      <c r="Q365" s="14" t="s">
        <v>1047</v>
      </c>
      <c r="R365" s="1">
        <v>44988</v>
      </c>
      <c r="S365" s="1">
        <v>44993</v>
      </c>
      <c r="T365" s="14">
        <v>300</v>
      </c>
      <c r="U365" s="1">
        <v>45298</v>
      </c>
      <c r="V365" s="28">
        <v>40320000</v>
      </c>
      <c r="W365" s="14">
        <f>$D$5-Contratos[[#This Row],[Fecha de Inicio]]</f>
        <v>84</v>
      </c>
      <c r="X365" s="14">
        <f>ROUND((($D$5-Contratos[[#This Row],[Fecha de Inicio]])/(Contratos[[#This Row],[Fecha Finalizacion Programada]]-Contratos[[#This Row],[Fecha de Inicio]])*100),2)</f>
        <v>27.54</v>
      </c>
      <c r="Y365" s="28">
        <v>7123200</v>
      </c>
      <c r="Z365" s="28">
        <v>33196800</v>
      </c>
      <c r="AA365" s="14">
        <v>0</v>
      </c>
      <c r="AB365" s="28">
        <v>0</v>
      </c>
      <c r="AC365" s="28">
        <v>40320000</v>
      </c>
      <c r="AD365" s="14" t="s">
        <v>593</v>
      </c>
    </row>
    <row r="366" spans="2:30" x14ac:dyDescent="0.25">
      <c r="B366" s="14">
        <v>2023</v>
      </c>
      <c r="C366">
        <v>230286</v>
      </c>
      <c r="D366" s="14" t="s">
        <v>248</v>
      </c>
      <c r="E366" s="14" t="s">
        <v>1149</v>
      </c>
      <c r="F366" s="14" t="s">
        <v>43</v>
      </c>
      <c r="G366" s="14" t="s">
        <v>44</v>
      </c>
      <c r="H366" s="14" t="s">
        <v>1088</v>
      </c>
      <c r="I366" s="14" t="s">
        <v>2</v>
      </c>
      <c r="J366" s="14" t="s">
        <v>721</v>
      </c>
      <c r="K366" s="14">
        <v>91105714</v>
      </c>
      <c r="L366" s="14" t="s">
        <v>825</v>
      </c>
      <c r="M366" s="14" t="s">
        <v>845</v>
      </c>
      <c r="N366" t="s">
        <v>38</v>
      </c>
      <c r="O366" s="1">
        <v>45049</v>
      </c>
      <c r="P366" s="14" t="s">
        <v>927</v>
      </c>
      <c r="Q366" s="14" t="s">
        <v>1048</v>
      </c>
      <c r="R366" s="1">
        <v>44988</v>
      </c>
      <c r="S366" s="1">
        <v>44992</v>
      </c>
      <c r="T366" s="14">
        <v>300</v>
      </c>
      <c r="U366" s="1">
        <v>45297</v>
      </c>
      <c r="V366" s="28">
        <v>40320000</v>
      </c>
      <c r="W366" s="14">
        <f>$D$5-Contratos[[#This Row],[Fecha de Inicio]]</f>
        <v>85</v>
      </c>
      <c r="X366" s="14">
        <f>ROUND((($D$5-Contratos[[#This Row],[Fecha de Inicio]])/(Contratos[[#This Row],[Fecha Finalizacion Programada]]-Contratos[[#This Row],[Fecha de Inicio]])*100),2)</f>
        <v>27.87</v>
      </c>
      <c r="Y366" s="28">
        <v>7257600</v>
      </c>
      <c r="Z366" s="28">
        <v>33062400</v>
      </c>
      <c r="AA366" s="14">
        <v>0</v>
      </c>
      <c r="AB366" s="28">
        <v>0</v>
      </c>
      <c r="AC366" s="28">
        <v>40320000</v>
      </c>
      <c r="AD366" s="14" t="s">
        <v>593</v>
      </c>
    </row>
    <row r="367" spans="2:30" x14ac:dyDescent="0.25">
      <c r="B367" s="14">
        <v>2023</v>
      </c>
      <c r="C367">
        <v>230242</v>
      </c>
      <c r="D367" s="14" t="s">
        <v>248</v>
      </c>
      <c r="E367" s="14" t="s">
        <v>1149</v>
      </c>
      <c r="F367" s="14" t="s">
        <v>43</v>
      </c>
      <c r="G367" s="14" t="s">
        <v>44</v>
      </c>
      <c r="H367" s="14" t="s">
        <v>1088</v>
      </c>
      <c r="I367" s="14" t="s">
        <v>2</v>
      </c>
      <c r="J367" s="14" t="s">
        <v>721</v>
      </c>
      <c r="K367" s="14">
        <v>1030549645</v>
      </c>
      <c r="L367" s="14" t="s">
        <v>826</v>
      </c>
      <c r="M367" s="14" t="s">
        <v>845</v>
      </c>
      <c r="N367" t="s">
        <v>38</v>
      </c>
      <c r="O367" s="1">
        <v>45049</v>
      </c>
      <c r="P367" s="14" t="s">
        <v>926</v>
      </c>
      <c r="Q367" s="14" t="s">
        <v>1047</v>
      </c>
      <c r="R367" s="1">
        <v>44974</v>
      </c>
      <c r="S367" s="1">
        <v>44980</v>
      </c>
      <c r="T367" s="14">
        <v>300</v>
      </c>
      <c r="U367" s="1">
        <v>45283</v>
      </c>
      <c r="V367" s="28">
        <v>40320000</v>
      </c>
      <c r="W367" s="14">
        <f>$D$5-Contratos[[#This Row],[Fecha de Inicio]]</f>
        <v>97</v>
      </c>
      <c r="X367" s="14">
        <f>ROUND((($D$5-Contratos[[#This Row],[Fecha de Inicio]])/(Contratos[[#This Row],[Fecha Finalizacion Programada]]-Contratos[[#This Row],[Fecha de Inicio]])*100),2)</f>
        <v>32.01</v>
      </c>
      <c r="Y367" s="28">
        <v>9004800</v>
      </c>
      <c r="Z367" s="28">
        <v>31315200</v>
      </c>
      <c r="AA367" s="14">
        <v>0</v>
      </c>
      <c r="AB367" s="28">
        <v>0</v>
      </c>
      <c r="AC367" s="28">
        <v>40320000</v>
      </c>
      <c r="AD367" s="14" t="s">
        <v>593</v>
      </c>
    </row>
    <row r="368" spans="2:30" x14ac:dyDescent="0.25">
      <c r="B368" s="14">
        <v>2023</v>
      </c>
      <c r="C368">
        <v>230148</v>
      </c>
      <c r="D368" s="14" t="s">
        <v>248</v>
      </c>
      <c r="E368" s="14" t="s">
        <v>1149</v>
      </c>
      <c r="F368" s="14" t="s">
        <v>43</v>
      </c>
      <c r="G368" s="14" t="s">
        <v>44</v>
      </c>
      <c r="H368" s="14" t="s">
        <v>1088</v>
      </c>
      <c r="I368" s="14" t="s">
        <v>2</v>
      </c>
      <c r="J368" s="14" t="s">
        <v>721</v>
      </c>
      <c r="K368" s="14">
        <v>1069729581</v>
      </c>
      <c r="L368" s="14" t="s">
        <v>827</v>
      </c>
      <c r="M368" s="14" t="s">
        <v>845</v>
      </c>
      <c r="N368" t="s">
        <v>38</v>
      </c>
      <c r="O368" s="1">
        <v>45049</v>
      </c>
      <c r="P368" s="14" t="s">
        <v>927</v>
      </c>
      <c r="Q368" s="14" t="s">
        <v>1048</v>
      </c>
      <c r="R368" s="1">
        <v>44951</v>
      </c>
      <c r="S368" s="1">
        <v>44960</v>
      </c>
      <c r="T368" s="14">
        <v>300</v>
      </c>
      <c r="U368" s="1">
        <v>45263</v>
      </c>
      <c r="V368" s="28">
        <v>40320000</v>
      </c>
      <c r="W368" s="14">
        <f>$D$5-Contratos[[#This Row],[Fecha de Inicio]]</f>
        <v>117</v>
      </c>
      <c r="X368" s="14">
        <f>ROUND((($D$5-Contratos[[#This Row],[Fecha de Inicio]])/(Contratos[[#This Row],[Fecha Finalizacion Programada]]-Contratos[[#This Row],[Fecha de Inicio]])*100),2)</f>
        <v>38.61</v>
      </c>
      <c r="Y368" s="28">
        <v>11692800</v>
      </c>
      <c r="Z368" s="28">
        <v>28627200</v>
      </c>
      <c r="AA368" s="14">
        <v>0</v>
      </c>
      <c r="AB368" s="28">
        <v>0</v>
      </c>
      <c r="AC368" s="28">
        <v>40320000</v>
      </c>
      <c r="AD368" s="14" t="s">
        <v>593</v>
      </c>
    </row>
    <row r="369" spans="2:30" x14ac:dyDescent="0.25">
      <c r="B369" s="14">
        <v>2023</v>
      </c>
      <c r="C369">
        <v>230191</v>
      </c>
      <c r="D369" s="14" t="s">
        <v>248</v>
      </c>
      <c r="E369" s="14" t="s">
        <v>483</v>
      </c>
      <c r="F369" s="14" t="s">
        <v>43</v>
      </c>
      <c r="G369" s="14" t="s">
        <v>44</v>
      </c>
      <c r="H369" s="14" t="s">
        <v>166</v>
      </c>
      <c r="I369" s="14" t="s">
        <v>2</v>
      </c>
      <c r="J369" s="14" t="s">
        <v>369</v>
      </c>
      <c r="K369" s="14">
        <v>79910084</v>
      </c>
      <c r="L369" s="14" t="s">
        <v>424</v>
      </c>
      <c r="M369" s="14" t="s">
        <v>473</v>
      </c>
      <c r="N369" t="s">
        <v>38</v>
      </c>
      <c r="O369" s="1">
        <v>45048</v>
      </c>
      <c r="P369" s="14" t="s">
        <v>897</v>
      </c>
      <c r="Q369" s="14" t="s">
        <v>1003</v>
      </c>
      <c r="R369" s="1">
        <v>44957</v>
      </c>
      <c r="S369" s="1">
        <v>44965</v>
      </c>
      <c r="T369" s="14">
        <v>240</v>
      </c>
      <c r="U369" s="1">
        <v>45207</v>
      </c>
      <c r="V369" s="28">
        <v>65696000</v>
      </c>
      <c r="W369" s="14">
        <f>$D$5-Contratos[[#This Row],[Fecha de Inicio]]</f>
        <v>112</v>
      </c>
      <c r="X369" s="14">
        <f>ROUND((($D$5-Contratos[[#This Row],[Fecha de Inicio]])/(Contratos[[#This Row],[Fecha Finalizacion Programada]]-Contratos[[#This Row],[Fecha de Inicio]])*100),2)</f>
        <v>46.28</v>
      </c>
      <c r="Y369" s="28">
        <v>22172400</v>
      </c>
      <c r="Z369" s="28">
        <v>43523600</v>
      </c>
      <c r="AA369" s="14">
        <v>0</v>
      </c>
      <c r="AB369" s="28">
        <v>0</v>
      </c>
      <c r="AC369" s="28">
        <v>65696000</v>
      </c>
      <c r="AD369" s="14" t="s">
        <v>590</v>
      </c>
    </row>
    <row r="370" spans="2:30" x14ac:dyDescent="0.25">
      <c r="B370" s="14">
        <v>2023</v>
      </c>
      <c r="C370">
        <v>230068</v>
      </c>
      <c r="D370" s="14" t="s">
        <v>248</v>
      </c>
      <c r="E370" s="14" t="s">
        <v>502</v>
      </c>
      <c r="F370" s="14" t="s">
        <v>43</v>
      </c>
      <c r="G370" s="14" t="s">
        <v>44</v>
      </c>
      <c r="H370" s="14" t="s">
        <v>528</v>
      </c>
      <c r="I370" s="14" t="s">
        <v>2</v>
      </c>
      <c r="J370" s="14" t="s">
        <v>386</v>
      </c>
      <c r="K370" s="14">
        <v>1030661834</v>
      </c>
      <c r="L370" s="14" t="s">
        <v>435</v>
      </c>
      <c r="M370" s="14" t="s">
        <v>478</v>
      </c>
      <c r="N370" t="s">
        <v>38</v>
      </c>
      <c r="O370" s="1">
        <v>45051</v>
      </c>
      <c r="P370" s="14" t="s">
        <v>109</v>
      </c>
      <c r="Q370" s="14" t="s">
        <v>416</v>
      </c>
      <c r="R370" s="1">
        <v>44944</v>
      </c>
      <c r="S370" s="1">
        <v>44965</v>
      </c>
      <c r="T370" s="14">
        <v>240</v>
      </c>
      <c r="U370" s="1">
        <v>45207</v>
      </c>
      <c r="V370" s="28">
        <v>32256000</v>
      </c>
      <c r="W370" s="14">
        <f>$D$5-Contratos[[#This Row],[Fecha de Inicio]]</f>
        <v>112</v>
      </c>
      <c r="X370" s="14">
        <f>ROUND((($D$5-Contratos[[#This Row],[Fecha de Inicio]])/(Contratos[[#This Row],[Fecha Finalizacion Programada]]-Contratos[[#This Row],[Fecha de Inicio]])*100),2)</f>
        <v>46.28</v>
      </c>
      <c r="Y370" s="28">
        <v>4032000</v>
      </c>
      <c r="Z370" s="28">
        <v>28224000</v>
      </c>
      <c r="AA370" s="14">
        <v>0</v>
      </c>
      <c r="AB370" s="28">
        <v>0</v>
      </c>
      <c r="AC370" s="28">
        <v>32256000</v>
      </c>
      <c r="AD370" s="14" t="s">
        <v>590</v>
      </c>
    </row>
    <row r="371" spans="2:30" x14ac:dyDescent="0.25">
      <c r="B371" s="14">
        <v>2022</v>
      </c>
      <c r="C371">
        <v>220392</v>
      </c>
      <c r="D371" s="14" t="s">
        <v>248</v>
      </c>
      <c r="E371" s="14" t="s">
        <v>348</v>
      </c>
      <c r="F371" s="14" t="s">
        <v>31</v>
      </c>
      <c r="G371" s="14" t="s">
        <v>25</v>
      </c>
      <c r="H371" s="14" t="s">
        <v>155</v>
      </c>
      <c r="I371" s="14" t="s">
        <v>2</v>
      </c>
      <c r="J371" s="14" t="s">
        <v>272</v>
      </c>
      <c r="K371" s="14">
        <v>900753920</v>
      </c>
      <c r="L371" s="14" t="s">
        <v>302</v>
      </c>
      <c r="M371" s="14" t="s">
        <v>102</v>
      </c>
      <c r="N371" t="s">
        <v>38</v>
      </c>
      <c r="O371" s="1">
        <v>45055</v>
      </c>
      <c r="P371" s="14" t="s">
        <v>903</v>
      </c>
      <c r="Q371" s="14" t="s">
        <v>547</v>
      </c>
      <c r="R371" s="1">
        <v>44718</v>
      </c>
      <c r="S371" s="1">
        <v>44733</v>
      </c>
      <c r="T371" s="14">
        <v>315</v>
      </c>
      <c r="U371" s="1">
        <v>45052</v>
      </c>
      <c r="V371" s="28">
        <v>7322000</v>
      </c>
      <c r="W371" s="14">
        <f>$D$5-Contratos[[#This Row],[Fecha de Inicio]]</f>
        <v>344</v>
      </c>
      <c r="X371" s="14">
        <f>ROUND(((Contratos[[#This Row],[Fecha Finalizacion Programada]]-Contratos[[#This Row],[Fecha de Inicio]])/(Contratos[[#This Row],[Fecha Finalizacion Programada]]-Contratos[[#This Row],[Fecha de Inicio]])*100),2)</f>
        <v>100</v>
      </c>
      <c r="Y371" s="28">
        <v>5694312</v>
      </c>
      <c r="Z371" s="28">
        <v>1627688</v>
      </c>
      <c r="AA371" s="14">
        <v>0</v>
      </c>
      <c r="AB371" s="28">
        <v>0</v>
      </c>
      <c r="AC371" s="28">
        <v>7322000</v>
      </c>
      <c r="AD371" s="14" t="s">
        <v>595</v>
      </c>
    </row>
    <row r="372" spans="2:30" x14ac:dyDescent="0.25">
      <c r="B372" s="14">
        <v>2023</v>
      </c>
      <c r="C372">
        <v>230125</v>
      </c>
      <c r="D372" s="14" t="s">
        <v>248</v>
      </c>
      <c r="E372" s="14" t="s">
        <v>363</v>
      </c>
      <c r="F372" s="14" t="s">
        <v>43</v>
      </c>
      <c r="G372" s="14" t="s">
        <v>44</v>
      </c>
      <c r="H372" s="14" t="s">
        <v>165</v>
      </c>
      <c r="I372" s="14" t="s">
        <v>2</v>
      </c>
      <c r="J372" s="14" t="s">
        <v>286</v>
      </c>
      <c r="K372" s="14">
        <v>79639995</v>
      </c>
      <c r="L372" s="14" t="s">
        <v>319</v>
      </c>
      <c r="M372" s="14" t="s">
        <v>96</v>
      </c>
      <c r="N372" t="s">
        <v>38</v>
      </c>
      <c r="O372" s="1">
        <v>45050</v>
      </c>
      <c r="P372" s="14" t="s">
        <v>928</v>
      </c>
      <c r="Q372" s="14" t="s">
        <v>108</v>
      </c>
      <c r="R372" s="1">
        <v>44949</v>
      </c>
      <c r="S372" s="1">
        <v>44953</v>
      </c>
      <c r="T372" s="14">
        <v>360</v>
      </c>
      <c r="U372" s="1">
        <v>45291</v>
      </c>
      <c r="V372" s="28">
        <v>55824000</v>
      </c>
      <c r="W372" s="14">
        <f>$D$5-Contratos[[#This Row],[Fecha de Inicio]]</f>
        <v>124</v>
      </c>
      <c r="X372" s="14">
        <f>ROUND((($D$5-Contratos[[#This Row],[Fecha de Inicio]])/(Contratos[[#This Row],[Fecha Finalizacion Programada]]-Contratos[[#This Row],[Fecha de Inicio]])*100),2)</f>
        <v>36.69</v>
      </c>
      <c r="Y372" s="28">
        <v>14576267</v>
      </c>
      <c r="Z372" s="28">
        <v>41247733</v>
      </c>
      <c r="AA372" s="14">
        <v>0</v>
      </c>
      <c r="AB372" s="28">
        <v>0</v>
      </c>
      <c r="AC372" s="28">
        <v>55824000</v>
      </c>
      <c r="AD372" s="14" t="s">
        <v>598</v>
      </c>
    </row>
    <row r="373" spans="2:30" x14ac:dyDescent="0.25">
      <c r="B373" s="14">
        <v>2022</v>
      </c>
      <c r="C373">
        <v>220417</v>
      </c>
      <c r="D373" s="14" t="s">
        <v>248</v>
      </c>
      <c r="E373" s="14" t="s">
        <v>1148</v>
      </c>
      <c r="F373" s="14" t="s">
        <v>31</v>
      </c>
      <c r="G373" s="14" t="s">
        <v>25</v>
      </c>
      <c r="H373" s="14" t="s">
        <v>153</v>
      </c>
      <c r="I373" s="14" t="s">
        <v>2</v>
      </c>
      <c r="J373" s="14" t="s">
        <v>720</v>
      </c>
      <c r="K373" s="14">
        <v>860066942</v>
      </c>
      <c r="L373" s="14" t="s">
        <v>821</v>
      </c>
      <c r="M373" s="14" t="s">
        <v>833</v>
      </c>
      <c r="N373" t="s">
        <v>38</v>
      </c>
      <c r="O373" s="1">
        <v>45049</v>
      </c>
      <c r="P373" s="14" t="s">
        <v>94</v>
      </c>
      <c r="Q373" s="14" t="s">
        <v>101</v>
      </c>
      <c r="R373" s="1">
        <v>44748</v>
      </c>
      <c r="S373" s="1">
        <v>44756</v>
      </c>
      <c r="T373" s="14">
        <v>300</v>
      </c>
      <c r="U373" s="1">
        <v>45091</v>
      </c>
      <c r="V373" s="28">
        <v>94717000</v>
      </c>
      <c r="W373" s="14">
        <f>$D$5-Contratos[[#This Row],[Fecha de Inicio]]</f>
        <v>321</v>
      </c>
      <c r="X373" s="14">
        <f>ROUND((($D$5-Contratos[[#This Row],[Fecha de Inicio]])/(Contratos[[#This Row],[Fecha Finalizacion Programada]]-Contratos[[#This Row],[Fecha de Inicio]])*100),2)</f>
        <v>95.82</v>
      </c>
      <c r="Y373" s="28">
        <v>100899052</v>
      </c>
      <c r="Z373" s="28">
        <v>33817948</v>
      </c>
      <c r="AA373" s="14">
        <v>2</v>
      </c>
      <c r="AB373" s="28">
        <v>40000000</v>
      </c>
      <c r="AC373" s="28">
        <v>134717000</v>
      </c>
      <c r="AD373" s="14" t="s">
        <v>624</v>
      </c>
    </row>
    <row r="374" spans="2:30" x14ac:dyDescent="0.25">
      <c r="B374" s="14">
        <v>2023</v>
      </c>
      <c r="C374">
        <v>230230</v>
      </c>
      <c r="D374" s="14" t="s">
        <v>248</v>
      </c>
      <c r="E374" s="14" t="s">
        <v>1133</v>
      </c>
      <c r="F374" s="14" t="s">
        <v>43</v>
      </c>
      <c r="G374" s="14" t="s">
        <v>44</v>
      </c>
      <c r="H374" s="14" t="s">
        <v>580</v>
      </c>
      <c r="I374" s="14" t="s">
        <v>2</v>
      </c>
      <c r="J374" s="14" t="s">
        <v>708</v>
      </c>
      <c r="K374" s="14">
        <v>1110457483</v>
      </c>
      <c r="L374" s="14" t="s">
        <v>811</v>
      </c>
      <c r="M374" s="14" t="s">
        <v>549</v>
      </c>
      <c r="N374" t="s">
        <v>38</v>
      </c>
      <c r="O374" s="1">
        <v>45051</v>
      </c>
      <c r="P374" s="14" t="s">
        <v>531</v>
      </c>
      <c r="Q374" s="14" t="s">
        <v>1049</v>
      </c>
      <c r="R374" s="1">
        <v>44966</v>
      </c>
      <c r="S374" s="1">
        <v>44970</v>
      </c>
      <c r="T374" s="14">
        <v>240</v>
      </c>
      <c r="U374" s="1">
        <v>45212</v>
      </c>
      <c r="V374" s="28">
        <v>63104000</v>
      </c>
      <c r="W374" s="14">
        <f>$D$5-Contratos[[#This Row],[Fecha de Inicio]]</f>
        <v>107</v>
      </c>
      <c r="X374" s="14">
        <f>ROUND((($D$5-Contratos[[#This Row],[Fecha de Inicio]])/(Contratos[[#This Row],[Fecha Finalizacion Programada]]-Contratos[[#This Row],[Fecha de Inicio]])*100),2)</f>
        <v>44.21</v>
      </c>
      <c r="Y374" s="28">
        <v>20508800</v>
      </c>
      <c r="Z374" s="28">
        <v>42595200</v>
      </c>
      <c r="AA374" s="14">
        <v>0</v>
      </c>
      <c r="AB374" s="28">
        <v>0</v>
      </c>
      <c r="AC374" s="28">
        <v>63104000</v>
      </c>
      <c r="AD374" s="14" t="s">
        <v>590</v>
      </c>
    </row>
    <row r="375" spans="2:30" x14ac:dyDescent="0.25">
      <c r="B375" s="14">
        <v>2023</v>
      </c>
      <c r="C375">
        <v>230005</v>
      </c>
      <c r="D375" s="14" t="s">
        <v>248</v>
      </c>
      <c r="E375" s="14" t="s">
        <v>515</v>
      </c>
      <c r="F375" s="14" t="s">
        <v>43</v>
      </c>
      <c r="G375" s="14" t="s">
        <v>47</v>
      </c>
      <c r="H375" s="14" t="s">
        <v>529</v>
      </c>
      <c r="I375" s="14" t="s">
        <v>2</v>
      </c>
      <c r="J375" s="14" t="s">
        <v>397</v>
      </c>
      <c r="K375" s="14">
        <v>1057548654</v>
      </c>
      <c r="L375" s="14" t="s">
        <v>454</v>
      </c>
      <c r="M375" s="14" t="s">
        <v>846</v>
      </c>
      <c r="N375" t="s">
        <v>38</v>
      </c>
      <c r="O375" s="1">
        <v>45050</v>
      </c>
      <c r="P375" s="14" t="s">
        <v>415</v>
      </c>
      <c r="Q375" s="14" t="s">
        <v>418</v>
      </c>
      <c r="R375" s="1">
        <v>44937</v>
      </c>
      <c r="S375" s="1">
        <v>44944</v>
      </c>
      <c r="T375" s="14">
        <v>330</v>
      </c>
      <c r="U375" s="1">
        <v>45278</v>
      </c>
      <c r="V375" s="28">
        <v>20471000</v>
      </c>
      <c r="W375" s="14">
        <f>$D$5-Contratos[[#This Row],[Fecha de Inicio]]</f>
        <v>133</v>
      </c>
      <c r="X375" s="14">
        <f>ROUND((($D$5-Contratos[[#This Row],[Fecha de Inicio]])/(Contratos[[#This Row],[Fecha Finalizacion Programada]]-Contratos[[#This Row],[Fecha de Inicio]])*100),2)</f>
        <v>39.82</v>
      </c>
      <c r="Y375" s="28">
        <v>1861000</v>
      </c>
      <c r="Z375" s="28">
        <v>18610000</v>
      </c>
      <c r="AA375" s="14">
        <v>0</v>
      </c>
      <c r="AB375" s="28">
        <v>0</v>
      </c>
      <c r="AC375" s="28">
        <v>20471000</v>
      </c>
      <c r="AD375" s="14" t="s">
        <v>592</v>
      </c>
    </row>
    <row r="376" spans="2:30" x14ac:dyDescent="0.25">
      <c r="B376" s="14">
        <v>2023</v>
      </c>
      <c r="C376">
        <v>230110</v>
      </c>
      <c r="D376" s="14" t="s">
        <v>248</v>
      </c>
      <c r="E376" s="14" t="s">
        <v>502</v>
      </c>
      <c r="F376" s="14" t="s">
        <v>43</v>
      </c>
      <c r="G376" s="14" t="s">
        <v>44</v>
      </c>
      <c r="H376" s="14" t="s">
        <v>528</v>
      </c>
      <c r="I376" s="14" t="s">
        <v>2</v>
      </c>
      <c r="J376" s="14" t="s">
        <v>386</v>
      </c>
      <c r="K376" s="14">
        <v>1012437956</v>
      </c>
      <c r="L376" s="14" t="s">
        <v>140</v>
      </c>
      <c r="M376" s="14" t="s">
        <v>478</v>
      </c>
      <c r="N376" t="s">
        <v>38</v>
      </c>
      <c r="O376" s="1">
        <v>45051</v>
      </c>
      <c r="P376" s="14" t="s">
        <v>109</v>
      </c>
      <c r="Q376" s="14" t="s">
        <v>416</v>
      </c>
      <c r="R376" s="1">
        <v>44945</v>
      </c>
      <c r="S376" s="1">
        <v>44966</v>
      </c>
      <c r="T376" s="14">
        <v>240</v>
      </c>
      <c r="U376" s="1">
        <v>45208</v>
      </c>
      <c r="V376" s="28">
        <v>32256000</v>
      </c>
      <c r="W376" s="14">
        <f>$D$5-Contratos[[#This Row],[Fecha de Inicio]]</f>
        <v>111</v>
      </c>
      <c r="X376" s="14">
        <f>ROUND((($D$5-Contratos[[#This Row],[Fecha de Inicio]])/(Contratos[[#This Row],[Fecha Finalizacion Programada]]-Contratos[[#This Row],[Fecha de Inicio]])*100),2)</f>
        <v>45.87</v>
      </c>
      <c r="Y376" s="28">
        <v>4032000</v>
      </c>
      <c r="Z376" s="28">
        <v>28224000</v>
      </c>
      <c r="AA376" s="14">
        <v>0</v>
      </c>
      <c r="AB376" s="28">
        <v>0</v>
      </c>
      <c r="AC376" s="28">
        <v>32256000</v>
      </c>
      <c r="AD376" s="14" t="s">
        <v>590</v>
      </c>
    </row>
    <row r="377" spans="2:30" x14ac:dyDescent="0.25">
      <c r="B377" s="14">
        <v>2023</v>
      </c>
      <c r="C377">
        <v>230112</v>
      </c>
      <c r="D377" s="14" t="s">
        <v>248</v>
      </c>
      <c r="E377" s="14" t="s">
        <v>502</v>
      </c>
      <c r="F377" s="14" t="s">
        <v>43</v>
      </c>
      <c r="G377" s="14" t="s">
        <v>44</v>
      </c>
      <c r="H377" s="14" t="s">
        <v>528</v>
      </c>
      <c r="I377" s="14" t="s">
        <v>2</v>
      </c>
      <c r="J377" s="14" t="s">
        <v>386</v>
      </c>
      <c r="K377" s="14">
        <v>51835982</v>
      </c>
      <c r="L377" s="14" t="s">
        <v>149</v>
      </c>
      <c r="M377" s="14" t="s">
        <v>241</v>
      </c>
      <c r="N377" t="s">
        <v>38</v>
      </c>
      <c r="O377" s="1">
        <v>45051</v>
      </c>
      <c r="P377" s="14" t="s">
        <v>109</v>
      </c>
      <c r="Q377" s="14" t="s">
        <v>416</v>
      </c>
      <c r="R377" s="1">
        <v>44945</v>
      </c>
      <c r="S377" s="1">
        <v>44967</v>
      </c>
      <c r="T377" s="14">
        <v>240</v>
      </c>
      <c r="U377" s="1">
        <v>45209</v>
      </c>
      <c r="V377" s="28">
        <v>32256000</v>
      </c>
      <c r="W377" s="14">
        <f>$D$5-Contratos[[#This Row],[Fecha de Inicio]]</f>
        <v>110</v>
      </c>
      <c r="X377" s="14">
        <f>ROUND((($D$5-Contratos[[#This Row],[Fecha de Inicio]])/(Contratos[[#This Row],[Fecha Finalizacion Programada]]-Contratos[[#This Row],[Fecha de Inicio]])*100),2)</f>
        <v>45.45</v>
      </c>
      <c r="Y377" s="28">
        <v>4032000</v>
      </c>
      <c r="Z377" s="28">
        <v>28224000</v>
      </c>
      <c r="AA377" s="14">
        <v>0</v>
      </c>
      <c r="AB377" s="28">
        <v>0</v>
      </c>
      <c r="AC377" s="28">
        <v>32256000</v>
      </c>
      <c r="AD377" s="14" t="s">
        <v>590</v>
      </c>
    </row>
    <row r="378" spans="2:30" x14ac:dyDescent="0.25">
      <c r="B378" s="14">
        <v>2023</v>
      </c>
      <c r="C378">
        <v>230106</v>
      </c>
      <c r="D378" s="14" t="s">
        <v>248</v>
      </c>
      <c r="E378" s="14" t="s">
        <v>516</v>
      </c>
      <c r="F378" s="14" t="s">
        <v>43</v>
      </c>
      <c r="G378" s="14" t="s">
        <v>44</v>
      </c>
      <c r="H378" s="14" t="s">
        <v>529</v>
      </c>
      <c r="I378" s="14" t="s">
        <v>2</v>
      </c>
      <c r="J378" s="14" t="s">
        <v>398</v>
      </c>
      <c r="K378" s="14">
        <v>1010196758</v>
      </c>
      <c r="L378" s="14" t="s">
        <v>457</v>
      </c>
      <c r="M378" s="14" t="s">
        <v>244</v>
      </c>
      <c r="N378" t="s">
        <v>38</v>
      </c>
      <c r="O378" s="1">
        <v>45050</v>
      </c>
      <c r="P378" s="14" t="s">
        <v>415</v>
      </c>
      <c r="Q378" s="14" t="s">
        <v>418</v>
      </c>
      <c r="R378" s="1">
        <v>44945</v>
      </c>
      <c r="S378" s="1">
        <v>44949</v>
      </c>
      <c r="T378" s="14">
        <v>270</v>
      </c>
      <c r="U378" s="1">
        <v>45222</v>
      </c>
      <c r="V378" s="28">
        <v>36288000</v>
      </c>
      <c r="W378" s="14">
        <f>$D$5-Contratos[[#This Row],[Fecha de Inicio]]</f>
        <v>128</v>
      </c>
      <c r="X378" s="14">
        <f>ROUND((($D$5-Contratos[[#This Row],[Fecha de Inicio]])/(Contratos[[#This Row],[Fecha Finalizacion Programada]]-Contratos[[#This Row],[Fecha de Inicio]])*100),2)</f>
        <v>46.89</v>
      </c>
      <c r="Y378" s="28">
        <v>4032000</v>
      </c>
      <c r="Z378" s="28">
        <v>32256000</v>
      </c>
      <c r="AA378" s="14">
        <v>0</v>
      </c>
      <c r="AB378" s="28">
        <v>0</v>
      </c>
      <c r="AC378" s="28">
        <v>36288000</v>
      </c>
      <c r="AD378" s="14" t="s">
        <v>585</v>
      </c>
    </row>
    <row r="379" spans="2:30" x14ac:dyDescent="0.25">
      <c r="B379" s="14">
        <v>2023</v>
      </c>
      <c r="C379">
        <v>230111</v>
      </c>
      <c r="D379" s="14" t="s">
        <v>248</v>
      </c>
      <c r="E379" s="14" t="s">
        <v>502</v>
      </c>
      <c r="F379" s="14" t="s">
        <v>43</v>
      </c>
      <c r="G379" s="14" t="s">
        <v>44</v>
      </c>
      <c r="H379" s="14" t="s">
        <v>528</v>
      </c>
      <c r="I379" s="14" t="s">
        <v>2</v>
      </c>
      <c r="J379" s="14" t="s">
        <v>386</v>
      </c>
      <c r="K379" s="14">
        <v>52410221</v>
      </c>
      <c r="L379" s="14" t="s">
        <v>148</v>
      </c>
      <c r="M379" s="14" t="s">
        <v>241</v>
      </c>
      <c r="N379" t="s">
        <v>38</v>
      </c>
      <c r="O379" s="1">
        <v>45051</v>
      </c>
      <c r="P379" s="14" t="s">
        <v>109</v>
      </c>
      <c r="Q379" s="14" t="s">
        <v>416</v>
      </c>
      <c r="R379" s="1">
        <v>44945</v>
      </c>
      <c r="S379" s="1">
        <v>44966</v>
      </c>
      <c r="T379" s="14">
        <v>240</v>
      </c>
      <c r="U379" s="1">
        <v>45208</v>
      </c>
      <c r="V379" s="28">
        <v>32256000</v>
      </c>
      <c r="W379" s="14">
        <f>$D$5-Contratos[[#This Row],[Fecha de Inicio]]</f>
        <v>111</v>
      </c>
      <c r="X379" s="14">
        <f>ROUND((($D$5-Contratos[[#This Row],[Fecha de Inicio]])/(Contratos[[#This Row],[Fecha Finalizacion Programada]]-Contratos[[#This Row],[Fecha de Inicio]])*100),2)</f>
        <v>45.87</v>
      </c>
      <c r="Y379" s="28">
        <v>11020800</v>
      </c>
      <c r="Z379" s="28">
        <v>21235200</v>
      </c>
      <c r="AA379" s="14">
        <v>0</v>
      </c>
      <c r="AB379" s="28">
        <v>0</v>
      </c>
      <c r="AC379" s="28">
        <v>32256000</v>
      </c>
      <c r="AD379" s="14" t="s">
        <v>590</v>
      </c>
    </row>
    <row r="380" spans="2:30" x14ac:dyDescent="0.25">
      <c r="B380" s="14">
        <v>2023</v>
      </c>
      <c r="C380">
        <v>230218</v>
      </c>
      <c r="D380" s="14" t="s">
        <v>248</v>
      </c>
      <c r="E380" s="14" t="s">
        <v>518</v>
      </c>
      <c r="F380" s="14" t="s">
        <v>43</v>
      </c>
      <c r="G380" s="14" t="s">
        <v>44</v>
      </c>
      <c r="H380" s="14" t="s">
        <v>165</v>
      </c>
      <c r="I380" s="14" t="s">
        <v>2</v>
      </c>
      <c r="J380" s="14" t="s">
        <v>178</v>
      </c>
      <c r="K380" s="14">
        <v>19424321</v>
      </c>
      <c r="L380" s="14" t="s">
        <v>179</v>
      </c>
      <c r="M380" s="14" t="s">
        <v>96</v>
      </c>
      <c r="N380" t="s">
        <v>38</v>
      </c>
      <c r="O380" s="1">
        <v>45051</v>
      </c>
      <c r="P380" s="14" t="s">
        <v>928</v>
      </c>
      <c r="Q380" s="14" t="s">
        <v>108</v>
      </c>
      <c r="R380" s="1">
        <v>44963</v>
      </c>
      <c r="S380" s="1">
        <v>44970</v>
      </c>
      <c r="T380" s="14">
        <v>330</v>
      </c>
      <c r="U380" s="1">
        <v>45291</v>
      </c>
      <c r="V380" s="28">
        <v>72490000</v>
      </c>
      <c r="W380" s="14">
        <f>$D$5-Contratos[[#This Row],[Fecha de Inicio]]</f>
        <v>107</v>
      </c>
      <c r="X380" s="14">
        <f>ROUND((($D$5-Contratos[[#This Row],[Fecha de Inicio]])/(Contratos[[#This Row],[Fecha Finalizacion Programada]]-Contratos[[#This Row],[Fecha de Inicio]])*100),2)</f>
        <v>33.33</v>
      </c>
      <c r="Y380" s="28">
        <v>17134000</v>
      </c>
      <c r="Z380" s="28">
        <v>55356000</v>
      </c>
      <c r="AA380" s="14">
        <v>0</v>
      </c>
      <c r="AB380" s="28">
        <v>0</v>
      </c>
      <c r="AC380" s="28">
        <v>72490000</v>
      </c>
      <c r="AD380" s="14" t="s">
        <v>592</v>
      </c>
    </row>
    <row r="381" spans="2:30" x14ac:dyDescent="0.25">
      <c r="B381" s="14">
        <v>2023</v>
      </c>
      <c r="C381">
        <v>230107</v>
      </c>
      <c r="D381" s="14" t="s">
        <v>248</v>
      </c>
      <c r="E381" s="14" t="s">
        <v>516</v>
      </c>
      <c r="F381" s="14" t="s">
        <v>43</v>
      </c>
      <c r="G381" s="14" t="s">
        <v>44</v>
      </c>
      <c r="H381" s="14" t="s">
        <v>529</v>
      </c>
      <c r="I381" s="14" t="s">
        <v>2</v>
      </c>
      <c r="J381" s="14" t="s">
        <v>398</v>
      </c>
      <c r="K381" s="14">
        <v>1018431630</v>
      </c>
      <c r="L381" s="14" t="s">
        <v>456</v>
      </c>
      <c r="M381" s="14" t="s">
        <v>244</v>
      </c>
      <c r="N381" t="s">
        <v>38</v>
      </c>
      <c r="O381" s="1">
        <v>45050</v>
      </c>
      <c r="P381" s="14" t="s">
        <v>415</v>
      </c>
      <c r="Q381" s="14" t="s">
        <v>418</v>
      </c>
      <c r="R381" s="1">
        <v>44945</v>
      </c>
      <c r="S381" s="1">
        <v>44949</v>
      </c>
      <c r="T381" s="14">
        <v>270</v>
      </c>
      <c r="U381" s="1">
        <v>45222</v>
      </c>
      <c r="V381" s="28">
        <v>36288000</v>
      </c>
      <c r="W381" s="14">
        <f>$D$5-Contratos[[#This Row],[Fecha de Inicio]]</f>
        <v>128</v>
      </c>
      <c r="X381" s="14">
        <f>ROUND((($D$5-Contratos[[#This Row],[Fecha de Inicio]])/(Contratos[[#This Row],[Fecha Finalizacion Programada]]-Contratos[[#This Row],[Fecha de Inicio]])*100),2)</f>
        <v>46.89</v>
      </c>
      <c r="Y381" s="28">
        <v>4032000</v>
      </c>
      <c r="Z381" s="28">
        <v>32256000</v>
      </c>
      <c r="AA381" s="14">
        <v>0</v>
      </c>
      <c r="AB381" s="28">
        <v>0</v>
      </c>
      <c r="AC381" s="28">
        <v>36288000</v>
      </c>
      <c r="AD381" s="14" t="s">
        <v>585</v>
      </c>
    </row>
    <row r="382" spans="2:30" x14ac:dyDescent="0.25">
      <c r="B382" s="14">
        <v>2023</v>
      </c>
      <c r="C382">
        <v>230108</v>
      </c>
      <c r="D382" s="14" t="s">
        <v>248</v>
      </c>
      <c r="E382" s="14" t="s">
        <v>516</v>
      </c>
      <c r="F382" s="14" t="s">
        <v>43</v>
      </c>
      <c r="G382" s="14" t="s">
        <v>44</v>
      </c>
      <c r="H382" s="14" t="s">
        <v>529</v>
      </c>
      <c r="I382" s="14" t="s">
        <v>2</v>
      </c>
      <c r="J382" s="14" t="s">
        <v>398</v>
      </c>
      <c r="K382" s="14">
        <v>1026273270</v>
      </c>
      <c r="L382" s="14" t="s">
        <v>455</v>
      </c>
      <c r="M382" s="14" t="s">
        <v>244</v>
      </c>
      <c r="N382" t="s">
        <v>38</v>
      </c>
      <c r="O382" s="1">
        <v>45050</v>
      </c>
      <c r="P382" s="14" t="s">
        <v>415</v>
      </c>
      <c r="Q382" s="14" t="s">
        <v>418</v>
      </c>
      <c r="R382" s="1">
        <v>44945</v>
      </c>
      <c r="S382" s="1">
        <v>44949</v>
      </c>
      <c r="T382" s="14">
        <v>270</v>
      </c>
      <c r="U382" s="1">
        <v>45222</v>
      </c>
      <c r="V382" s="28">
        <v>36288000</v>
      </c>
      <c r="W382" s="14">
        <f>$D$5-Contratos[[#This Row],[Fecha de Inicio]]</f>
        <v>128</v>
      </c>
      <c r="X382" s="14">
        <f>ROUND((($D$5-Contratos[[#This Row],[Fecha de Inicio]])/(Contratos[[#This Row],[Fecha Finalizacion Programada]]-Contratos[[#This Row],[Fecha de Inicio]])*100),2)</f>
        <v>46.89</v>
      </c>
      <c r="Y382" s="28">
        <v>4032000</v>
      </c>
      <c r="Z382" s="28">
        <v>32256000</v>
      </c>
      <c r="AA382" s="14">
        <v>0</v>
      </c>
      <c r="AB382" s="28">
        <v>0</v>
      </c>
      <c r="AC382" s="28">
        <v>36288000</v>
      </c>
      <c r="AD382" s="14" t="s">
        <v>585</v>
      </c>
    </row>
    <row r="383" spans="2:30" x14ac:dyDescent="0.25">
      <c r="B383" s="14">
        <v>2023</v>
      </c>
      <c r="C383">
        <v>230326</v>
      </c>
      <c r="D383" s="14" t="s">
        <v>248</v>
      </c>
      <c r="E383" s="14" t="s">
        <v>1150</v>
      </c>
      <c r="F383" s="14" t="s">
        <v>666</v>
      </c>
      <c r="G383" s="14" t="s">
        <v>25</v>
      </c>
      <c r="H383" s="14" t="s">
        <v>1079</v>
      </c>
      <c r="I383" s="14" t="s">
        <v>1080</v>
      </c>
      <c r="J383" s="14" t="s">
        <v>722</v>
      </c>
      <c r="K383" s="14">
        <v>800182091</v>
      </c>
      <c r="L383" s="14" t="s">
        <v>729</v>
      </c>
      <c r="M383" s="14" t="s">
        <v>834</v>
      </c>
      <c r="N383" t="s">
        <v>38</v>
      </c>
      <c r="O383" s="1">
        <v>45064</v>
      </c>
      <c r="P383" s="14" t="s">
        <v>929</v>
      </c>
      <c r="Q383" s="14" t="s">
        <v>1050</v>
      </c>
      <c r="R383" s="1">
        <v>44999</v>
      </c>
      <c r="S383" s="1">
        <v>45009</v>
      </c>
      <c r="T383" s="14">
        <v>360</v>
      </c>
      <c r="U383" s="1">
        <v>45375</v>
      </c>
      <c r="V383" s="28">
        <v>981043000</v>
      </c>
      <c r="W383" s="14">
        <f>$D$5-Contratos[[#This Row],[Fecha de Inicio]]</f>
        <v>68</v>
      </c>
      <c r="X383" s="14">
        <f>ROUND((($D$5-Contratos[[#This Row],[Fecha de Inicio]])/(Contratos[[#This Row],[Fecha Finalizacion Programada]]-Contratos[[#This Row],[Fecha de Inicio]])*100),2)</f>
        <v>18.579999999999998</v>
      </c>
      <c r="Y383" s="28">
        <v>69833109</v>
      </c>
      <c r="Z383" s="28">
        <v>911209891</v>
      </c>
      <c r="AA383" s="14">
        <v>0</v>
      </c>
      <c r="AB383" s="28">
        <v>0</v>
      </c>
      <c r="AC383" s="28">
        <v>981043000</v>
      </c>
      <c r="AD383" s="14" t="s">
        <v>598</v>
      </c>
    </row>
    <row r="384" spans="2:30" x14ac:dyDescent="0.25">
      <c r="B384" s="14">
        <v>2023</v>
      </c>
      <c r="C384">
        <v>230105</v>
      </c>
      <c r="D384" s="14" t="s">
        <v>248</v>
      </c>
      <c r="E384" s="14" t="s">
        <v>516</v>
      </c>
      <c r="F384" s="14" t="s">
        <v>43</v>
      </c>
      <c r="G384" s="14" t="s">
        <v>44</v>
      </c>
      <c r="H384" s="14" t="s">
        <v>529</v>
      </c>
      <c r="I384" s="14" t="s">
        <v>2</v>
      </c>
      <c r="J384" s="14" t="s">
        <v>398</v>
      </c>
      <c r="K384" s="14">
        <v>1030599185</v>
      </c>
      <c r="L384" s="14" t="s">
        <v>458</v>
      </c>
      <c r="M384" s="14" t="s">
        <v>244</v>
      </c>
      <c r="N384" t="s">
        <v>38</v>
      </c>
      <c r="O384" s="1">
        <v>45050</v>
      </c>
      <c r="P384" s="14" t="s">
        <v>415</v>
      </c>
      <c r="Q384" s="14" t="s">
        <v>418</v>
      </c>
      <c r="R384" s="1">
        <v>44945</v>
      </c>
      <c r="S384" s="1">
        <v>44950</v>
      </c>
      <c r="T384" s="14">
        <v>270</v>
      </c>
      <c r="U384" s="1">
        <v>45223</v>
      </c>
      <c r="V384" s="28">
        <v>36288000</v>
      </c>
      <c r="W384" s="14">
        <f>$D$5-Contratos[[#This Row],[Fecha de Inicio]]</f>
        <v>127</v>
      </c>
      <c r="X384" s="14">
        <f>ROUND((($D$5-Contratos[[#This Row],[Fecha de Inicio]])/(Contratos[[#This Row],[Fecha Finalizacion Programada]]-Contratos[[#This Row],[Fecha de Inicio]])*100),2)</f>
        <v>46.52</v>
      </c>
      <c r="Y384" s="28">
        <v>4032000</v>
      </c>
      <c r="Z384" s="28">
        <v>32256000</v>
      </c>
      <c r="AA384" s="14">
        <v>0</v>
      </c>
      <c r="AB384" s="28">
        <v>0</v>
      </c>
      <c r="AC384" s="28">
        <v>36288000</v>
      </c>
      <c r="AD384" s="14" t="s">
        <v>585</v>
      </c>
    </row>
    <row r="385" spans="2:30" x14ac:dyDescent="0.25">
      <c r="B385" s="14">
        <v>2023</v>
      </c>
      <c r="C385">
        <v>230116</v>
      </c>
      <c r="D385" s="14" t="s">
        <v>248</v>
      </c>
      <c r="E385" s="14" t="s">
        <v>502</v>
      </c>
      <c r="F385" s="14" t="s">
        <v>43</v>
      </c>
      <c r="G385" s="14" t="s">
        <v>44</v>
      </c>
      <c r="H385" s="14" t="s">
        <v>528</v>
      </c>
      <c r="I385" s="14" t="s">
        <v>2</v>
      </c>
      <c r="J385" s="14" t="s">
        <v>386</v>
      </c>
      <c r="K385" s="14">
        <v>52738032</v>
      </c>
      <c r="L385" s="14" t="s">
        <v>447</v>
      </c>
      <c r="M385" s="14" t="s">
        <v>241</v>
      </c>
      <c r="N385" t="s">
        <v>38</v>
      </c>
      <c r="O385" s="1">
        <v>45051</v>
      </c>
      <c r="P385" s="14" t="s">
        <v>109</v>
      </c>
      <c r="Q385" s="14" t="s">
        <v>416</v>
      </c>
      <c r="R385" s="1">
        <v>44945</v>
      </c>
      <c r="S385" s="1">
        <v>44971</v>
      </c>
      <c r="T385" s="14">
        <v>240</v>
      </c>
      <c r="U385" s="1">
        <v>45213</v>
      </c>
      <c r="V385" s="28">
        <v>32256000</v>
      </c>
      <c r="W385" s="14">
        <f>$D$5-Contratos[[#This Row],[Fecha de Inicio]]</f>
        <v>106</v>
      </c>
      <c r="X385" s="14">
        <f>ROUND((($D$5-Contratos[[#This Row],[Fecha de Inicio]])/(Contratos[[#This Row],[Fecha Finalizacion Programada]]-Contratos[[#This Row],[Fecha de Inicio]])*100),2)</f>
        <v>43.8</v>
      </c>
      <c r="Y385" s="28">
        <v>10348800</v>
      </c>
      <c r="Z385" s="28">
        <v>21907200</v>
      </c>
      <c r="AA385" s="14">
        <v>0</v>
      </c>
      <c r="AB385" s="28">
        <v>0</v>
      </c>
      <c r="AC385" s="28">
        <v>32256000</v>
      </c>
      <c r="AD385" s="14" t="s">
        <v>590</v>
      </c>
    </row>
    <row r="386" spans="2:30" x14ac:dyDescent="0.25">
      <c r="B386" s="14">
        <v>2023</v>
      </c>
      <c r="C386">
        <v>230049</v>
      </c>
      <c r="D386" s="14" t="s">
        <v>248</v>
      </c>
      <c r="E386" s="14" t="s">
        <v>1142</v>
      </c>
      <c r="F386" s="14" t="s">
        <v>43</v>
      </c>
      <c r="G386" s="14" t="s">
        <v>44</v>
      </c>
      <c r="H386" s="14" t="s">
        <v>580</v>
      </c>
      <c r="I386" s="14" t="s">
        <v>2</v>
      </c>
      <c r="J386" s="14" t="s">
        <v>714</v>
      </c>
      <c r="K386" s="14">
        <v>1072659144</v>
      </c>
      <c r="L386" s="14" t="s">
        <v>805</v>
      </c>
      <c r="M386" s="14" t="s">
        <v>549</v>
      </c>
      <c r="N386" t="s">
        <v>38</v>
      </c>
      <c r="O386" s="1">
        <v>45054</v>
      </c>
      <c r="P386" s="14" t="s">
        <v>531</v>
      </c>
      <c r="Q386" s="14" t="s">
        <v>1051</v>
      </c>
      <c r="R386" s="1">
        <v>44953</v>
      </c>
      <c r="S386" s="1">
        <v>44963</v>
      </c>
      <c r="T386" s="14">
        <v>240</v>
      </c>
      <c r="U386" s="1">
        <v>45205</v>
      </c>
      <c r="V386" s="28">
        <v>31432000</v>
      </c>
      <c r="W386" s="14">
        <f>$D$5-Contratos[[#This Row],[Fecha de Inicio]]</f>
        <v>114</v>
      </c>
      <c r="X386" s="14">
        <f>ROUND((($D$5-Contratos[[#This Row],[Fecha de Inicio]])/(Contratos[[#This Row],[Fecha Finalizacion Programada]]-Contratos[[#This Row],[Fecha de Inicio]])*100),2)</f>
        <v>47.11</v>
      </c>
      <c r="Y386" s="28">
        <v>7203167</v>
      </c>
      <c r="Z386" s="28">
        <v>24228833</v>
      </c>
      <c r="AA386" s="14">
        <v>0</v>
      </c>
      <c r="AB386" s="28">
        <v>0</v>
      </c>
      <c r="AC386" s="28">
        <v>31432000</v>
      </c>
      <c r="AD386" s="14" t="s">
        <v>590</v>
      </c>
    </row>
    <row r="387" spans="2:30" x14ac:dyDescent="0.25">
      <c r="B387" s="14">
        <v>2022</v>
      </c>
      <c r="C387">
        <v>220377</v>
      </c>
      <c r="D387" s="14" t="s">
        <v>255</v>
      </c>
      <c r="E387" s="14" t="s">
        <v>568</v>
      </c>
      <c r="F387" s="14" t="s">
        <v>184</v>
      </c>
      <c r="G387" s="14" t="s">
        <v>25</v>
      </c>
      <c r="H387" s="14" t="s">
        <v>210</v>
      </c>
      <c r="I387" s="14" t="s">
        <v>2</v>
      </c>
      <c r="J387" s="14" t="s">
        <v>189</v>
      </c>
      <c r="K387" s="14">
        <v>800196299</v>
      </c>
      <c r="L387" s="14" t="s">
        <v>197</v>
      </c>
      <c r="M387" s="14" t="s">
        <v>204</v>
      </c>
      <c r="N387" t="s">
        <v>38</v>
      </c>
      <c r="O387" s="1">
        <v>45054</v>
      </c>
      <c r="P387" s="14" t="s">
        <v>930</v>
      </c>
      <c r="Q387" s="14" t="s">
        <v>1052</v>
      </c>
      <c r="R387" s="1">
        <v>44678</v>
      </c>
      <c r="S387" s="1">
        <v>44695</v>
      </c>
      <c r="T387" s="14">
        <v>240</v>
      </c>
      <c r="U387" s="1">
        <v>45030</v>
      </c>
      <c r="V387" s="28">
        <v>530506780</v>
      </c>
      <c r="W387" s="14">
        <f>$D$5-Contratos[[#This Row],[Fecha de Inicio]]</f>
        <v>382</v>
      </c>
      <c r="X387" s="14">
        <f>ROUND(((Contratos[[#This Row],[Fecha Finalizacion Programada]]-Contratos[[#This Row],[Fecha de Inicio]])/(Contratos[[#This Row],[Fecha Finalizacion Programada]]-Contratos[[#This Row],[Fecha de Inicio]])*100),2)</f>
        <v>100</v>
      </c>
      <c r="Y387" s="28">
        <v>712384904</v>
      </c>
      <c r="Z387" s="28">
        <v>15987608</v>
      </c>
      <c r="AA387" s="14">
        <v>1</v>
      </c>
      <c r="AB387" s="28">
        <v>197865732</v>
      </c>
      <c r="AC387" s="28">
        <v>728372512</v>
      </c>
      <c r="AD387" s="14" t="s">
        <v>624</v>
      </c>
    </row>
    <row r="388" spans="2:30" x14ac:dyDescent="0.25">
      <c r="B388" s="14">
        <v>2023</v>
      </c>
      <c r="C388">
        <v>230397</v>
      </c>
      <c r="D388" s="14" t="s">
        <v>248</v>
      </c>
      <c r="E388" s="14" t="s">
        <v>1151</v>
      </c>
      <c r="F388" s="14" t="s">
        <v>43</v>
      </c>
      <c r="G388" s="14" t="s">
        <v>47</v>
      </c>
      <c r="H388" s="14" t="s">
        <v>580</v>
      </c>
      <c r="I388" s="14" t="s">
        <v>2</v>
      </c>
      <c r="J388" s="14" t="s">
        <v>723</v>
      </c>
      <c r="K388" s="14">
        <v>1000137439</v>
      </c>
      <c r="L388" s="14" t="s">
        <v>828</v>
      </c>
      <c r="M388" s="14" t="s">
        <v>549</v>
      </c>
      <c r="N388" t="s">
        <v>38</v>
      </c>
      <c r="O388" s="1">
        <v>45056</v>
      </c>
      <c r="P388" s="14" t="s">
        <v>531</v>
      </c>
      <c r="Q388" s="14" t="s">
        <v>1053</v>
      </c>
      <c r="R388" s="1">
        <v>45016</v>
      </c>
      <c r="S388" s="1">
        <v>45021</v>
      </c>
      <c r="T388" s="14">
        <v>180</v>
      </c>
      <c r="U388" s="1">
        <v>45204</v>
      </c>
      <c r="V388" s="28">
        <v>13956000</v>
      </c>
      <c r="W388" s="14">
        <f>$D$5-Contratos[[#This Row],[Fecha de Inicio]]</f>
        <v>56</v>
      </c>
      <c r="X388" s="14">
        <f>ROUND((($D$5-Contratos[[#This Row],[Fecha de Inicio]])/(Contratos[[#This Row],[Fecha Finalizacion Programada]]-Contratos[[#This Row],[Fecha de Inicio]])*100),2)</f>
        <v>30.6</v>
      </c>
      <c r="Y388" s="28">
        <v>2015867</v>
      </c>
      <c r="Z388" s="28">
        <v>11940133</v>
      </c>
      <c r="AA388" s="14">
        <v>0</v>
      </c>
      <c r="AB388" s="28">
        <v>0</v>
      </c>
      <c r="AC388" s="28">
        <v>13956000</v>
      </c>
      <c r="AD388" s="14" t="s">
        <v>583</v>
      </c>
    </row>
    <row r="389" spans="2:30" x14ac:dyDescent="0.25">
      <c r="B389" s="14">
        <v>2023</v>
      </c>
      <c r="C389">
        <v>230146</v>
      </c>
      <c r="D389" s="14" t="s">
        <v>248</v>
      </c>
      <c r="E389" s="14" t="s">
        <v>1133</v>
      </c>
      <c r="F389" s="14" t="s">
        <v>43</v>
      </c>
      <c r="G389" s="14" t="s">
        <v>44</v>
      </c>
      <c r="H389" s="14" t="s">
        <v>580</v>
      </c>
      <c r="I389" s="14" t="s">
        <v>2</v>
      </c>
      <c r="J389" s="14" t="s">
        <v>708</v>
      </c>
      <c r="K389" s="14">
        <v>53166511</v>
      </c>
      <c r="L389" s="14" t="s">
        <v>799</v>
      </c>
      <c r="M389" s="14" t="s">
        <v>549</v>
      </c>
      <c r="N389" t="s">
        <v>38</v>
      </c>
      <c r="O389" s="1">
        <v>45057</v>
      </c>
      <c r="P389" s="14" t="s">
        <v>531</v>
      </c>
      <c r="Q389" s="14" t="s">
        <v>1054</v>
      </c>
      <c r="R389" s="1">
        <v>44950</v>
      </c>
      <c r="S389" s="1">
        <v>44952</v>
      </c>
      <c r="T389" s="14">
        <v>240</v>
      </c>
      <c r="U389" s="1">
        <v>45195</v>
      </c>
      <c r="V389" s="28">
        <v>63104000</v>
      </c>
      <c r="W389" s="14">
        <f>$D$5-Contratos[[#This Row],[Fecha de Inicio]]</f>
        <v>125</v>
      </c>
      <c r="X389" s="14">
        <f>ROUND((($D$5-Contratos[[#This Row],[Fecha de Inicio]])/(Contratos[[#This Row],[Fecha Finalizacion Programada]]-Contratos[[#This Row],[Fecha de Inicio]])*100),2)</f>
        <v>51.44</v>
      </c>
      <c r="Y389" s="28">
        <v>24978667</v>
      </c>
      <c r="Z389" s="28">
        <v>38125333</v>
      </c>
      <c r="AA389" s="14">
        <v>0</v>
      </c>
      <c r="AB389" s="28">
        <v>0</v>
      </c>
      <c r="AC389" s="28">
        <v>63104000</v>
      </c>
      <c r="AD389" s="14" t="s">
        <v>590</v>
      </c>
    </row>
    <row r="390" spans="2:30" x14ac:dyDescent="0.25">
      <c r="B390" s="14">
        <v>2023</v>
      </c>
      <c r="C390">
        <v>230244</v>
      </c>
      <c r="D390" s="14" t="s">
        <v>248</v>
      </c>
      <c r="E390" s="14" t="s">
        <v>1132</v>
      </c>
      <c r="F390" s="14" t="s">
        <v>43</v>
      </c>
      <c r="G390" s="14" t="s">
        <v>44</v>
      </c>
      <c r="H390" s="14" t="s">
        <v>580</v>
      </c>
      <c r="I390" s="14" t="s">
        <v>2</v>
      </c>
      <c r="J390" s="14" t="s">
        <v>707</v>
      </c>
      <c r="K390" s="14">
        <v>52426255</v>
      </c>
      <c r="L390" s="14" t="s">
        <v>797</v>
      </c>
      <c r="M390" s="14" t="s">
        <v>549</v>
      </c>
      <c r="N390" t="s">
        <v>38</v>
      </c>
      <c r="O390" s="1">
        <v>45057</v>
      </c>
      <c r="P390" s="14" t="s">
        <v>531</v>
      </c>
      <c r="Q390" s="14" t="s">
        <v>1055</v>
      </c>
      <c r="R390" s="1">
        <v>44971</v>
      </c>
      <c r="S390" s="1">
        <v>44977</v>
      </c>
      <c r="T390" s="14">
        <v>210</v>
      </c>
      <c r="U390" s="1">
        <v>45189</v>
      </c>
      <c r="V390" s="28">
        <v>49000000</v>
      </c>
      <c r="W390" s="14">
        <f>$D$5-Contratos[[#This Row],[Fecha de Inicio]]</f>
        <v>100</v>
      </c>
      <c r="X390" s="14">
        <f>ROUND((($D$5-Contratos[[#This Row],[Fecha de Inicio]])/(Contratos[[#This Row],[Fecha Finalizacion Programada]]-Contratos[[#This Row],[Fecha de Inicio]])*100),2)</f>
        <v>47.17</v>
      </c>
      <c r="Y390" s="28">
        <v>16566667</v>
      </c>
      <c r="Z390" s="28">
        <v>32433333</v>
      </c>
      <c r="AA390" s="14">
        <v>0</v>
      </c>
      <c r="AB390" s="28">
        <v>0</v>
      </c>
      <c r="AC390" s="28">
        <v>49000000</v>
      </c>
      <c r="AD390" s="14" t="s">
        <v>609</v>
      </c>
    </row>
    <row r="391" spans="2:30" x14ac:dyDescent="0.25">
      <c r="B391" s="14">
        <v>2022</v>
      </c>
      <c r="C391">
        <v>220417</v>
      </c>
      <c r="D391" s="14" t="s">
        <v>248</v>
      </c>
      <c r="E391" s="14" t="s">
        <v>1148</v>
      </c>
      <c r="F391" s="14" t="s">
        <v>31</v>
      </c>
      <c r="G391" s="14" t="s">
        <v>25</v>
      </c>
      <c r="H391" s="14" t="s">
        <v>153</v>
      </c>
      <c r="I391" s="14" t="s">
        <v>2</v>
      </c>
      <c r="J391" s="14" t="s">
        <v>720</v>
      </c>
      <c r="K391" s="14">
        <v>860066942</v>
      </c>
      <c r="L391" s="14" t="s">
        <v>821</v>
      </c>
      <c r="M391" s="14" t="s">
        <v>833</v>
      </c>
      <c r="N391" t="s">
        <v>38</v>
      </c>
      <c r="O391" s="1">
        <v>45055</v>
      </c>
      <c r="P391" s="14" t="s">
        <v>94</v>
      </c>
      <c r="Q391" s="14" t="s">
        <v>101</v>
      </c>
      <c r="R391" s="1">
        <v>44748</v>
      </c>
      <c r="S391" s="1">
        <v>44756</v>
      </c>
      <c r="T391" s="14">
        <v>300</v>
      </c>
      <c r="U391" s="1">
        <v>45091</v>
      </c>
      <c r="V391" s="28">
        <v>94717000</v>
      </c>
      <c r="W391" s="14">
        <f>$D$5-Contratos[[#This Row],[Fecha de Inicio]]</f>
        <v>321</v>
      </c>
      <c r="X391" s="14">
        <f>ROUND((($D$5-Contratos[[#This Row],[Fecha de Inicio]])/(Contratos[[#This Row],[Fecha Finalizacion Programada]]-Contratos[[#This Row],[Fecha de Inicio]])*100),2)</f>
        <v>95.82</v>
      </c>
      <c r="Y391" s="28">
        <v>106018742</v>
      </c>
      <c r="Z391" s="28">
        <v>28698258</v>
      </c>
      <c r="AA391" s="14">
        <v>2</v>
      </c>
      <c r="AB391" s="28">
        <v>40000000</v>
      </c>
      <c r="AC391" s="28">
        <v>134717000</v>
      </c>
      <c r="AD391" s="14" t="s">
        <v>624</v>
      </c>
    </row>
    <row r="392" spans="2:30" x14ac:dyDescent="0.25">
      <c r="B392" s="14">
        <v>2022</v>
      </c>
      <c r="C392">
        <v>220438</v>
      </c>
      <c r="D392" s="14" t="s">
        <v>248</v>
      </c>
      <c r="E392" s="14" t="s">
        <v>1152</v>
      </c>
      <c r="F392" s="14" t="s">
        <v>28</v>
      </c>
      <c r="G392" s="14" t="s">
        <v>25</v>
      </c>
      <c r="H392" s="14" t="s">
        <v>166</v>
      </c>
      <c r="I392" s="14" t="s">
        <v>2</v>
      </c>
      <c r="J392" s="14" t="s">
        <v>724</v>
      </c>
      <c r="K392" s="14">
        <v>830067907</v>
      </c>
      <c r="L392" s="14" t="s">
        <v>829</v>
      </c>
      <c r="M392" s="14" t="s">
        <v>550</v>
      </c>
      <c r="N392" t="s">
        <v>38</v>
      </c>
      <c r="O392" s="1">
        <v>45055</v>
      </c>
      <c r="P392" s="14" t="s">
        <v>931</v>
      </c>
      <c r="Q392" s="14" t="s">
        <v>1056</v>
      </c>
      <c r="R392" s="1">
        <v>44768</v>
      </c>
      <c r="S392" s="1">
        <v>44776</v>
      </c>
      <c r="T392" s="14">
        <v>270</v>
      </c>
      <c r="U392" s="1">
        <v>45049</v>
      </c>
      <c r="V392" s="28">
        <v>9415000</v>
      </c>
      <c r="W392" s="14">
        <f>$D$5-Contratos[[#This Row],[Fecha de Inicio]]</f>
        <v>301</v>
      </c>
      <c r="X392" s="14">
        <f>ROUND(((Contratos[[#This Row],[Fecha Finalizacion Programada]]-Contratos[[#This Row],[Fecha de Inicio]])/(Contratos[[#This Row],[Fecha Finalizacion Programada]]-Contratos[[#This Row],[Fecha de Inicio]])*100),2)</f>
        <v>100</v>
      </c>
      <c r="Y392" s="28">
        <v>9415000</v>
      </c>
      <c r="Z392" s="28">
        <v>0</v>
      </c>
      <c r="AA392" s="14">
        <v>0</v>
      </c>
      <c r="AB392" s="28">
        <v>0</v>
      </c>
      <c r="AC392" s="28">
        <v>9415000</v>
      </c>
      <c r="AD392" s="14" t="s">
        <v>585</v>
      </c>
    </row>
    <row r="393" spans="2:30" x14ac:dyDescent="0.25">
      <c r="B393" s="14">
        <v>2023</v>
      </c>
      <c r="C393">
        <v>230161</v>
      </c>
      <c r="D393" s="14" t="s">
        <v>248</v>
      </c>
      <c r="E393" s="14" t="s">
        <v>507</v>
      </c>
      <c r="F393" s="14" t="s">
        <v>43</v>
      </c>
      <c r="G393" s="14" t="s">
        <v>44</v>
      </c>
      <c r="H393" s="14" t="s">
        <v>165</v>
      </c>
      <c r="I393" s="14" t="s">
        <v>2</v>
      </c>
      <c r="J393" s="14" t="s">
        <v>391</v>
      </c>
      <c r="K393" s="14">
        <v>1128044435</v>
      </c>
      <c r="L393" s="14" t="s">
        <v>226</v>
      </c>
      <c r="M393" s="14" t="s">
        <v>96</v>
      </c>
      <c r="N393" t="s">
        <v>38</v>
      </c>
      <c r="O393" s="1">
        <v>45056</v>
      </c>
      <c r="P393" s="14" t="s">
        <v>928</v>
      </c>
      <c r="Q393" s="14" t="s">
        <v>108</v>
      </c>
      <c r="R393" s="1">
        <v>44953</v>
      </c>
      <c r="S393" s="1">
        <v>44964</v>
      </c>
      <c r="T393" s="14">
        <v>345</v>
      </c>
      <c r="U393" s="1">
        <v>45291</v>
      </c>
      <c r="V393" s="28">
        <v>53498000</v>
      </c>
      <c r="W393" s="14">
        <f>$D$5-Contratos[[#This Row],[Fecha de Inicio]]</f>
        <v>113</v>
      </c>
      <c r="X393" s="14">
        <f>ROUND((($D$5-Contratos[[#This Row],[Fecha de Inicio]])/(Contratos[[#This Row],[Fecha Finalizacion Programada]]-Contratos[[#This Row],[Fecha de Inicio]])*100),2)</f>
        <v>34.56</v>
      </c>
      <c r="Y393" s="28">
        <v>13025600</v>
      </c>
      <c r="Z393" s="28">
        <v>40472400</v>
      </c>
      <c r="AA393" s="14">
        <v>0</v>
      </c>
      <c r="AB393" s="28">
        <v>0</v>
      </c>
      <c r="AC393" s="28">
        <v>53498000</v>
      </c>
      <c r="AD393" s="14" t="s">
        <v>599</v>
      </c>
    </row>
    <row r="394" spans="2:30" x14ac:dyDescent="0.25">
      <c r="B394" s="14">
        <v>2023</v>
      </c>
      <c r="C394">
        <v>230165</v>
      </c>
      <c r="D394" s="14" t="s">
        <v>248</v>
      </c>
      <c r="E394" s="14" t="s">
        <v>508</v>
      </c>
      <c r="F394" s="14" t="s">
        <v>43</v>
      </c>
      <c r="G394" s="14" t="s">
        <v>44</v>
      </c>
      <c r="H394" s="14" t="s">
        <v>165</v>
      </c>
      <c r="I394" s="14" t="s">
        <v>2</v>
      </c>
      <c r="J394" s="14" t="s">
        <v>392</v>
      </c>
      <c r="K394" s="14">
        <v>52201042</v>
      </c>
      <c r="L394" s="14" t="s">
        <v>444</v>
      </c>
      <c r="M394" s="14" t="s">
        <v>96</v>
      </c>
      <c r="N394" t="s">
        <v>38</v>
      </c>
      <c r="O394" s="1">
        <v>45056</v>
      </c>
      <c r="P394" s="14" t="s">
        <v>928</v>
      </c>
      <c r="Q394" s="14" t="s">
        <v>108</v>
      </c>
      <c r="R394" s="1">
        <v>44953</v>
      </c>
      <c r="S394" s="1">
        <v>44964</v>
      </c>
      <c r="T394" s="14">
        <v>360</v>
      </c>
      <c r="U394" s="1">
        <v>45291</v>
      </c>
      <c r="V394" s="28">
        <v>47148000</v>
      </c>
      <c r="W394" s="14">
        <f>$D$5-Contratos[[#This Row],[Fecha de Inicio]]</f>
        <v>113</v>
      </c>
      <c r="X394" s="14">
        <f>ROUND((($D$5-Contratos[[#This Row],[Fecha de Inicio]])/(Contratos[[#This Row],[Fecha Finalizacion Programada]]-Contratos[[#This Row],[Fecha de Inicio]])*100),2)</f>
        <v>34.56</v>
      </c>
      <c r="Y394" s="28">
        <v>11001200</v>
      </c>
      <c r="Z394" s="28">
        <v>36146800</v>
      </c>
      <c r="AA394" s="14">
        <v>0</v>
      </c>
      <c r="AB394" s="28">
        <v>0</v>
      </c>
      <c r="AC394" s="28">
        <v>47148000</v>
      </c>
      <c r="AD394" s="14" t="s">
        <v>598</v>
      </c>
    </row>
    <row r="395" spans="2:30" x14ac:dyDescent="0.25">
      <c r="B395" s="14">
        <v>2022</v>
      </c>
      <c r="C395">
        <v>220393</v>
      </c>
      <c r="D395" s="14" t="s">
        <v>248</v>
      </c>
      <c r="E395" s="14" t="s">
        <v>579</v>
      </c>
      <c r="F395" s="14" t="s">
        <v>530</v>
      </c>
      <c r="G395" s="14" t="s">
        <v>660</v>
      </c>
      <c r="H395" s="14" t="s">
        <v>661</v>
      </c>
      <c r="I395" s="14" t="s">
        <v>662</v>
      </c>
      <c r="J395" s="14" t="s">
        <v>663</v>
      </c>
      <c r="K395" s="14">
        <v>860034313</v>
      </c>
      <c r="L395" s="14" t="s">
        <v>830</v>
      </c>
      <c r="M395" s="14" t="s">
        <v>844</v>
      </c>
      <c r="N395" t="s">
        <v>38</v>
      </c>
      <c r="O395" s="1">
        <v>45063</v>
      </c>
      <c r="P395" s="14" t="s">
        <v>932</v>
      </c>
      <c r="Q395" s="14" t="s">
        <v>1057</v>
      </c>
      <c r="R395" s="1">
        <v>44715</v>
      </c>
      <c r="S395" s="1">
        <v>44719</v>
      </c>
      <c r="T395" s="14">
        <v>360</v>
      </c>
      <c r="U395" s="1">
        <v>45160</v>
      </c>
      <c r="V395" s="28">
        <v>3050510242</v>
      </c>
      <c r="W395" s="14">
        <f>$D$5-Contratos[[#This Row],[Fecha de Inicio]]</f>
        <v>358</v>
      </c>
      <c r="X395" s="14">
        <f>ROUND((($D$5-Contratos[[#This Row],[Fecha de Inicio]])/(Contratos[[#This Row],[Fecha Finalizacion Programada]]-Contratos[[#This Row],[Fecha de Inicio]])*100),2)</f>
        <v>81.180000000000007</v>
      </c>
      <c r="Y395" s="28">
        <v>743658877</v>
      </c>
      <c r="Z395" s="28">
        <v>2306851365</v>
      </c>
      <c r="AA395" s="14">
        <v>0</v>
      </c>
      <c r="AB395" s="28">
        <v>0</v>
      </c>
      <c r="AC395" s="28">
        <v>3050510242</v>
      </c>
      <c r="AD395" s="14" t="s">
        <v>1077</v>
      </c>
    </row>
    <row r="396" spans="2:30" x14ac:dyDescent="0.25">
      <c r="B396" s="14">
        <v>2022</v>
      </c>
      <c r="C396">
        <v>220453</v>
      </c>
      <c r="D396" s="14" t="s">
        <v>248</v>
      </c>
      <c r="E396" s="14" t="s">
        <v>175</v>
      </c>
      <c r="F396" s="14" t="s">
        <v>31</v>
      </c>
      <c r="G396" s="14" t="s">
        <v>25</v>
      </c>
      <c r="H396" s="14" t="s">
        <v>155</v>
      </c>
      <c r="I396" s="14" t="s">
        <v>2</v>
      </c>
      <c r="J396" s="14" t="s">
        <v>121</v>
      </c>
      <c r="K396" s="14">
        <v>800199498</v>
      </c>
      <c r="L396" s="14" t="s">
        <v>55</v>
      </c>
      <c r="M396" s="14" t="s">
        <v>39</v>
      </c>
      <c r="N396" t="s">
        <v>38</v>
      </c>
      <c r="O396" s="1">
        <v>45057</v>
      </c>
      <c r="P396" s="14" t="s">
        <v>933</v>
      </c>
      <c r="Q396" s="14" t="s">
        <v>1058</v>
      </c>
      <c r="R396" s="1">
        <v>44777</v>
      </c>
      <c r="S396" s="1">
        <v>44805</v>
      </c>
      <c r="T396" s="14">
        <v>240</v>
      </c>
      <c r="U396" s="1">
        <v>45047</v>
      </c>
      <c r="V396" s="28">
        <v>6304500</v>
      </c>
      <c r="W396" s="14">
        <f>$D$5-Contratos[[#This Row],[Fecha de Inicio]]</f>
        <v>272</v>
      </c>
      <c r="X396" s="14">
        <f>ROUND(((Contratos[[#This Row],[Fecha Finalizacion Programada]]-Contratos[[#This Row],[Fecha de Inicio]])/(Contratos[[#This Row],[Fecha Finalizacion Programada]]-Contratos[[#This Row],[Fecha de Inicio]])*100),2)</f>
        <v>100</v>
      </c>
      <c r="Y396" s="28">
        <v>6304500</v>
      </c>
      <c r="Z396" s="28">
        <v>0</v>
      </c>
      <c r="AA396" s="14">
        <v>0</v>
      </c>
      <c r="AB396" s="28">
        <v>0</v>
      </c>
      <c r="AC396" s="28">
        <v>6304500</v>
      </c>
      <c r="AD396" s="14" t="s">
        <v>590</v>
      </c>
    </row>
    <row r="397" spans="2:30" x14ac:dyDescent="0.25">
      <c r="B397" s="14">
        <v>2023</v>
      </c>
      <c r="C397">
        <v>230049</v>
      </c>
      <c r="D397" s="14" t="s">
        <v>248</v>
      </c>
      <c r="E397" s="14" t="s">
        <v>1142</v>
      </c>
      <c r="F397" s="14" t="s">
        <v>43</v>
      </c>
      <c r="G397" s="14" t="s">
        <v>44</v>
      </c>
      <c r="H397" s="14" t="s">
        <v>580</v>
      </c>
      <c r="I397" s="14" t="s">
        <v>2</v>
      </c>
      <c r="J397" s="14" t="s">
        <v>714</v>
      </c>
      <c r="K397" s="14">
        <v>1072659144</v>
      </c>
      <c r="L397" s="14" t="s">
        <v>805</v>
      </c>
      <c r="M397" s="14" t="s">
        <v>549</v>
      </c>
      <c r="N397" t="s">
        <v>38</v>
      </c>
      <c r="O397" s="1">
        <v>45062</v>
      </c>
      <c r="P397" s="14" t="s">
        <v>531</v>
      </c>
      <c r="Q397" s="14" t="s">
        <v>1059</v>
      </c>
      <c r="R397" s="1">
        <v>44953</v>
      </c>
      <c r="S397" s="1">
        <v>44963</v>
      </c>
      <c r="T397" s="14">
        <v>240</v>
      </c>
      <c r="U397" s="1">
        <v>45205</v>
      </c>
      <c r="V397" s="28">
        <v>31432000</v>
      </c>
      <c r="W397" s="14">
        <f>$D$5-Contratos[[#This Row],[Fecha de Inicio]]</f>
        <v>114</v>
      </c>
      <c r="X397" s="14">
        <f>ROUND((($D$5-Contratos[[#This Row],[Fecha de Inicio]])/(Contratos[[#This Row],[Fecha Finalizacion Programada]]-Contratos[[#This Row],[Fecha de Inicio]])*100),2)</f>
        <v>47.11</v>
      </c>
      <c r="Y397" s="28">
        <v>11132167</v>
      </c>
      <c r="Z397" s="28">
        <v>20299833</v>
      </c>
      <c r="AA397" s="14">
        <v>0</v>
      </c>
      <c r="AB397" s="28">
        <v>0</v>
      </c>
      <c r="AC397" s="28">
        <v>31432000</v>
      </c>
      <c r="AD397" s="14" t="s">
        <v>590</v>
      </c>
    </row>
    <row r="398" spans="2:30" x14ac:dyDescent="0.25">
      <c r="B398" s="14">
        <v>2022</v>
      </c>
      <c r="C398">
        <v>220784</v>
      </c>
      <c r="D398" s="14" t="s">
        <v>248</v>
      </c>
      <c r="E398" s="14" t="s">
        <v>1153</v>
      </c>
      <c r="F398" s="14" t="s">
        <v>28</v>
      </c>
      <c r="G398" s="14" t="s">
        <v>25</v>
      </c>
      <c r="H398" s="14" t="s">
        <v>1079</v>
      </c>
      <c r="I398" s="14" t="s">
        <v>1080</v>
      </c>
      <c r="J398" s="14" t="s">
        <v>725</v>
      </c>
      <c r="K398" s="14">
        <v>800171372</v>
      </c>
      <c r="L398" s="14" t="s">
        <v>831</v>
      </c>
      <c r="M398" s="14" t="s">
        <v>834</v>
      </c>
      <c r="N398" t="s">
        <v>38</v>
      </c>
      <c r="O398" s="1">
        <v>45064</v>
      </c>
      <c r="P398" s="14" t="s">
        <v>934</v>
      </c>
      <c r="Q398" s="14" t="s">
        <v>1060</v>
      </c>
      <c r="R398" s="1">
        <v>44854</v>
      </c>
      <c r="S398" s="1">
        <v>44858</v>
      </c>
      <c r="T398" s="14">
        <v>360</v>
      </c>
      <c r="U398" s="1">
        <v>45223</v>
      </c>
      <c r="V398" s="28">
        <v>56085000</v>
      </c>
      <c r="W398" s="14">
        <f>$D$5-Contratos[[#This Row],[Fecha de Inicio]]</f>
        <v>219</v>
      </c>
      <c r="X398" s="14">
        <f>ROUND((($D$5-Contratos[[#This Row],[Fecha de Inicio]])/(Contratos[[#This Row],[Fecha Finalizacion Programada]]-Contratos[[#This Row],[Fecha de Inicio]])*100),2)</f>
        <v>60</v>
      </c>
      <c r="Y398" s="28">
        <v>4141200</v>
      </c>
      <c r="Z398" s="28">
        <v>51943800</v>
      </c>
      <c r="AA398" s="14">
        <v>0</v>
      </c>
      <c r="AB398" s="28">
        <v>0</v>
      </c>
      <c r="AC398" s="28">
        <v>56085000</v>
      </c>
      <c r="AD398" s="14" t="s">
        <v>598</v>
      </c>
    </row>
    <row r="399" spans="2:30" x14ac:dyDescent="0.25">
      <c r="B399" s="14">
        <v>2022</v>
      </c>
      <c r="C399">
        <v>220447</v>
      </c>
      <c r="D399" s="14" t="s">
        <v>255</v>
      </c>
      <c r="E399" s="14" t="s">
        <v>567</v>
      </c>
      <c r="F399" s="14" t="s">
        <v>0</v>
      </c>
      <c r="G399" s="14" t="s">
        <v>185</v>
      </c>
      <c r="H399" s="14" t="s">
        <v>210</v>
      </c>
      <c r="I399" s="14" t="s">
        <v>2</v>
      </c>
      <c r="J399" s="14" t="s">
        <v>188</v>
      </c>
      <c r="K399" s="14">
        <v>830001338</v>
      </c>
      <c r="L399" s="14" t="s">
        <v>196</v>
      </c>
      <c r="M399" s="14" t="s">
        <v>204</v>
      </c>
      <c r="N399" t="s">
        <v>38</v>
      </c>
      <c r="O399" s="1">
        <v>45065</v>
      </c>
      <c r="P399" s="14" t="s">
        <v>935</v>
      </c>
      <c r="Q399" s="14" t="s">
        <v>1061</v>
      </c>
      <c r="R399" s="1">
        <v>44771</v>
      </c>
      <c r="S399" s="1">
        <v>44807</v>
      </c>
      <c r="T399" s="14">
        <v>240</v>
      </c>
      <c r="U399" s="1">
        <v>45049</v>
      </c>
      <c r="V399" s="28">
        <v>191732088</v>
      </c>
      <c r="W399" s="14">
        <f>$D$5-Contratos[[#This Row],[Fecha de Inicio]]</f>
        <v>270</v>
      </c>
      <c r="X399" s="14">
        <f>ROUND(((Contratos[[#This Row],[Fecha Finalizacion Programada]]-Contratos[[#This Row],[Fecha de Inicio]])/(Contratos[[#This Row],[Fecha Finalizacion Programada]]-Contratos[[#This Row],[Fecha de Inicio]])*100),2)</f>
        <v>100</v>
      </c>
      <c r="Y399" s="28">
        <v>188138949</v>
      </c>
      <c r="Z399" s="28">
        <v>3593139</v>
      </c>
      <c r="AA399" s="14">
        <v>0</v>
      </c>
      <c r="AB399" s="28">
        <v>0</v>
      </c>
      <c r="AC399" s="28">
        <v>191732088</v>
      </c>
      <c r="AD399" s="14" t="s">
        <v>590</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dcterms:created xsi:type="dcterms:W3CDTF">2022-10-06T16:30:05Z</dcterms:created>
  <dcterms:modified xsi:type="dcterms:W3CDTF">2023-06-28T14:52:15Z</dcterms:modified>
</cp:coreProperties>
</file>