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EEC23939-A506-4C43-877F-C05F3A9FB257}"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Detalle!$B$10:$P$268</definedName>
  </definedNames>
  <calcPr calcId="191029"/>
  <pivotCaches>
    <pivotCache cacheId="33"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 i="2" l="1"/>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X12" i="2" l="1"/>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11" i="2" l="1"/>
  <c r="W11" i="2" l="1"/>
</calcChain>
</file>

<file path=xl/sharedStrings.xml><?xml version="1.0" encoding="utf-8"?>
<sst xmlns="http://schemas.openxmlformats.org/spreadsheetml/2006/main" count="3680" uniqueCount="897">
  <si>
    <t>Selección Abreviada - Acuerdo Marco</t>
  </si>
  <si>
    <t>Total general</t>
  </si>
  <si>
    <t>0111-01</t>
  </si>
  <si>
    <t>No. Contratos/Conv</t>
  </si>
  <si>
    <t>VIGENCIA</t>
  </si>
  <si>
    <t>NÚMERO CONTRATO</t>
  </si>
  <si>
    <t>OBJETO</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</si>
  <si>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</si>
  <si>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</si>
  <si>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</si>
  <si>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</si>
  <si>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</si>
  <si>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</si>
  <si>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</si>
  <si>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</si>
  <si>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</si>
  <si>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</si>
  <si>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</si>
  <si>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</si>
  <si>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</si>
  <si>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</si>
  <si>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</si>
  <si>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</si>
  <si>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</si>
  <si>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</si>
  <si>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OF. ASESORA DE COMUNICACIONES</t>
  </si>
  <si>
    <t>Selección Abreviada - Subasta Inversa</t>
  </si>
  <si>
    <t>Prestación de Servicios</t>
  </si>
  <si>
    <t>Concurso de Méritos Abierto</t>
  </si>
  <si>
    <t>Consultoría</t>
  </si>
  <si>
    <t>Directa Otras Causales</t>
  </si>
  <si>
    <t>Licitación Pública</t>
  </si>
  <si>
    <t>Suministro</t>
  </si>
  <si>
    <t>Mínima Cuantía</t>
  </si>
  <si>
    <t>Selección Abreviada - Menor Cuantía</t>
  </si>
  <si>
    <t>* Los plazos en días se contabilizan a partir de meses contables de 30 días</t>
  </si>
  <si>
    <t xml:space="preserve">Corte: </t>
  </si>
  <si>
    <t>Del</t>
  </si>
  <si>
    <t>Hasta</t>
  </si>
  <si>
    <t>GRUPO EDS AUTOGAS S.A.S</t>
  </si>
  <si>
    <t>N/A</t>
  </si>
  <si>
    <t>TECNICO OPERATIVO - SUBD. ADMINISTRATIVA Y FINANCIERA</t>
  </si>
  <si>
    <t>Compraventa</t>
  </si>
  <si>
    <t>PROFESIONAL ESPECIALIZADO - SUBD. INFRAESTRUCTURA TIC</t>
  </si>
  <si>
    <t>El contratista dio cumplimiento a todas las obligaciones.</t>
  </si>
  <si>
    <t>Directa Prestacion Servicios Profesionales y Apoyo a la Gestión</t>
  </si>
  <si>
    <t>Prestación Servicios Profesionales</t>
  </si>
  <si>
    <t>ASESOR - DESPACHO SECRETARIO DISTRITAL DE HDA.</t>
  </si>
  <si>
    <t>SUBDIRECTOR TECNICO - SUBD. EDUCACION TRIBUTARIA Y SERVICIO</t>
  </si>
  <si>
    <t>Prestación Servicio Apoyo a la Gestión</t>
  </si>
  <si>
    <t>GUSTAVO ADOLFO ESCOBAR TORRES</t>
  </si>
  <si>
    <t>PEDRO ALEJANDRO VEGA SIERRA</t>
  </si>
  <si>
    <t>CRISTIAN ANDRES PULIDO HORMAZA</t>
  </si>
  <si>
    <t>LAURA NATALIA ROZO ROBAYO</t>
  </si>
  <si>
    <t>JORGE IVAN SOTELO GAVIRIA</t>
  </si>
  <si>
    <t>CRISTIAN CAMILO ROJAS CARDENAS</t>
  </si>
  <si>
    <t>PROFESIONAL UNIVERSITARIO - SUBD. INFRAESTRUCTURA TIC</t>
  </si>
  <si>
    <t>IDENTICO S A S</t>
  </si>
  <si>
    <t>NANCY YANIRA ROA MENDOZA</t>
  </si>
  <si>
    <t>JENIFER ANDREA SALAZAR MORENO</t>
  </si>
  <si>
    <t>KELLY JOHANNA SANCHEZ RAMOS</t>
  </si>
  <si>
    <t>Suscripción</t>
  </si>
  <si>
    <t>SUBDIRECTOR TECNICO - SUBD. ANALISIS SECTORIAL</t>
  </si>
  <si>
    <t>SUBDIRECTOR TECNICO - SUBD. INFRAESTRUCTURA TIC</t>
  </si>
  <si>
    <t>JEFE DE OFICINA - OF. TECNICA SISTEMA GESTION DOCUMENTAL</t>
  </si>
  <si>
    <t>ALMARCHIVOS S.A.</t>
  </si>
  <si>
    <t>PROFESIONAL ESPECIALIZADO - SUBD. ADMINISTRATIVA Y FINANCIERA</t>
  </si>
  <si>
    <t>Prestar servicios para la gestión de correspondencia y mensajeríaexpresa masiva para la Secretaría Distrital de Hacienda</t>
  </si>
  <si>
    <t>SERVICIOS POSTALES NACIONALES S.A.S.</t>
  </si>
  <si>
    <t>Proveer el servicio de soporte y mantenimiento del software Eyes &lt;(&gt;&amp;&lt;)&gt;Hands for FORMS de propiedad de la Secretaría Distrital de Hacienda</t>
  </si>
  <si>
    <t>E CAPTURE SAS</t>
  </si>
  <si>
    <t>MARIA CECILIA ROMERO ROMERO</t>
  </si>
  <si>
    <t>SUBDIRECTOR TECNICO - SUBD. ADMINISTRATIVA Y FINANCIERA</t>
  </si>
  <si>
    <t>WILSON  COLMENARES ESPINOSA</t>
  </si>
  <si>
    <t>JESUS ALFREDO BALAGUERA BONITTO</t>
  </si>
  <si>
    <t>GUSTAVO ALBERTO MENESES RIOS</t>
  </si>
  <si>
    <t>PRESTAR SERVICIOS PROFESIONALES PARA APOYAR LAS ACTIVIDADES DE LASUBDIRECCIÓN ADMINISTRATIVA Y FINANCIERA EN LO REFERENTE A TEMAS TRIBUTARIOS, PRESUPUESTALES Y DE PAGOS DE CONFORMIDAD A LOS PROCEDIMIENTOS, GUÍAS Y NORMATIVIDAD VIGENTES</t>
  </si>
  <si>
    <t>EDWARD JOSE ROMERO GOMEZ</t>
  </si>
  <si>
    <t>YINA MARCELA PERAFAN CAPERA</t>
  </si>
  <si>
    <t>Prestar servicios de aseo,  limpieza y mantenimientos menores para losvehículos de la Secretaria Distrital de Hacienda</t>
  </si>
  <si>
    <t>CENTRO CAR 19 LIMITADA</t>
  </si>
  <si>
    <t>Interadministrativo</t>
  </si>
  <si>
    <t>AMANDA  SANTIAGO</t>
  </si>
  <si>
    <t>LISBETH VIVIANA ROSERO LEGARDA</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</si>
  <si>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</si>
  <si>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LUZ MARINA MEDINA DURAN</t>
  </si>
  <si>
    <t>NEIDY MATILDE LOSADA GUTIERREZ</t>
  </si>
  <si>
    <t>SAYDA LILIANA SALINAS SAAVEDRA</t>
  </si>
  <si>
    <t>LUCAS ANDRES CEDIEL MENDEZ</t>
  </si>
  <si>
    <t>CAMILO EDUARDO QUINTERO PEÑARETE</t>
  </si>
  <si>
    <t>JONATHAN  VERGEL VALENCIA</t>
  </si>
  <si>
    <t>LAURA MAYERLY CALDERON CARDENAS</t>
  </si>
  <si>
    <t>CAROLINA  TRIANA HERNANDEZ</t>
  </si>
  <si>
    <t>JOHN JAIRO GUZMAN VARGAS</t>
  </si>
  <si>
    <t>JEINNY DAYANA BRAVO PUERTO</t>
  </si>
  <si>
    <t>HUBER ALONSO BETANCUR RAMIREZ</t>
  </si>
  <si>
    <t>NATALY  FERNANDEZ GUTIERREZ</t>
  </si>
  <si>
    <t>ELIZABETH  MONDRAGON ROA</t>
  </si>
  <si>
    <t>Durante el período se dio cumplimiento a las obligaciones generalesestipuladas en el contrato</t>
  </si>
  <si>
    <t>PRAN CONSTRUCCIONES SAS</t>
  </si>
  <si>
    <t>JEFE DE OFICINA - OF. CONTROL INTERNO</t>
  </si>
  <si>
    <t>Suscripción al diario La República para la Secretaría Distrital deHacienda</t>
  </si>
  <si>
    <t>EDITORIAL LA REPUBLICA SAS</t>
  </si>
  <si>
    <t>MARTA CECILIA JAUREGUI ACEVEDO</t>
  </si>
  <si>
    <t>JULIO CESAR CEPEDA BARRERA</t>
  </si>
  <si>
    <t>Durante el período se dio cumplimiento a las obligaciones especialesestipuladas en el contrato</t>
  </si>
  <si>
    <t>PROFESIONAL UNIVERSITARIO - SUBD. ADMINISTRATIVA Y FINANCIERA</t>
  </si>
  <si>
    <t>La contratista dio cumplimiento a cada una de las obligaciones generalespre - contractuales acordadas para la ejecución del contrato.</t>
  </si>
  <si>
    <t>MONICA ALEJANDRA BELTRAN RODRIGUEZ</t>
  </si>
  <si>
    <t>JEFE DE OFICINA - OF. PLANEACION FINANCIERA</t>
  </si>
  <si>
    <t>SUMINISTRO DE COMBUSTIBLE PARA LA SECRETARIA DISTRITAL DE HACIENDA</t>
  </si>
  <si>
    <t>El Contratista ha dado cumplimiento a las obligaciones contractuales.</t>
  </si>
  <si>
    <t>Durante el periodo de ejecución el contratista dio cumplimiento a lasobligaciones especiales determinadas en los estudios previos; elresultado de las mismas se describe en los productos entregados.</t>
  </si>
  <si>
    <t>Durante el periodo de ejecución, el(la) contratista dio cumplimiento alas obligaciones generales estipuladas en los estudios previos.</t>
  </si>
  <si>
    <t>EL CONTRATISTA CUMPLIÓ CON LAS OBLIGACIONES GENERALES DEL CONTRATO</t>
  </si>
  <si>
    <t>PRESTAR LOS SERVICIOS DE MANTENIMIENTO PREVENTIVO Y CORRECTIVO CONSUMINISTRO DE REPUESTOS PARA LOS VEHÍCULOS DE PROPIEDAD DE LA SECRETARIADISTRITAL DE HACIENDA.</t>
  </si>
  <si>
    <t>PROFESIONAL ESPECIALIZADO - OF. OPERACION SISTEMA GESTION DOCUMENTAL</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</si>
  <si>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</si>
  <si>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</si>
  <si>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</si>
  <si>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El contratista cumplió a satisfacción las obligaciones generales.</t>
  </si>
  <si>
    <t>Prestar servicios de custodia, consulta, préstamo y transporte dedocumentos de archivo de la Secretaría Distrital de Hacienda , deconformidad con lo establecido en el Pliego de Condiciones.</t>
  </si>
  <si>
    <t>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t>
  </si>
  <si>
    <t>YENNIFER CAROLINA MONSALVE BAUTISTA</t>
  </si>
  <si>
    <t>KELLY SOL RODRIGUEZ HERNANDEZ</t>
  </si>
  <si>
    <t>El contratista dio cumplimiento a las obligaciones generales pactadas enlos estudios previos del presente contrato.</t>
  </si>
  <si>
    <t>PRESTAR EL SERVICIO DE RASTREO SATELITAL Y MONITOREO PARA LOS VEHÍCULOSDE PROPIEDAD DE LA SECRETARIA DISTRITAL DE HACIENDA.</t>
  </si>
  <si>
    <t>NEFOX SAS</t>
  </si>
  <si>
    <t>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t>
  </si>
  <si>
    <t>Contratar la suscripción, soporte y actualización de productos Adobe einstalación funcional para la Secretaria Distrital de Hacienda.</t>
  </si>
  <si>
    <t>GREEN FON GROUP S A S</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</si>
  <si>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</si>
  <si>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</si>
  <si>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</si>
  <si>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</si>
  <si>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</si>
  <si>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</si>
  <si>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</si>
  <si>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</si>
  <si>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</si>
  <si>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</si>
  <si>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</si>
  <si>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</si>
  <si>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</si>
  <si>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LIMPIEZA INSTITUCIONAL LASU S.A.S.</t>
  </si>
  <si>
    <t>PRESTAR LOS SERVICIOS INTEGRALES DE ASEO Y CAFETERÍA Y EL SERVICIO DEFUMIGACIÓN PARA LAS INSTALACIONES DE LA SECRETARIA DISTRITAL DE HACIENDADE BOGOTA D.C. Y ZONAS COMUNES DEL CENTRO ADMINISTRATIVO DISTRITAL CAD.</t>
  </si>
  <si>
    <t>DIANA MARIA MORENO MUNEVAR</t>
  </si>
  <si>
    <t>JENNIFER AYLIN DIAZ TRIANA</t>
  </si>
  <si>
    <t>MIGUEL ANGEL CUEVAS MARTINEZ</t>
  </si>
  <si>
    <t>MARIA PAULA REALES OSPINA</t>
  </si>
  <si>
    <t>ANGEL MAURICIO SUAREZ LOSADA</t>
  </si>
  <si>
    <t>MARIA CONSUELO ARAGON BARRERA</t>
  </si>
  <si>
    <t>LILLY ESPERANZA DOMINGUEZ HERRERA</t>
  </si>
  <si>
    <t>LADY VIVIANA LEGARDA RODRIGUEZ</t>
  </si>
  <si>
    <t>ANA MILENA SANTAMARIA MORA</t>
  </si>
  <si>
    <t>MARILUZ  ALDANA ALZATE</t>
  </si>
  <si>
    <t>BERTHA CECILIA CASTAÑEDA HERNANDEZ</t>
  </si>
  <si>
    <t>NIDIA SOLANGE ROJAS MANCILLA</t>
  </si>
  <si>
    <t>LINA FERNANDA SALAZAR ALVARADO</t>
  </si>
  <si>
    <t>ALEJANDRA  CHAVES GARCIA</t>
  </si>
  <si>
    <t>SUBD. TALENTO HUMANO</t>
  </si>
  <si>
    <t>DESPACHO DIR. INFORMATICA Y TECNOLOGIA</t>
  </si>
  <si>
    <t>SUBD. ADMINISTRATIVA Y FINANCIERA</t>
  </si>
  <si>
    <t>SUBD. INFRAESTRUCTURA TIC</t>
  </si>
  <si>
    <t>SUBD. EDUCACION TRIBUTARIA Y SERVICIO</t>
  </si>
  <si>
    <t>SUBD. CONSOLIDACION, GESTION E INVEST.</t>
  </si>
  <si>
    <t>SUBD. PLANEACION E INTELIGENCIA TRIB</t>
  </si>
  <si>
    <t>SUBD. GESTION CONTABLE HACIENDA</t>
  </si>
  <si>
    <t>OF. DEPURACION CARTERA</t>
  </si>
  <si>
    <t>DESPACHO SECRETARIO DISTRITAL DE HDA.</t>
  </si>
  <si>
    <t>OF. PLANEACION FINANCIERA</t>
  </si>
  <si>
    <t>OF. TECNICA SISTEMA GESTION DOCUMENTAL</t>
  </si>
  <si>
    <t>OF. CONTROL INTERNO</t>
  </si>
  <si>
    <t>OF. ANALISIS Y CONTROL RIESGO</t>
  </si>
  <si>
    <t>https://community.secop.gov.co/Public/Tendering/OpportunityDetail/Index?noticeUID=CO1.NTC.2935430&amp;isFromPublicArea=True&amp;isModal=true&amp;asPopupView=true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</si>
  <si>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</si>
  <si>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https://community.secop.gov.co/Public/Tendering/OpportunityDetail/Index?noticeUID=CO1.NTC.2987061&amp;isFromPublicArea=True&amp;isModal=true&amp;asPopupView=true</t>
  </si>
  <si>
    <t>OF. OPERACION SISTEMA GESTION DOCUMENTAL</t>
  </si>
  <si>
    <t>https://community.secop.gov.co/Public/Tendering/OpportunityDetail/Index?noticeUID=CO1.NTC.2972907&amp;isFromPublicArea=True&amp;isModal=true&amp;asPopupView=true</t>
  </si>
  <si>
    <t>https://community.secop.gov.co/Public/Tendering/OpportunityDetail/Index?noticeUID=CO1.NTC.2990529&amp;isFromPublicArea=True&amp;isModal=true&amp;asPopupView=true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</si>
  <si>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</si>
  <si>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https://community.secop.gov.co/Public/Tendering/OpportunityDetail/Index?noticeUID=CO1.NTC.2998607&amp;isFromPublicArea=True&amp;isModal=true&amp;asPopupView=true</t>
  </si>
  <si>
    <t>https://community.secop.gov.co/Public/Tendering/OpportunityDetail/Index?noticeUID=CO1.NTC.3033343&amp;isFromPublicArea=True&amp;isModal=true&amp;asPopupView=true</t>
  </si>
  <si>
    <t>https://community.secop.gov.co/Public/Tendering/OpportunityDetail/Index?noticeUID=CO1.NTC.3139037&amp;isFromPublicArea=True&amp;isModal=true&amp;asPopupView=true</t>
  </si>
  <si>
    <t>https://community.secop.gov.co/Public/Tendering/OpportunityDetail/Index?noticeUID=CO1.NTC.2292587&amp;isFromPublicArea=True&amp;isModal=true&amp;asPopupView=true</t>
  </si>
  <si>
    <t>DANIELA  AGUIRRE BETANCOURT</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</si>
  <si>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</si>
  <si>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</si>
  <si>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</si>
  <si>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DIANA MARCELA JIMENEZ GAMBA</t>
  </si>
  <si>
    <t xml:space="preserve">Plazo total con prorrogas </t>
  </si>
  <si>
    <t>JEFE DE OFICINA ASESORA - OF. ASESORA DE COMUNICACIONES</t>
  </si>
  <si>
    <t>Directa Prestacion Serv para Ejecución de Trabajos Artísticos </t>
  </si>
  <si>
    <t>Arrendamiento</t>
  </si>
  <si>
    <t>Obra</t>
  </si>
  <si>
    <t>Prestar los servicios de actualización, soporte y mantenimiento dellicenciamiento antivirus Kaspersky para la SDH, de conformidad con loestablecido en el Pliego de Condiciones.</t>
  </si>
  <si>
    <t>Proveer el outsourcing integral para los servicios de gestión deimpresión para la Secretaría Distrital de Hacienda.</t>
  </si>
  <si>
    <t>Proveer el outsourcing integral para los servicios de gestión de mesa deayuda para la Secretaría Distrital de Hacienda, de conformidad con loestablecido en los estudios previos, en el Acuerdo Marco de Precios No.CCE-183-AMP-2020 y sus anexos.</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</si>
  <si>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</si>
  <si>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REALIZAR LA INTERVENTORÍA TÉCNICA, ADMINISTRATIVA, AMBIENTAL,FINANCIERA, LEGAL Y CONTABLE PARA EL CONTRATO DE MANTENIMIENTOS INTEGRADOS</t>
  </si>
  <si>
    <t>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t>
  </si>
  <si>
    <t>Prestar los servicios de mantenimiento preventivo y correctivo para elsistema de extinción de incendios y del Sistema de Control de acceso ydetección de incendios de las torres A y B del Centro AdministrativoDistrital CAD y de las Sedes de la SDH</t>
  </si>
  <si>
    <t>SERVICIOS DE MANTENIMIENTO CON SUMINISTRO DE REPUESTOS PARA LOSASCENSORES SCHINDLER DE LA TORRE A EDIFICIO CAD.</t>
  </si>
  <si>
    <t>Proveer los servicios de soporte y mantenimiento para todos losproductos SAP adquiridos por la Secretaría Distrital de Hacienda</t>
  </si>
  <si>
    <t>GRUPO MICROSISTEMAS COLOMBIA SAS</t>
  </si>
  <si>
    <t>SUMIMAS S A S</t>
  </si>
  <si>
    <t>COMPAÑIA COLOMBIANA DE SERVICIOS DE VALO R AGREGADO Y TELEMATICOS COLVATEL S.A.</t>
  </si>
  <si>
    <t>UNION TEMPORAL OBRAS BOGOTA</t>
  </si>
  <si>
    <t>CONSORCIO MUNDO</t>
  </si>
  <si>
    <t>ING SOLUTION S A S</t>
  </si>
  <si>
    <t>ASCENSORES SCHINDLER DE COLOMBIA S A S</t>
  </si>
  <si>
    <t>SAP COLOMBIA SAS</t>
  </si>
  <si>
    <t>El contratista cumplió con las obligaciones generalespara el periodo certificado.</t>
  </si>
  <si>
    <t>Ha cumplido con las acciones contenidas en la Cláusula 12 "Obligacionesde los Proveedores - Obligaciones derivadas de la orden de compra", delinstrumento de agregación de demanda CCE-139-IAD-2020.</t>
  </si>
  <si>
    <t>El contratista cumplió con las obligaciones especialespara el periodo certificado.</t>
  </si>
  <si>
    <t>Ha cumplimido con las condiciones y obligaciones establecidas en elInstrumento de Agregación de la Demanda para los Productos de Softwarepor Catálogo que a su vez incluye el Suplemento del Contrato CCE -139-IAD2020 SAP COLOMBIA, mediante los cuales se determinaron losrequerimientos para la ejecución del objeto contractual y los Acuerdosde Niveles de Servicio del Instrumento de Agregación de la Demanda CCE -139-IAD2020 SAP COLOMBIA.</t>
  </si>
  <si>
    <t>JEFE DE OFICINA - OF. OPERACION SISTEMA GESTION DOCUMENTAL</t>
  </si>
  <si>
    <t>PROFESIONAL ESPECIALIZADO - SUBD. SOLUCIONES TIC</t>
  </si>
  <si>
    <t>https://community.secop.gov.co/Public/Tendering/OpportunityDetail/Index?noticeUID=CO1.NTC.2348780&amp;isFromPublicArea=True&amp;isModal=true&amp;asPopupView=true</t>
  </si>
  <si>
    <t>https://community.secop.gov.co/Public/Tendering/OpportunityDetail/Index?noticeUID=CO1.NTC.2942176&amp;isFromPublicArea=True&amp;isModal=true&amp;asPopupView=true</t>
  </si>
  <si>
    <t>https://community.secop.gov.co/Public/Tendering/OpportunityDetail/Index?noticeUID=CO1.NTC.3155498&amp;isFromPublicArea=True&amp;isModal=true&amp;asPopupView=true</t>
  </si>
  <si>
    <t>https://community.secop.gov.co/Public/Tendering/OpportunityDetail/Index?noticeUID=CO1.NTC.3193398&amp;isFromPublicArea=True&amp;isModal=true&amp;asPopupView=true</t>
  </si>
  <si>
    <t>https://community.secop.gov.co/Public/Tendering/OpportunityDetail/Index?noticeUID=CO1.NTC.3242216&amp;isFromPublicArea=True&amp;isModal=true&amp;asPopupView=true</t>
  </si>
  <si>
    <t>https://community.secop.gov.co/Public/Tendering/OpportunityDetail/Index?noticeUID=CO1.NTC.2553954&amp;isFromPublicArea=True&amp;isModal=true&amp;asPopupView=true</t>
  </si>
  <si>
    <t>https://www.colombiacompra.gov.co/tienda-virtual-del-estado-colombiano/ordenes-compra/97108</t>
  </si>
  <si>
    <t>SUBD. SERVICIOS TIC</t>
  </si>
  <si>
    <t>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</si>
  <si>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</si>
  <si>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Prestar los servicios de outsourcing de sistematización y automatizaciónpara el control integral del impuesto al consumo.</t>
  </si>
  <si>
    <t>Prestar los servicios de apoyo asistencial para el desarrollo deactividades relacionadas con la intervención y entrega de expedientes ymini-expedientes al área de Gestión Documental (archivo).</t>
  </si>
  <si>
    <t>Prestar los servicios profesionales para el desarrollo de actividades enlos procesos de análisis de cuenta, corrección de la información y sustanciación de las solicitudes de devoluciones y/o compensaciones.</t>
  </si>
  <si>
    <t>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</si>
  <si>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</si>
  <si>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t>
  </si>
  <si>
    <t>JOSE ALEXANDER BERNAL RECALDE</t>
  </si>
  <si>
    <t>HAROLD GIOVANNI FAJARDO PEREIRA</t>
  </si>
  <si>
    <t>OSCAR ANDRES VILLEGAS ESPEJO</t>
  </si>
  <si>
    <t>ANDRES FELIPE SUAREZ COLOMA</t>
  </si>
  <si>
    <t>EDWARD ALEXANDER SABOGAL CEBALLES</t>
  </si>
  <si>
    <t>EKATERINA  CORTES BAUTISTA</t>
  </si>
  <si>
    <t>JIMENA YASMIN JIMENEZ SALGADO</t>
  </si>
  <si>
    <t>ELVERT JOHANY GALEANO ORTIZ</t>
  </si>
  <si>
    <t>SISTEMAS Y COMPUTADORES S.A.</t>
  </si>
  <si>
    <t>PANAMERICANA LIBRERIA Y PAPELERIA S A</t>
  </si>
  <si>
    <t>CRISTIAN CAMILO SALCEDO PIÑEROS</t>
  </si>
  <si>
    <t>NATALIA  BUSTOS RUEDA</t>
  </si>
  <si>
    <t>INGRID YULIANA MENDOZA AVILA</t>
  </si>
  <si>
    <t>JUAN CARLOS FLOREZ MEDINA</t>
  </si>
  <si>
    <t>OSCAR ORLANDO CASAS SOBA</t>
  </si>
  <si>
    <t>MONICA XIMENA SILVIA ERIKA ACERO ESCOBAR</t>
  </si>
  <si>
    <t>YESICA STEFANNY CONTRERAS PEÑA</t>
  </si>
  <si>
    <t>MARIO  TORRES MONTOYA</t>
  </si>
  <si>
    <t>LINA MARIA PENAGOS VELASQUEZ</t>
  </si>
  <si>
    <t>LINA ALEJANDRA GUACHETA DIAZ</t>
  </si>
  <si>
    <t>DIEGO ALBERTO SUAREZ LOZANO</t>
  </si>
  <si>
    <t>JOSE ANTONIO CUEVAS GUTIERREZ</t>
  </si>
  <si>
    <t>BRENDA BOLENA PEREIRA BERNAL</t>
  </si>
  <si>
    <t>KENNY JULIANA MARTINEZ TORRES</t>
  </si>
  <si>
    <t>Durante el periodo de ejecución, el(la) contratista dio cumplimiento alas obligaciones especiales estipuladas en los estudios previos.  Loanterior se evidencia en el informe de actividades del(la) contratista</t>
  </si>
  <si>
    <t>El contratista el contratista cumplió con las condiciones y obligacionesdel Anexo No. 1 -Especificaciones Técnicas.Los soportes de la gestión se encuentran contenidos dentro delexpediente digital de supervisión.</t>
  </si>
  <si>
    <t>El contratista el contratista cumplió con las condiciones y obligacionesdel Anexo No. 1 -Especificaciones Técnicas.Los soportes de la gestión se encuentran contenidos dentro delexpediente digital  de supervisión.</t>
  </si>
  <si>
    <t>El contratista cumplió a satisfacción las obligaciones específicas.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</si>
  <si>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t>
  </si>
  <si>
    <t>El contratista cumplió a cabalidad con las obligaciones generales delcontrato.</t>
  </si>
  <si>
    <t>SUBDIRECTOR TECNICO - SUBD. DETERMINACION</t>
  </si>
  <si>
    <t>SUBDIRECTOR TECNICO - SUBD. CONSOLIDACION, GESTION E INVEST.</t>
  </si>
  <si>
    <t>SUBDIRECTOR TECNICO - SUBD. PLANEACION E INTELIGENCIA TRIB</t>
  </si>
  <si>
    <t>JEFE DE OFICINA - OF. GESTION SERVICIO Y NOTIFICACIONES</t>
  </si>
  <si>
    <t>JEFE DE OFICINA - OF. CUENTAS CORRIENTES Y DEVOLUCIONES</t>
  </si>
  <si>
    <t>SUBD. DETERMINACION</t>
  </si>
  <si>
    <t>OF. CUENTAS CORRIENTES Y DEVOLUCIONES</t>
  </si>
  <si>
    <t>SECOP-II</t>
  </si>
  <si>
    <t>https://community.secop.gov.co/Public/Tendering/OpportunityDetail/Index?noticeUID=CO1.NTC.2971701&amp;isFromPublicArea=True&amp;isModal=true&amp;asPopupView=true</t>
  </si>
  <si>
    <t>https://community.secop.gov.co/Public/Tendering/OpportunityDetail/Index?noticeUID=CO1.NTC.3579651&amp;isFromPublicArea=True&amp;isModal=true&amp;asPopupView=true</t>
  </si>
  <si>
    <t>https://community.secop.gov.co/Public/Tendering/OpportunityDetail/Index?noticeUID=CO1.NTC.3613160&amp;isFromPublicArea=True&amp;isModal=true&amp;asPopupView=true</t>
  </si>
  <si>
    <t>https://community.secop.gov.co/Public/Tendering/OpportunityDetail/Index?noticeUID=CO1.NTC.3747175&amp;isFromPublicArea=True&amp;isModal=true&amp;asPopupView=true</t>
  </si>
  <si>
    <t>https://community.secop.gov.co/Public/Tendering/OpportunityDetail/Index?noticeUID=CO1.NTC.3764968&amp;isFromPublicArea=True&amp;isModal=true&amp;asPopupView=true</t>
  </si>
  <si>
    <t>https://community.secop.gov.co/Public/Tendering/OpportunityDetail/Index?noticeUID=CO1.NTC.3765381&amp;isFromPublicArea=True&amp;isModal=true&amp;asPopupView=true</t>
  </si>
  <si>
    <t>https://community.secop.gov.co/Public/Tendering/OpportunityDetail/Index?noticeUID=CO1.NTC.3768878&amp;isFromPublicArea=True&amp;isModal=true&amp;asPopupView=true</t>
  </si>
  <si>
    <t>https://community.secop.gov.co/Public/Tendering/OpportunityDetail/Index?noticeUID=CO1.NTC.3777923&amp;isFromPublicArea=True&amp;isModal=true&amp;asPopupView=true</t>
  </si>
  <si>
    <t>TVEC</t>
  </si>
  <si>
    <t>Seguros</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</si>
  <si>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</si>
  <si>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Prestar los servicios profesionales a la Subdirección de desarrollosocial de la Secretaría Distrital de Hacienda para asesorar,  consolidary analizar la información producida en materia presupuestal, fiscal yfinanciera de las entidades y empresas sociales del estados.</t>
  </si>
  <si>
    <t>Prestar los servicios profesionales para el acompañamiento, soporte yapoyo técnico a la supervisión de las intervenciones requeridas a lainfraestructura de las sedes de la SDH y el CAD.</t>
  </si>
  <si>
    <t>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t>
  </si>
  <si>
    <t>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t>
  </si>
  <si>
    <t>ADQUIRIR LOS SEGUROS OBLIGATORIOS DE ACCIDENTES DE TRÁNSITO (SOAT) Y DEAUTOMÓVILES PARA LOS VEHÍCULOS QUE CONFORMAN EL PARQUE AUTOMOTOR DE LASECRETARIA DISTRITAL DE HACIENDA</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</si>
  <si>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</si>
  <si>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</si>
  <si>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t>
  </si>
  <si>
    <t>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t>
  </si>
  <si>
    <t>Prestar un servicio integral de carácter académico y de documentosespecializados en materia tributaria, dirigidos a la ciudadanía engeneral y a los funcionarios, que permita dar continuidad al proyectoEscuela Tributaria Distrital de la Secretaría Distrital de Hacienda.</t>
  </si>
  <si>
    <t>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t>
  </si>
  <si>
    <t>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t>
  </si>
  <si>
    <t>Prestar servicios profesionales especializados para la estabilización,mejora evolutiva de BogData y soporte de la mesa de ayuda paracontribuyentes de Bogotá.</t>
  </si>
  <si>
    <t>Adquisición de impresoras y lectoras para la optimización del sistema delectura automático de códigos de barras de la Secretaría Distrital deHacienda</t>
  </si>
  <si>
    <t>Prestar servicios profesionales apoyando las actividades relacionadascon la gestión y monitoreo del pago de transferencias monetarias de laEstrategia Integral Ingreso Mínimo Garantizado (IMG).</t>
  </si>
  <si>
    <t>Prestar servicios profesionales  para la validacion e intercambio de lainformación relacionada con el pago de transferencias monetarias de laEstrategia Integral Ingreso Mínimo Garantizado (IMG).</t>
  </si>
  <si>
    <t>Prestar servicios de apoyo a la gestión de carácter administrativo, aldespacho de la Secretaría Distrital de Hacienda apoyando en la atenciónde los requerimientos de usuarios internos y externos, y consolidaciónde los documentos.</t>
  </si>
  <si>
    <t>PRESTAR LOS SERVICIOS DE MANTENIMIENTO PREVENTIVO Y CORRECTIVO PARA LASCAJAS FUERTES DE LA SECRETARÍA DISTRITAL DE HACIENDA</t>
  </si>
  <si>
    <t>Prestar servicios de apoyo a la gestión de carácter administrativorelacionados con cierres en sistemas de correspondencia, informes yconsolidación de información.</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</si>
  <si>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</si>
  <si>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t>
  </si>
  <si>
    <t>Prestar los servicios profesionales para el análisis, actualización ydesarrollo en el manejo de bases de datos y actividades de seguimientopara la cartera tributaria clasificada como dificil cobro y la carterano tributaria de la Oficina de Depuración de Cartera</t>
  </si>
  <si>
    <t>Prestar los servicios profesionales para el análisis, actualización ydesarrollo en el manejo de bases de datos y actividades de seguimientopara la cartera cobrable tributaria asignada a la Oficina Depuración deCartera</t>
  </si>
  <si>
    <t>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t>
  </si>
  <si>
    <t>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t>
  </si>
  <si>
    <t>Prestar servicios profesionales para apoyar al Observatorio Fiscal delDistrito – FiscalData en el diseño de piezas comunicativas para lasdiferentes estrategias de comunicación de la Secretaría Distrital deHacienda relacionadas con FiscalData.</t>
  </si>
  <si>
    <t>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t>
  </si>
  <si>
    <t>Suscripción a los resultados mensuales de las encuestas de Consumo y deOpinión Empresarial que permitan medir las expectativas económicas deempresarios y consumidores.</t>
  </si>
  <si>
    <t>La necesidad de contar con la suscripción a los resultados mensuales dela encuesta de consumo para Bogotá.</t>
  </si>
  <si>
    <t>Prestar servicios profesionales para apoyar al Observatorio Fiscal delDistrito – FiscalData en la búsqueda de información y el procesamientode bases de datos que permitan fortalecer el análisis sectorial delcomportamiento de los indicadores económicos de la ciudad de Bogotá.</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</si>
  <si>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</si>
  <si>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Prestar servicios profesionales para el cumplimiento y apoyo a lasfunciones de la Oficina de Control Interno de la Secretaría Distrital deHacienda, en especial en temas contables y financieros, entre otros.</t>
  </si>
  <si>
    <t>Proveer el servicio de conectividad a internet, para realizar visitas aunidades productivas en las diferentes localidades de la ciudad yrecopilar información que alimentará la base maestra y el tablero decontrol de formalización empresarial en Bogotá.</t>
  </si>
  <si>
    <t>Proveer el outsourcing integral para los servicios de monitoreo yoperación del Datacenter.</t>
  </si>
  <si>
    <t>AIDEE  VALLEJO CUESTA</t>
  </si>
  <si>
    <t>NADIA CATALINA PAVA BUITRAGO</t>
  </si>
  <si>
    <t>JEANETTE CAROLINA RIVERA MELO</t>
  </si>
  <si>
    <t>ORACLE COLOMBIA LIMITADA</t>
  </si>
  <si>
    <t>ASEGURADORA SOLIDARIA DE COLOMBIA ENTIDA D COOPERATIVA</t>
  </si>
  <si>
    <t>AXA COLPATRIA SEGUROS SA</t>
  </si>
  <si>
    <t>SEGURIDAD SUPERIOR LTDA.</t>
  </si>
  <si>
    <t>UNIÓN TEMPORAL  AXA COLPATRIA SEGUROS S.A MAPFRE SEGUROS GENERALES DE COLOMBIA S</t>
  </si>
  <si>
    <t>JUAN FELIPE CASTILLO RINCON</t>
  </si>
  <si>
    <t>UNIVERSIDAD SERGIO ARBOLEDA</t>
  </si>
  <si>
    <t>LAURA ELENA SALAS NOGUERA</t>
  </si>
  <si>
    <t>REGINA  GALOFRE SANCHEZ</t>
  </si>
  <si>
    <t>ANGIE VIVIANA ROA MATEUS</t>
  </si>
  <si>
    <t>JUAN CARLOS GONZALEZ SANCHEZ</t>
  </si>
  <si>
    <t>ANDRES NOLASCO OLAYA GOMEZ</t>
  </si>
  <si>
    <t>FERREDISEÑOS DAES LIAL S.A.S.</t>
  </si>
  <si>
    <t>ANDRES FELIPE SANCHEZ ESPINOSA</t>
  </si>
  <si>
    <t>SANDRA CATALINA SAAVEDRA JIMENEZ</t>
  </si>
  <si>
    <t>NILSON ANDRES MACIAS CARDENAS</t>
  </si>
  <si>
    <t>JOSE DAVID BELTRAN ROMERO</t>
  </si>
  <si>
    <t>LEONARDO  ORTIZ SANABRIA</t>
  </si>
  <si>
    <t>JENNY ALEXANDRA MORENO CORTES</t>
  </si>
  <si>
    <t>NESTOR EDUARDO ESCOBAR ALFONSO</t>
  </si>
  <si>
    <t>FUNDACION PARA LA EDUCACION SUPERIOR Y E L DESARROLLO FEDESARROLLO</t>
  </si>
  <si>
    <t>RADDAR LIMITADA</t>
  </si>
  <si>
    <t>JUAN DIEGO VARGAS GUZMAN</t>
  </si>
  <si>
    <t>LUZ DARY PALENCIA SEPULVEDA</t>
  </si>
  <si>
    <t>LAURA VANESSA SALCEDO CORDOBA</t>
  </si>
  <si>
    <t>CAROLINA  PAZ MANZANO</t>
  </si>
  <si>
    <t>MEILYS  BARRAZA PACHECO</t>
  </si>
  <si>
    <t>GENNY MERCEDES MARTINEZ LAGUNA</t>
  </si>
  <si>
    <t>CLAUDIA PATRICIA ALMEIDA CASTILLO</t>
  </si>
  <si>
    <t>IVAN FERNANDO TUNJANO REYES</t>
  </si>
  <si>
    <t>ASTRID VIVIANA FAJARDO GONZALEZ</t>
  </si>
  <si>
    <t>EMPRESA DE TELECOMUNICACIONES DE BOGOTÁ S.A. E.S.P. - ETB S.A. ESP</t>
  </si>
  <si>
    <t>YULY PAOLA BELTRAN TORRES</t>
  </si>
  <si>
    <t>SUBDIRECTOR TECNICO - SUBD. ANALISIS FISCAL</t>
  </si>
  <si>
    <t>PROFESIONAL UNIVERSITARIO - OF. ATENCION AL CIUDADANO</t>
  </si>
  <si>
    <t>JEFE DE OFICINA - OF. DEPURACION CARTERA</t>
  </si>
  <si>
    <t>El contratista dio cumplimiento a las obligaciones pactadas y estudiosprevios del presente contrato.</t>
  </si>
  <si>
    <t>El contratista cumplió con las obligaciones generales establecidas enlos estudios previos del contrato.</t>
  </si>
  <si>
    <t>El contratista dio cumplimiento con las obligaciones</t>
  </si>
  <si>
    <t>Todas las obligaciones se han cumplido a satisfacción.</t>
  </si>
  <si>
    <t>EL CONTRATISTA CUMPLIÓ CON LAS OBLIGACIONES ESPECIFICAS DEL CONTRATO</t>
  </si>
  <si>
    <t>El proveedor cumplió con las obligaciones contenidas en los "Términos yCondiciones de Uso de la Tienda Virtual del Estado Colombiano".</t>
  </si>
  <si>
    <t>SUBD. DESARROLLO SOCIAL</t>
  </si>
  <si>
    <t>SUBD. ANALISIS FISCAL</t>
  </si>
  <si>
    <t>SUBD. ANALISIS SECTORIAL</t>
  </si>
  <si>
    <t>DESPACHO DIR. DISTRITAL PRESUPUESTO</t>
  </si>
  <si>
    <t>https://community.secop.gov.co/Public/Tendering/OpportunityDetail/Index?noticeUID=CO1.NTC.3248987&amp;isFromPublicArea=True&amp;isModal=true&amp;asPopupView=true</t>
  </si>
  <si>
    <t>https://community.secop.gov.co/Public/Tendering/OpportunityDetail/Index?noticeUID=CO1.NTC.3736944&amp;isFromPublicArea=True&amp;isModal=true&amp;asPopupView=true</t>
  </si>
  <si>
    <t>https://community.secop.gov.co/Public/Tendering/OpportunityDetail/Index?noticeUID=CO1.NTC.3751389&amp;isFromPublicArea=True&amp;isModal=true&amp;asPopupView=true</t>
  </si>
  <si>
    <t>https://community.secop.gov.co/Public/Tendering/OpportunityDetail/Index?noticeUID=CO1.NTC.3738377&amp;isFromPublicArea=True&amp;isModal=true&amp;asPopupView=true</t>
  </si>
  <si>
    <t>https://community.secop.gov.co/Public/Tendering/OpportunityDetail/Index?noticeUID=CO1.NTC.3404490&amp;isFromPublicArea=True&amp;isModal=true&amp;asPopupView=true</t>
  </si>
  <si>
    <t>https://community.secop.gov.co/Public/Tendering/OpportunityDetail/Index?noticeUID=CO1.NTC.3129115&amp;isFromPublicArea=True&amp;isModal=true&amp;asPopupView=true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</si>
  <si>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</si>
  <si>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https://community.secop.gov.co/Public/Tendering/OpportunityDetail/Index?noticeUID=CO1.NTC.2253790&amp;isFromPublicArea=True&amp;isModal=true&amp;asPopupView=true</t>
  </si>
  <si>
    <t>https://community.secop.gov.co/Public/Tendering/OpportunityDetail/Index?noticeUID=CO1.NTC.3765399&amp;isFromPublicArea=True&amp;isModal=true&amp;asPopupView=true</t>
  </si>
  <si>
    <t>https://community.secop.gov.co/Public/Tendering/OpportunityDetail/Index?noticeUID=CO1.NTC.2288332&amp;isFromPublicArea=True&amp;isModal=true&amp;asPopupView=true</t>
  </si>
  <si>
    <t>https://community.secop.gov.co/Public/Tendering/OpportunityDetail/Index?noticeUID=CO1.NTC.3822309&amp;isFromPublicArea=True&amp;isModal=true&amp;asPopupView=true</t>
  </si>
  <si>
    <t>https://community.secop.gov.co/Public/Tendering/OpportunityDetail/Index?noticeUID=CO1.NTC.3827602&amp;isFromPublicArea=True&amp;isModal=true&amp;asPopupView=true</t>
  </si>
  <si>
    <t>https://community.secop.gov.co/Public/Tendering/OpportunityDetail/Index?noticeUID=CO1.NTC.3789777&amp;isFromPublicArea=True&amp;isModal=true&amp;asPopupView=true</t>
  </si>
  <si>
    <t>https://community.secop.gov.co/Public/Tendering/OpportunityDetail/Index?noticeUID=CO1.NTC.3825892&amp;isFromPublicArea=True&amp;isModal=true&amp;asPopupView=true</t>
  </si>
  <si>
    <t>https://community.secop.gov.co/Public/Tendering/OpportunityDetail/Index?noticeUID=CO1.NTC.3794448&amp;isFromPublicArea=True&amp;isModal=true&amp;asPopupView=true</t>
  </si>
  <si>
    <t>https://community.secop.gov.co/Public/Tendering/OpportunityDetail/Index?noticeUID=CO1.NTC.3777406&amp;isFromPublicArea=True&amp;isModal=true&amp;asPopupView=true</t>
  </si>
  <si>
    <t>https://community.secop.gov.co/Public/Tendering/OpportunityDetail/Index?noticeUID=CO1.NTC.2930547&amp;isFromPublicArea=True&amp;isModal=true&amp;asPopupView=true</t>
  </si>
  <si>
    <t>https://community.secop.gov.co/Public/Tendering/OpportunityDetail/Index?noticeUID=CO1.NTC.3829170&amp;isFromPublicArea=True&amp;isModal=true&amp;asPopupView=true</t>
  </si>
  <si>
    <t>https://community.secop.gov.co/Public/Tendering/OpportunityDetail/Index?noticeUID=CO1.NTC.3792789&amp;isFromPublicArea=True&amp;isModal=true&amp;asPopupView=true</t>
  </si>
  <si>
    <t>https://community.secop.gov.co/Public/Tendering/OpportunityDetail/Index?noticeUID=CO1.NTC.3782210&amp;isFromPublicArea=True&amp;isModal=true&amp;asPopupView=true</t>
  </si>
  <si>
    <t>https://community.secop.gov.co/Public/Tendering/OpportunityDetail/Index?noticeUID=CO1.NTC.3756839&amp;isFromPublicArea=True&amp;isModal=true&amp;asPopupView=true</t>
  </si>
  <si>
    <t>https://community.secop.gov.co/Public/Tendering/OpportunityDetail/Index?noticeUID=CO1.NTC.3800287&amp;isFromPublicArea=True&amp;isModal=true&amp;asPopupView=true</t>
  </si>
  <si>
    <t>https://community.secop.gov.co/Public/Tendering/OpportunityDetail/Index?noticeUID=CO1.NTC.3776508&amp;isFromPublicArea=True&amp;isModal=true&amp;asPopupView=true</t>
  </si>
  <si>
    <t>https://community.secop.gov.co/Public/Tendering/OpportunityDetail/Index?noticeUID=CO1.NTC.3760046&amp;isFromPublicArea=True&amp;isModal=true&amp;asPopupView=true</t>
  </si>
  <si>
    <t>https://community.secop.gov.co/Public/Tendering/OpportunityDetail/Index?noticeUID=CO1.NTC.3743472&amp;isFromPublicArea=True&amp;isModal=true&amp;asPopupView=true</t>
  </si>
  <si>
    <t>https://community.secop.gov.co/Public/Tendering/OpportunityDetail/Index?noticeUID=CO1.NTC.3743792&amp;isFromPublicArea=True&amp;isModal=true&amp;asPopupView=true</t>
  </si>
  <si>
    <t>https://community.secop.gov.co/Public/Tendering/OpportunityDetail/Index?noticeUID=CO1.NTC.3740114&amp;isFromPublicArea=True&amp;isModal=true&amp;asPopupView=true</t>
  </si>
  <si>
    <t>https://community.secop.gov.co/Public/Tendering/OpportunityDetail/Index?noticeUID=CO1.NTC.3572692&amp;isFromPublicArea=True&amp;isModal=true&amp;asPopupView=true</t>
  </si>
  <si>
    <t>https://community.secop.gov.co/Public/Tendering/OpportunityDetail/Index?noticeUID=CO1.NTC.3403543&amp;isFromPublicArea=True&amp;isModal=true&amp;asPopupView=true</t>
  </si>
  <si>
    <t>https://community.secop.gov.co/Public/Tendering/OpportunityDetail/Index?noticeUID=CO1.NTC.3775572&amp;isFromPublicArea=True&amp;isModal=true&amp;asPopupView=true</t>
  </si>
  <si>
    <t>https://community.secop.gov.co/Public/Tendering/OpportunityDetail/Index?noticeUID=CO1.NTC.3736313&amp;isFromPublicArea=True&amp;isModal=true&amp;asPopupView=true</t>
  </si>
  <si>
    <t>https://community.secop.gov.co/Public/Tendering/OpportunityDetail/Index?noticeUID=CO1.NTC.3811001&amp;isFromPublicArea=True&amp;isModal=true&amp;asPopupView=true</t>
  </si>
  <si>
    <t>https://community.secop.gov.co/Public/Tendering/OpportunityDetail/Index?noticeUID=CO1.NTC.3553678&amp;isFromPublicArea=True&amp;isModal=true&amp;asPopupView=true</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</si>
  <si>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</si>
  <si>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Prestar servicios profesionales en la dirección, formulación,administración y presentación de informes de la tropa económica de laSecretaria Distrital de Hacienda, para contribuir a la formalización delos establecimientos en el Distrito Capital.</t>
  </si>
  <si>
    <t>Prestar servicios profesionales para realizar actividades propias defiscalización y liquidación de la población asignada, radicacionesvirtuales, respuesta a PQRS y realización de informes para la oficina decontrol masivo.</t>
  </si>
  <si>
    <t>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t>
  </si>
  <si>
    <t>Prestar servicios profesionales en gestión de riesgos de  Lavado deActivos y Financiación del Terrorismo.</t>
  </si>
  <si>
    <t>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</si>
  <si>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t>
  </si>
  <si>
    <t>Prestar los servicios profesionales para la estructuración, ejecución ycierre de los proyectos de intervención de la infraestructura de lassedes de la SDH y el CAD y apoyo a la supervisión de los contratosasociados.</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</si>
  <si>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</si>
  <si>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servicios profesionales para la administración del sistema decobro coactivo, generar informes, cruzar información de los diferentesmódulos para su consolidación, análisis de bases de datos.</t>
  </si>
  <si>
    <t>Prestar servicios profesionales en los temas de competencia de laOficina de Gestión de Cobro de la Subdirección de Cobro No Tributario.</t>
  </si>
  <si>
    <t>Prestar los servicios profesionales para apoyar la documentación delsistema de gestión de calidad de la SDH y la implementación de lapolítica de fortalecimiento organizacional y simplificación de procesosen el marco del MIPG.</t>
  </si>
  <si>
    <t>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t>
  </si>
  <si>
    <t>Prestar servicios profesionales para realizar procesos de gestión ydepuración de información de los terceros en el módulo BP de Bogdata yTerceros II  cuando se requiera</t>
  </si>
  <si>
    <t>Proveer módulos de autoatención en los distintos puntos de la ciudad deBogotá donde la SDH tiene presencia incluyendo la Red Cade y Supercade.</t>
  </si>
  <si>
    <t>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t>
  </si>
  <si>
    <t>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t>
  </si>
  <si>
    <t>Prestar servicios profesionales para la implementación del SIC en sucomponente Plan de Preservación de Documentos Electrónicos de laSecretaria Distrital de Hacienda, para las actividades a ejecutar  en el plan de trabajo de la vigencia.</t>
  </si>
  <si>
    <t>Prestar los servicios profesionales para apoyar la implementación yarticulación de mejoras en los procesos de la SDH y la sostenibilidaddel Sistema de Gestión, con la transición tecnológica de la Entidad.</t>
  </si>
  <si>
    <t>Prestar servicios profesionales PARA APOYAR LA FORMULACION, articulacióny seguimiento de los procesos de requerimientos, diseño y evaluación dela experiencia de usuarios (usabilidad y accesibilidad web),transparencia y estrategia de Gobierno Digital de proyectos de TIC yproductos digitales en el marco de los planes y proyectos de laSecretaría Distrital de Hacienda</t>
  </si>
  <si>
    <t>Prestar servicios de apoyo a la gestión de carácter administrativo aldespacho de la Secretaría Distrital de Hacienda, contribuyendo con laconsolidación y organización de documentos.</t>
  </si>
  <si>
    <t>Prestar los servicios profesionales para apoyar  el desarrollo deactividades en los procesos de análisis de cuenta, corrección de lainformación y  sustanciación de las solicitudes de devolución y/ocompensación.</t>
  </si>
  <si>
    <t>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t>
  </si>
  <si>
    <t>Prestar servicios profesionales para apoyar a la Oficina de Liquidaciónen el desarrollo de actividades de gestión y seguimiento a lasactuaciones administrativas, radicaciones virtuales, respuesta a PQRS yrealización de informes.</t>
  </si>
  <si>
    <t>Prestar los servicios profesionales para apoyar el fortalecimiento delas políticas de Planeación Institucional, Seguimiento y Evaluación yControl Interno en la SDH.</t>
  </si>
  <si>
    <t>Prestar los servicios profesionales para apoyar la optimización del mapade procesos de la SDH y la definición de estrategias para suimplementación y apropiación.</t>
  </si>
  <si>
    <t>Prestar servicios profesionales para el apoyo en la elaboración deinsumos, que permitan atender los requerimientos de manera oportuna alos diferentes interesados en la SDH, proyectar respuestas de PQRSD,cierres en sistemas de correspondencia, informes y consolidación deinformación.</t>
  </si>
  <si>
    <t>Prestar servicios profesionales de verificación y direccionamiento deinformación que permita responder los PQRSD que llegan a la SecretaríaDistrital de Hacienda, proyección y revisión de respuestas a PQRSD yrequerimientos de órganos de control y entidades, así como generarinformes y consolidación de información.</t>
  </si>
  <si>
    <t>Prestar servicios profesionales en materia jurídica para el cumplimientoy apoyo a las funciones de la Oficina de Control Interno de laSecretaría Distrital de Hacienda, en especial en temas contractuales.</t>
  </si>
  <si>
    <t>Prestar servicios profesionales para el cumplimiento de los roles de laOficina de Control Interno, especialmente el de evaluación yseguimiento, y apoyo en temas a la gestión estratégica y operativapropias de la oficina.</t>
  </si>
  <si>
    <t>Aunar esfuerzos para la asistencia técnica y apoyo a la gestióndocumental de la Secretaría Distrital de Hacienda</t>
  </si>
  <si>
    <t>Prestar servicios profesionales para apoyar al Observatorio Fiscal delDistrito – FiscalData en el desarrollo de los contenidos digitales delportal web de FiscalData, velando por el cumplimiento de loslineamientos de gobierno en línea.</t>
  </si>
  <si>
    <t>Prestar los servicios profesionales para desarrollar y ejecutar lasactividades relacionadas con el proceso de provisión de la planta depersonal de la Secretaría Distrital de Hacienda.</t>
  </si>
  <si>
    <t>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t>
  </si>
  <si>
    <t>Prestar servicios de apoyo a la gestión y ejecución de actividades enlos procesos de atención al ciudadano y notificaciones, de acuerdo a lasnecesidades y metas definidas en la Oficina de Gestión del Servicio yNotificaciones.</t>
  </si>
  <si>
    <t>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t>
  </si>
  <si>
    <t>Objeto: Prestar los servicios para la publicación de los avisoscorrientes, edictos y notificaciones que requieran las distintas áreasde la Secretaria Distrital de Hacienda, en un periódico de ampliacirculación nacional.</t>
  </si>
  <si>
    <t>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t>
  </si>
  <si>
    <t>Suscripción a un servicio periodístico por internet especializado en elsector financiero y económico, de actualización permanente.</t>
  </si>
  <si>
    <t>Prestar los servicios de monitoreo, análisis y suministro de lainformación sobre publicaciones periodísticas de interés para la Secretaría Distrital de Hacienda.</t>
  </si>
  <si>
    <t>Suscripción al diario El Espectador para la Secretaría Distrital deHacienda.</t>
  </si>
  <si>
    <t>Suscripción a los diarios El Tiempo y Portafolio para la SecretaríaDistrital de Hacienda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</si>
  <si>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</si>
  <si>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</si>
  <si>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Se ha dado cumplimiento a las obligaciones generales respectivas.</t>
  </si>
  <si>
    <t>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t>
  </si>
  <si>
    <t>El contratista durante el periodo dio cumplimiento a las obligacionesgenerales del contrato.</t>
  </si>
  <si>
    <t>Durante el periodo de ejecución, la contratista dio cumplimiento a lasobligaciones generales estipuladas en los estudios previos.</t>
  </si>
  <si>
    <t>El contratista cumplió con las obligaciones generales establecidas enlas especificaciones técnicas del convenio interadministrativo.</t>
  </si>
  <si>
    <t>El contratista dio cumplimiento a cada una de las obligaciones generalespre - contractuales acordadas para la ejecución del contrato.</t>
  </si>
  <si>
    <t>Durante el mes de febrero de 2023, el contratista cumplió con lasobligaciones generales estipuladas en los estudios previos.</t>
  </si>
  <si>
    <t>Durante el periodo de ejecución, el contratista dio cumplimiento a lasobligaciones generales estipuladas en los estudios previos.</t>
  </si>
  <si>
    <t>La contratista cumplió con las obligaciones generales durante el períodocorrespondiente tal y como se evidencia en el informe de supervisión.</t>
  </si>
  <si>
    <t>Durante el período se dio cumplimiento a las obligaciones generalesestipuladas en el contrato.</t>
  </si>
  <si>
    <t>Acató y dio cumplimiento a las obligaciones generales establecidas en elcontrato.</t>
  </si>
  <si>
    <t>Durante el período, el contratista dió cumplimiento a las obligacionesgenerales del contrato.</t>
  </si>
  <si>
    <t>Durante el periodo de ejecución, el(la) contratista dio cumplimiento alas obligaciones especiales estipuladas en los estudios previos.  Loanterior se evidencia en el informe de actividades del(la) contratista.</t>
  </si>
  <si>
    <t>Durante el mes de febrero de 2023, el contratista cumplió con lasobligaciones especiales estipuladas en los estudios previos.</t>
  </si>
  <si>
    <t>Durante el período se dio cumplimiento a las obligaciones especialesestipuladas en el contrato.</t>
  </si>
  <si>
    <t>Convenio Interadministrativo</t>
  </si>
  <si>
    <t>NANDI JHOANNA RODRIGUEZ MEJIA</t>
  </si>
  <si>
    <t>FERNEY AUGUSTO DELGADO GALINDO</t>
  </si>
  <si>
    <t>JEISSON ALEXANDER SASTOQUE BARACALDO</t>
  </si>
  <si>
    <t>HERNANDO  PEREZ SABOGAL</t>
  </si>
  <si>
    <t>CARLOS ANDRES LANCHEROS ACEVEDO</t>
  </si>
  <si>
    <t>GUILLERMO ALBERTO SUAREZ PARDO</t>
  </si>
  <si>
    <t>EDISON ALFREDO CADAVID ALARCON</t>
  </si>
  <si>
    <t>JONNY  PEÑA PEREZ</t>
  </si>
  <si>
    <t>OLGA MARIA BASALLO</t>
  </si>
  <si>
    <t>LILIAM ANDREA PATIÑO SOSA</t>
  </si>
  <si>
    <t>ANDREA MILENA GONZALEZ ZULUAGA</t>
  </si>
  <si>
    <t>UNIÓN TEMPORAL SERVICIOS BPO</t>
  </si>
  <si>
    <t>CARLOS ALBERTO CASTELLANOS MEDINA</t>
  </si>
  <si>
    <t>FERNANDO  AGUIRRE PANCHE</t>
  </si>
  <si>
    <t>ANGELA TATIANA LAGOS CARDENAS</t>
  </si>
  <si>
    <t>JOHANN ALEXANDER GARZON ARENAS</t>
  </si>
  <si>
    <t>ANDRES FELIPE DIAZ HENAO</t>
  </si>
  <si>
    <t>CAMILO ALEJANDRO ESPITIA PEREZ</t>
  </si>
  <si>
    <t>WENDY SAMANTHA TOVAR GARCIA</t>
  </si>
  <si>
    <t>CESAR AUGUSTO SANCHEZ SANCHEZ</t>
  </si>
  <si>
    <t>JULIA  VELANDIA BECERRA</t>
  </si>
  <si>
    <t>JIMMY ALDEMAR CABALLERO QUIROGA</t>
  </si>
  <si>
    <t>MARITZA ALEJANDRA AGUIRRE FUENTES</t>
  </si>
  <si>
    <t>ARMANDO  ARDILA DELGADO</t>
  </si>
  <si>
    <t>DIANA PAOLA ZEA NITOLA</t>
  </si>
  <si>
    <t>OMAYRA  GARCIA CHAVES</t>
  </si>
  <si>
    <t>BRAYAN DANIEL CRISTIANO CARDENAS</t>
  </si>
  <si>
    <t>JOHANNA PAOLA CAICEDO MURCIA</t>
  </si>
  <si>
    <t>UNIVERSIDAD DISTRITAL FRANCISCO JOSE DE CALDAS</t>
  </si>
  <si>
    <t>MIGUEL ANGEL MONROY PEREZ</t>
  </si>
  <si>
    <t>CAROLINA  DAZA IBAÑEZ</t>
  </si>
  <si>
    <t>NADIA CAROLA LEMUS BOLAÑOS</t>
  </si>
  <si>
    <t>ARLEY  RINCON MELO</t>
  </si>
  <si>
    <t>CHRISTIAN ALEJANDRO CORTES VICTORIA</t>
  </si>
  <si>
    <t>HUGO  PALACIOS ZULETA</t>
  </si>
  <si>
    <t>ANGELICA LIZETH TARAZONA APONTE</t>
  </si>
  <si>
    <t>HELBER HUGO MORALES RINCON</t>
  </si>
  <si>
    <t>JAIRO EDUARDO MORENO JOYA</t>
  </si>
  <si>
    <t>NANCY JOHANA RODRIGUEZ TORRES</t>
  </si>
  <si>
    <t>ANGIE PAOLA SOLAQUE LARGO</t>
  </si>
  <si>
    <t>CAMILO ANDRES CASTILLO MARTINEZ</t>
  </si>
  <si>
    <t>JUAN CARLOS HOYOS ROBAYO</t>
  </si>
  <si>
    <t>CRISTIAN CAMILO CASTRILLON VANEGAS</t>
  </si>
  <si>
    <t>MEDIA AGENCY LTDA</t>
  </si>
  <si>
    <t>UNION TEMPORAL SM - CM</t>
  </si>
  <si>
    <t>VALORA INVERSIONES S.A.S</t>
  </si>
  <si>
    <t>MYMCOL S A S</t>
  </si>
  <si>
    <t>COMUNICAN S A</t>
  </si>
  <si>
    <t>CASA EDITORIAL EL TIEMPO S A</t>
  </si>
  <si>
    <t>DANNA MADAY CIFUENTES BAEZ</t>
  </si>
  <si>
    <t>YENNY MARGOTH BORBON LOPEZ</t>
  </si>
  <si>
    <t>JHONNY HARVEY CALDERON PITA</t>
  </si>
  <si>
    <t>LILIANA  URREGO HERRERA</t>
  </si>
  <si>
    <t>LUIS ALFREDO REINOSO GALVIS</t>
  </si>
  <si>
    <t>OSCAR ANDRES SALCEDO ALVAREZ</t>
  </si>
  <si>
    <t>PROFESIONAL ESPECIALIZADO - SUBD. EDUCACION TRIBUTARIA Y SERVICIO</t>
  </si>
  <si>
    <t>PROFESIONAL ESPECIALIZADO - SUBD. INFRAESTRUCTURA Y LOCALIDADES</t>
  </si>
  <si>
    <t>PROFESIONAL UNIVERSITARIO - OF. ANALISIS Y CONTROL RIESGO</t>
  </si>
  <si>
    <t>SUBDIRECTOR TECNICO - SUBD. COBRO NO TRIBUTARIO</t>
  </si>
  <si>
    <t>JEFE DE OFICINA ASESORA - OF. ASESORA DE PLANEACION</t>
  </si>
  <si>
    <t>SUBDIRECTOR TECNICO - SUBD. DESARROLLO SOCIAL</t>
  </si>
  <si>
    <t>JEFE DE OFICINA - OF. GESTION DEL SERVICIO</t>
  </si>
  <si>
    <t>JEFE DE OFICINA - OF. LIQUIDACION</t>
  </si>
  <si>
    <t>PROFESIONAL ESPECIALIZADO - SUBD. CONSOLIDACION, GESTION E INVEST.</t>
  </si>
  <si>
    <t>https://community.secop.gov.co/Public/Tendering/OpportunityDetail/Index?noticeUID=CO1.NTC.3776827&amp;isFromPublicArea=True&amp;isModal=true&amp;asPopupView=true</t>
  </si>
  <si>
    <t>https://community.secop.gov.co/Public/Tendering/OpportunityDetail/Index?noticeUID=CO1.NTC.3777747&amp;isFromPublicArea=True&amp;isModal=true&amp;asPopupView=true</t>
  </si>
  <si>
    <t>https://community.secop.gov.co/Public/Tendering/OpportunityDetail/Index?noticeUID=CO1.NTC.3779867&amp;isFromPublicArea=True&amp;isModal=true&amp;asPopupView=true</t>
  </si>
  <si>
    <t>https://community.secop.gov.co/Public/Tendering/OpportunityDetail/Index?noticeUID=CO1.NTC.3793407&amp;isFromPublicArea=True&amp;isModal=true&amp;asPopupView=true</t>
  </si>
  <si>
    <t>https://community.secop.gov.co/Public/Tendering/OpportunityDetail/Index?noticeUID=CO1.NTC.3876314&amp;isFromPublicArea=True&amp;isModal=true&amp;asPopupView=true</t>
  </si>
  <si>
    <t>https://community.secop.gov.co/Public/Tendering/OpportunityDetail/Index?noticeUID=CO1.NTC.3840753&amp;isFromPublicArea=True&amp;isModal=true&amp;asPopupView=true</t>
  </si>
  <si>
    <t>https://community.secop.gov.co/Public/Tendering/OpportunityDetail/Index?noticeUID=CO1.NTC.3765035&amp;isFromPublicArea=True&amp;isModal=true&amp;asPopupView=true</t>
  </si>
  <si>
    <t>https://community.secop.gov.co/Public/Tendering/OpportunityDetail/Index?noticeUID=CO1.NTC.3842929&amp;isFromPublicArea=True&amp;isModal=true&amp;asPopupView=true</t>
  </si>
  <si>
    <t>https://community.secop.gov.co/Public/Tendering/OpportunityDetail/Index?noticeUID=CO1.NTC.3878847&amp;isFromPublicArea=True&amp;isModal=true&amp;asPopupView=true</t>
  </si>
  <si>
    <t>https://community.secop.gov.co/Public/Tendering/OpportunityDetail/Index?noticeUID=CO1.NTC.3785117&amp;isFromPublicArea=True&amp;isModal=true&amp;asPopupView=true</t>
  </si>
  <si>
    <t>https://community.secop.gov.co/Public/Tendering/OpportunityDetail/Index?noticeUID=CO1.NTC.3988945&amp;isFromPublicArea=True&amp;isModal=true&amp;asPopupView=true</t>
  </si>
  <si>
    <t>https://community.secop.gov.co/Public/Tendering/OpportunityDetail/Index?noticeUID=CO1.NTC.3790607&amp;isFromPublicArea=True&amp;isModal=true&amp;asPopupView=true</t>
  </si>
  <si>
    <t>https://community.secop.gov.co/Public/Tendering/OpportunityDetail/Index?noticeUID=CO1.NTC.3904522&amp;isFromPublicArea=True&amp;isModal=true&amp;asPopupView=true</t>
  </si>
  <si>
    <t>https://community.secop.gov.co/Public/Tendering/OpportunityDetail/Index?noticeUID=CO1.NTC.3733168&amp;isFromPublicArea=True&amp;isModal=true&amp;asPopupView=true</t>
  </si>
  <si>
    <t>https://community.secop.gov.co/Public/Tendering/OpportunityDetail/Index?noticeUID=CO1.NTC.3881404&amp;isFromPublicArea=True&amp;isModal=true&amp;asPopupView=true</t>
  </si>
  <si>
    <t>https://community.secop.gov.co/Public/Tendering/OpportunityDetail/Index?noticeUID=CO1.NTC.3946747&amp;isFromPublicArea=True&amp;isModal=true&amp;asPopupView=true</t>
  </si>
  <si>
    <t>https://community.secop.gov.co/Public/Tendering/OpportunityDetail/Index?noticeUID=CO1.NTC.3857792&amp;isFromPublicArea=True&amp;isModal=true&amp;asPopupView=true</t>
  </si>
  <si>
    <t>https://community.secop.gov.co/Public/Tendering/OpportunityDetail/Index?noticeUID=CO1.NTC.3876088&amp;isFromPublicArea=True&amp;isModal=true&amp;asPopupView=true</t>
  </si>
  <si>
    <t>https://community.secop.gov.co/Public/Tendering/OpportunityDetail/Index?noticeUID=CO1.NTC.3876473&amp;isFromPublicArea=True&amp;isModal=true&amp;asPopupView=true</t>
  </si>
  <si>
    <t>https://community.secop.gov.co/Public/Tendering/OpportunityDetail/Index?noticeUID=CO1.NTC.3513813&amp;isFromPublicArea=True&amp;isModal=true&amp;asPopupView=true</t>
  </si>
  <si>
    <t>https://community.secop.gov.co/Public/Tendering/OpportunityDetail/Index?noticeUID=CO1.NTC.3970272&amp;isFromPublicArea=True&amp;isModal=true&amp;asPopupView=true</t>
  </si>
  <si>
    <t>https://community.secop.gov.co/Public/Tendering/ContractNoticeManagement/Index?currentLanguage=es-CO&amp;Page=login&amp;Country=CO&amp;SkinName=CCE</t>
  </si>
  <si>
    <t>https://community.secop.gov.co/Public/Tendering/OpportunityDetail/Index?noticeUID=CO1.NTC.4029083&amp;isFromPublicArea=True&amp;isModal=true&amp;asPopupView=true</t>
  </si>
  <si>
    <t>https://community.secop.gov.co/Public/Tendering/OpportunityDetail/Index?noticeUID=CO1.NTC.3791870&amp;isFromPublicArea=True&amp;isModal=true&amp;asPopupView=true</t>
  </si>
  <si>
    <t>https://community.secop.gov.co/Public/Tendering/OpportunityDetail/Index?noticeUID=CO1.NTC.3776072&amp;isFromPublicArea=True&amp;isModal=true&amp;asPopupView=true</t>
  </si>
  <si>
    <t>https://community.secop.gov.co/Public/Tendering/OpportunityDetail/Index?noticeUID=CO1.NTC.3880986&amp;isFromPublicArea=True&amp;isModal=true&amp;asPopupView=true</t>
  </si>
  <si>
    <t>https://community.secop.gov.co/Public/Tendering/OpportunityDetail/Index?noticeUID=CO1.NTC.3824305&amp;isFromPublicArea=True&amp;isModal=true&amp;asPopupView=true</t>
  </si>
  <si>
    <t>https://community.secop.gov.co/Public/Tendering/OpportunityDetail/Index?noticeUID=CO1.NTC.3881732&amp;isFromPublicArea=True&amp;isModal=true&amp;asPopupView=true</t>
  </si>
  <si>
    <t>https://community.secop.gov.co/Public/Tendering/OpportunityDetail/Index?noticeUID=CO1.NTC.3754854&amp;isFromPublicArea=True&amp;isModal=true&amp;asPopupView=true</t>
  </si>
  <si>
    <t>https://community.secop.gov.co/Public/Tendering/OpportunityDetail/Index?noticeUID=CO1.NTC.3855407&amp;isFromPublicArea=True&amp;isModal=true&amp;asPopupView=true</t>
  </si>
  <si>
    <t>https://community.secop.gov.co/Public/Tendering/OpportunityDetail/Index?noticeUID=CO1.NTC.3862302&amp;isFromPublicArea=True&amp;isModal=true&amp;asPopupView=true</t>
  </si>
  <si>
    <t>https://community.secop.gov.co/Public/Tendering/OpportunityDetail/Index?noticeUID=CO1.NTC.3687553&amp;isFromPublicArea=True&amp;isModal=true&amp;asPopupView=true</t>
  </si>
  <si>
    <t>https://community.secop.gov.co/Public/Tendering/OpportunityDetail/Index?noticeUID=CO1.NTC.3856852&amp;isFromPublicArea=True&amp;isModal=true&amp;asPopupView=true</t>
  </si>
  <si>
    <t>https://community.secop.gov.co/Public/Tendering/OpportunityDetail/Index?noticeUID=CO1.NTC.3909970&amp;isFromPublicArea=True&amp;isModal=true&amp;asPopupView=true</t>
  </si>
  <si>
    <t>https://community.secop.gov.co/Public/Tendering/OpportunityDetail/Index?noticeUID=CO1.NTC.4056009&amp;isFromPublicArea=True&amp;isModal=true&amp;asPopupView=true</t>
  </si>
  <si>
    <t>https://community.secop.gov.co/Public/Tendering/OpportunityDetail/Index?noticeUID=CO1.NTC.3874777&amp;isFromPublicArea=True&amp;isModal=true&amp;asPopupView=true</t>
  </si>
  <si>
    <t>https://community.secop.gov.co/Public/Tendering/OpportunityDetail/Index?noticeUID=CO1.NTC.3797949&amp;isFromPublicArea=True&amp;isModal=true&amp;asPopupView=true</t>
  </si>
  <si>
    <t>https://community.secop.gov.co/Public/Tendering/OpportunityDetail/Index?noticeUID=CO1.NTC.3736407&amp;isFromPublicArea=True&amp;isModal=true&amp;asPopupView=true</t>
  </si>
  <si>
    <t>https://community.secop.gov.co/Public/Tendering/OpportunityDetail/Index?noticeUID=CO1.NTC.3798567&amp;isFromPublicArea=True&amp;isModal=true&amp;asPopupView=true</t>
  </si>
  <si>
    <t>https://community.secop.gov.co/Public/Tendering/OpportunityDetail/Index?noticeUID=CO1.NTC.3876421&amp;isFromPublicArea=True&amp;isModal=true&amp;asPopupView=true</t>
  </si>
  <si>
    <t>https://community.secop.gov.co/Public/Tendering/OpportunityDetail/Index?noticeUID=CO1.NTC.3933006&amp;isFromPublicArea=True&amp;isModal=true&amp;asPopupView=true</t>
  </si>
  <si>
    <t>https://community.secop.gov.co/Public/Tendering/OpportunityDetail/Index?noticeUID=CO1.NTC.2340724&amp;isFromPublicArea=True&amp;isModal=true&amp;asPopupView=true</t>
  </si>
  <si>
    <t>https://community.secop.gov.co/Public/Tendering/OpportunityDetail/Index?noticeUID=CO1.NTC.2047595&amp;isFromPublicArea=True&amp;isModal=true&amp;asPopupView=true</t>
  </si>
  <si>
    <t>https://community.secop.gov.co/Public/Tendering/OpportunityDetail/Index?noticeUID=CO1.NTC.2988998&amp;isFromPublicArea=True&amp;isModal=true&amp;asPopupView=true</t>
  </si>
  <si>
    <t>https://community.secop.gov.co/Public/Tendering/OpportunityDetail/Index?noticeUID=CO1.NTC.3503478&amp;isFromPublicArea=True&amp;isModal=true&amp;asPopupView=true</t>
  </si>
  <si>
    <t>https://community.secop.gov.co/Public/Tendering/OpportunityDetail/Index?noticeUID=CO1.NTC.3538411&amp;isFromPublicArea=True&amp;isModal=true&amp;asPopupView=true</t>
  </si>
  <si>
    <t>https://community.secop.gov.co/Public/Tendering/OpportunityDetail/Index?noticeUID=CO1.NTC.3291290&amp;isFromPublicArea=True&amp;isModal=true&amp;asPopupView=true</t>
  </si>
  <si>
    <t>SUBD. COBRO NO TRIBUTARIO</t>
  </si>
  <si>
    <t>OF. GESTION DE COBRO</t>
  </si>
  <si>
    <t>OF. ASESORA DE PLANEACION</t>
  </si>
  <si>
    <t>OF. LIQUIDACION</t>
  </si>
  <si>
    <t>OF. GESTION SERVICIO Y NOTIFICACIONES</t>
  </si>
  <si>
    <t>https://www.colombiacompra.gov.co/tienda-virtual-del-estado-colombiano/ordenes-compra/76955</t>
  </si>
  <si>
    <t>https://www.colombiacompra.gov.co/tienda-virtual-del-estado-colombiano/ordenes-compra/102772</t>
  </si>
  <si>
    <t>https://community.secop.gov.co/Public/Tendering/OpportunityDetail/Index?noticeUID=CO1.NTC.2908542&amp;isFromPublicArea=True&amp;isModal=true&amp;asPopupView=true</t>
  </si>
  <si>
    <t>PROFESIONAL ESPECIALIZADO - OF. ASESORA DE COMUNICACIONES</t>
  </si>
  <si>
    <t>Secretaría Distrital de Hacienda
Gestión Contractual Abril 2023 - Informe Ejecución</t>
  </si>
  <si>
    <t>170321-0-2017</t>
  </si>
  <si>
    <t>190499-0-2019</t>
  </si>
  <si>
    <t>160191-0-2016</t>
  </si>
  <si>
    <t>Régimen Especial - Régimen Especial</t>
  </si>
  <si>
    <t>El contratista dio estricto cumplimiento de las obligaciones generalesestablecidas en el estudio previo.</t>
  </si>
  <si>
    <t>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t>
  </si>
  <si>
    <t>Durante el periodo reportado se dio cumplimiento a las obligacionesgenerales.</t>
  </si>
  <si>
    <t>1. El contratista ha acatado la constitución, La Ley, normas legales yprocedimentales-2. El contratista ha cumplido a cabalidad con los estudios previos y elcontrato.3.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constituyó la póliza de seguro para iniciar laejecución del contrato.5. El contratista no ha sido requerido modificar su póliza.6. El contratista colaborado con la entidad.7. El contratista ha obrado con lealtad y buena fe.8. El contratista ha reportado anomalías en caso de ser necesario.9. El contratista ha guardado reserva de información de la entidad.10. El contratista ha hacatado las instrucciones dadas.11. El contratista realizó su examen ocupacional.12. El contratista se compromete a devolver todos los elementos alfinalizar su contrato13. A la fecha se encuentra vigente la hoja de vida de sideap,declaración de bienes y rentas, y declaración de conflicto de interés.</t>
  </si>
  <si>
    <t>Durante el mes de marzo de 2023, el contratista cumplió con lasobligaciones generales estipuladas en los estudios previos.</t>
  </si>
  <si>
    <t>Ha cumplido con la obligaciones contenidas en la Cláusula 12"Obligaciones de los Proveedores - Obligaciones derivadas de la orden decompra", del instrumento de agregación de demanda CCE-139-IAD-2020.</t>
  </si>
  <si>
    <t>Se Certifica que el contratista ha cumplido satisfactoriamente con lasobligaciones generales estipuladas en el contrato No. 220425 prestandoel servicio de soporte y mantenimiento del Sistema de InformaciónV.I.G.I.A Riesgo en el periodo comprendido entre el 01/02/2023 al28/02/2023.</t>
  </si>
  <si>
    <t>Se Certifica que el contratista ha cumplido satisfactoriamente con lasobligaciones generales estipuladas en el contrato No. 220425 prestandoel servicio de soporte y mantenimiento del Sistema de InformaciónV.I.G.I.A Riesgo en el periodo comprendido entre el 01/03/2023 al22/03/2023.</t>
  </si>
  <si>
    <t>En la ejecución del contrato 230118, el contratista cumplió con susobligaciones generales durante el periodo del  01 al  31 de Marzo  del2023.</t>
  </si>
  <si>
    <t>En la ejecución del contrato 230133, el contratista cumplió con susobligaciones generales durante el periodo del 01 al 31 de Marzo del2023.</t>
  </si>
  <si>
    <t>En la ejecución del contrato 230117, el contratista cumplió con susobligaciones generales durante el periodo del 01 al 31 de marzo del2023.</t>
  </si>
  <si>
    <t>En la ejecución del contrato 230206, el contratista cumplió con susobligaciones generales durante el periodo del  01 al  31 de Marzo  del2023.</t>
  </si>
  <si>
    <t>Durante el periodo comprendido entre el 01 de marzo y el 31 de marzo de2023, el contratista cumplió todas las obligaciones generales delcontrato, acatando la constitucion, la ley y lo previsto en lasdisposiciones contenidas en los estudios previos y el contrato. Asimismo, el constratista certifica haber cumplido con sus obligaciones conlos sistemas de seguridad social, haber constituido las garantias delcontrato, y haber colaborado con la secretaria distrital de hacienda yel supervisor del contrato para que su ejecucion se realice con la mayorcalidad.</t>
  </si>
  <si>
    <t>En la ejecución del contrato 230204, el contratista cumplió con susobligaciones generales durante el periodo del 01 al 31 de Marzo del2023.</t>
  </si>
  <si>
    <t>En la ejecución del contrato 230205, el contratista cumplió con susobligaciones generales durante el periodo del 1 al 31 de marzo del 2023.</t>
  </si>
  <si>
    <t>La contratista en el periodo comprendido entre el 1 y 31 de marzocumplió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t>
  </si>
  <si>
    <t>La contratista cumplió a satisfacción las obligaciones generales.</t>
  </si>
  <si>
    <t>Certifico que el valor cobrado por el contratista está de acuerdo conlos estudios previos y con el contrato.  El valor que pagar con lapresente certificación es de ($5.582.000) Cinco Millones QuinientosOchenta Y Dos Mil Pesos, presentando un valor certificado acumulado porla suma de ($8.186.933) Ocho Millones Ciento Ochenta Y Seis MilNovecientos Treinta Y Tres Pesos que equivalen al 14% de ejecución,quedando un saldo por ejecutar por valor de ($47.633.067) Cuarenta YSiete Millones Seiscientos Treinta Y Tres Mil Sesenta Y Siete Pesos</t>
  </si>
  <si>
    <t>Certifico que el valor cobrado por el contratista está de acuerdo conlos estudios previos y con el contrato.  El valor que pagar con lapresente certificación es de ($5.582.000) Cinco Millones QuinientosOchenta Y Dos Mil Pesos, presentando un valor certificado acumulado porla suma de ($11.164.000) Once Millones Ciento Sesenta Y Cuatro Mil Pesosque equivalen al 20% de ejecución, quedando un saldo por ejecutar porvalor de ($44.656.000) Cuarenta Y Cuatro Millones Seiscientos CincuentaY Seis Mil Pesos</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</si>
  <si>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230077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t>
  </si>
  <si>
    <t>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380-47-994000132121 para lasuscripción de su contrato No. 230236 y cargada en la plataforma SECOPII5. El contratista presentó su póliza No 380-47-994000132121 para lasuscripción de su contrato No. 230236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1.  Realizar la gestión administrativa relacionada con laidentificación, direccionamiento y almacenamiento de la informaciónrelacionada con la PQRSD que ingresan al Despacho por todos los canalesdispuestos por la SDH.2. Apoyar la revisión, consolidación y organización de los documentosque reposan en el despacho.3. Entregar la consecución de información, organización de insumos yelaboración de reportes que se requieran por el supervisor del contrato,de acuerdo con el objeto contractual.4. Realizar los trámites operativos que se requieran en los aplicativosque maneja la entidad5. Participar en las reuniones, eventos institucionales, talleres,comités de carácter oficial, espacios e instancias de participación,cuando sea convocado por el supervisor del contrato.6. Entrega mensual de un informe de cumplimiento de las obligacionescontractuales.7. Informe final de obligaciones al cierre del contrato en el que sedocumente la ejecución de las diferentes actividades asociadas a lostemas relacionados al objeto del contrato.8. Las demás directamente relacionadas con el objeto del presentecontrato	Durante el periodo comprendido entre el 01 de marzo y el 31 de marzo de2023, el contratista:1. Apoyó la organización y clasificación de las comunicaciones externasrecibidas en el marco de la coyuntura generada por el programa IMG dselos años 2020 y 2021.2. Apoyó la organización y clasificación de las comunicaciones externasenviadas en el marco de la coyuntura generada por el programa IMG dselos años 2020 y 2021 (octubre).3. Participó de manera activa en las reuniones, capacitaciones y demásactividades a las que fue convocado.</t>
  </si>
  <si>
    <t>La contratista en el periodo comprendido entre el 1 y 31 de marzocumplió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t>
  </si>
  <si>
    <t>no aplica</t>
  </si>
  <si>
    <t>El Contratista cumplió con todas las obligaciones generales pre-contractuales1.Cumplió2. Cumplió3. Cumplió4. Cumplió5. Cumplió6. Cumplió7. Cumplió8. Cumplió9. Cumplió10. Cumplió11. Cumplió12. Cumplió13. Cumplió14. Cumplió15. Cumplió16. Cumplió17. Cumplió18. Cumplió19. Cumplió20. Cumplió</t>
  </si>
  <si>
    <t>El contratista ha cumplido a cabalidad con las obligaciones delcontrato.</t>
  </si>
  <si>
    <t>El contratista cumplió con las obligaciones generales establecidas en elAnexo técnico del contrato.</t>
  </si>
  <si>
    <t>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t>
  </si>
  <si>
    <t>Se Certifica que el contratista ha cumplido satisfactoriamente con lasobligaciones generales estipuladas en el contrato No. 230191 prestandolos servicios profesionales en gestión de riesgos de Lavado de Activos yFinanciación del Terrorismo en el periodo comprendido entre el01/03/2023 al 31/03/2023.</t>
  </si>
  <si>
    <t>Durante el periodo comprendido del 01 al 31 de marzo, el contratistacumplió con las condiciones y obligaciones del contrato y de lasespecificaciones técnicas.</t>
  </si>
  <si>
    <t>El contratista cumplió con las obligaciones generales de acuerdo con loestipulado en los estudios previos, para el periodo comprendido entre el01-03-2023 y el 31-03-2023</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</si>
  <si>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t>
  </si>
  <si>
    <t>Durante el periodo certificado en el presente informe el contratista diócumplimiento a las obligaciones generales.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</si>
  <si>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obtuvo.No presentó el pago de los aportes a los sistemas de salud y pensión delpersonal destinado a la prestación del servicio junto con el comprobantede pago del subsidio familiar y la afiliación a la A.R.L.No 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concordantes.Veló por respecto de 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niños.No Presentó al supervisor del contrato la documentación en donde suplanta de personal mantiene el número de trabajadores con discapacidadque dio lugar a la obtención del puntaje de que trata el numeral 3.6.4del presente pliego de condiciones, de conformidad con lo dispuesto enel artículo 2.2.1.2.4.2.7. del Decreto 392 de 2018.El contratista no entregó el informe mensual de febrero, por lo que nose puede evidenciar el cumplimiento de lo dispuesto en el artículo 5ºdel Decreto Distrital 332 de 2020, en el sentido de: a) Prevenir elabuso y el acoso sexual, así como promover su denuncia, y de las demásviolencias basadas en género en el marco de la ejecución del contrato, yb) hacer un uso no sexista del lenguaje escrito, visual y audiovisual,de conformidad con lo establecido en el Acuerdo Distrital 381 de 2009.El contratista no entregó el informe mensual de febrero, por lo que nose puede evidenciar si vinculó para la ejecución del contrato mujeres enun porcentaje del 9.3% priorizando para ello factores que acentúan suvulnerabilidad como la condición de víctima del conflicto armado, lasdiscapacidades, ser mujer jefa de hogar, entre otras de acuerdo alDecreto Distrital 332 de 2020, mediante documentación juramentadafirmado por el representante legal.Tampoco se puede determinar si incorporó el 100% del personal colombianoen donde el contratista debe incorporar como mínimo el cuarenta porciento (40%) de personal colombiano para el cumplimiento del contrato,de conformidad con lo establecido en el numeral 3.6.3.1 del complementodel pliego de condiciones. Por medio de declaración expedida por surepresentante legal donde consta que mantiene el porcentaje de personalnacional y adjuntar el soporte de la vinculación laboral o porprestación de servicios de ese personal, debido a que el contratista noentregó el informe mensual de febrero, por lo que no se puede evidenciarel cumplimiento.Por los motivos anteriores no se puede aseverar que se haya cumplido conlos derechos constitucionales y laborales de los trabajadores queutilizó para la ejecución del contrato en este periodo, respectó lalegislación laboral vigente</t>
  </si>
  <si>
    <t>El contratista dio cumplimiento a las obligaciones generales delcontrato:1. Acató la Constitución, la ley, las normas legales procedimentalesestablecidas por el Gobierno Nacional y Distrital, y demás disposicionespertinentes.2. Entregar las obras objeto del presente contrato con lasespecificaciones técnicasexigidas en el anexo técnico, so pena de hacerse acreedor a las multasestipuladas en el contrato y entregar el certificado de conformidad delos mismos, cuando serequiera, acorde con lo dispuesto en el Decreto Único Reglamentario 1074de 2015.3. El contratista mantuvo fijos los precios unitarios de la propuesta.4. Dio estricto cumplimiento a las condiciones establecidas en el Anexo– Especificaciones técnicas, mediante el cual se determinan losrequerimientos del bien o servicio objeto del presente contrato, comodel personal mínimo requerido para la debida ejecución del contrato.4. Acató las instrucciones que para el desarrollo del contrato leimparta la Secretaría Distrital de Hacienda de Bogotá, D.C. por conductodel interventor.5. No accedió a peticiones o amenazas de quienes actúen por fuera de laley con el fin de obligarlos a hacer u omitir algún acto o hecho.6. Cumplió con las condiciones técnicas, jurídicas, económicas,financieras y comerciales presentadas en la propuesta.7. Guardó total reserva de la información que por razón del servicio ydesarrollo de sus actividades obtenga.8. Presentó cuando fue requerido los comprobantes de afiliación y pagode los aportes a los sistemas de salud y pensión del personal destinadoa la prestación del servicio junto con el comprobante de pago delsubsidio familiar y la afiliación a la A.R.L.9. Acreditó que se encuentra al día en el pago de aportes parafiscalesrelativos al sistema de seguridad social integral, así como los propiosdel SENA, ICBF y Cajas de Compensación familiar y allegó certificacionesexpedidas por el revisor fiscal o representante legal, según el caso, deacuerdo con lo ordenado en el artículo 50 de la ley 789 del 27 dediciembre de 2002 y demás normas concordantes.10. El contratista dio cumplimiento de la Directiva No. 003 de 2012expedida por la Secretaría General de la Alcaldía Mayor de Bogotá, D.C.,el contratista se obliga a:a) Velar por el respeto de los derechos constitucionales y laborales delos trabajadores que utilice para la ejecución del contrato, para locual, eliminará formas de contratación lesivas para los derechoslaborales de los trabajadores.b) Velar por el respeto de la legislación laboral vigente e incentivarla mejor oferta laboral y prestacional que garantice el acceso a mejoresoportunidades de trabajo. El incumplimiento de las obligacionescontractual es incluido en el presente numeral ocasionará el inicio deprocesos sancionatorios, conforme con la normatividad vigente, esto es,la imposición de multas o la declaratoria de incumplimiento haciendoefectiva la cláusula penal pecuniaria, si es del caso.11. Dio cumplimiento a lo dispuesto en la CircularNo.1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niños.12.El contratista cumplió con las políticas y lineamientos señalados enel Plan Institucional de Gestión Ambiental (PIGA) implementado por laSecretaría Distrital de Hacienda.13. Dio cumplimiento a lo dispuesto en el artículo 5º del DecretoDistrital 332 de2020, en el sentido de:a) Prevenir el abuso y el acoso sexual, así como promover su denuncia, yde las demás violencias basadas en género en el marco de la ejecucióndel contrato.b) hacer un uso no sexista del lenguaje escrito, visual y audiovisual,de conformidad con lo establecido en el Acuerdo Distrital 381 de2009.14. El contratista se comprometió a preservar, fortalecer y garantizarla transparencia y la prevención de corrupción en su gestióncontractual, en el marco de los principios y normas constitucionales yen especial, en lo dispuesto en el capítulo VII de la Ley 1474 de 2011“Disposiciones para prevenir y combatir la corrupción en la contrataciónpública”, y artículo 14 del Decreto Distrital 189 de2020.15. Presentó a la interventoría del contrato la documentación en dondesu planta de personal mantiene el número de trabajadores condiscapacidad que dio lugar a la obtención del puntaje de que trata elnumeral 3.6.4 del presente pliego de condiciones, de conformidad con lodispuesto en el artículo 2.2.1.2.4.2.7. del Decreto 392 de 2018.16. Vinculó para la ejecución del contrato mujeres en un porcentaje del9.3% priorizando para ello factores que acentúan su vulnerabilidad comola condición de víctima del conflicto armado, las discapacidades, sermujer jefa de hogar, entre otras de acuerdo al Decreto Distrital 332 de2020, mediante documentación juramentada firmado por el representantelegal.17. Incorporó el 100% del personal colombiano en donde el contratistadebe 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t>
  </si>
  <si>
    <t>La contratista cumplió con las obligaciones generales del contrato.</t>
  </si>
  <si>
    <t>El contratista cumplió con las obligaciones generales del contrato</t>
  </si>
  <si>
    <t>EL IPES CUMPLIO CON LAS OBLIGACIONES GENERALES DEL CONTRATO</t>
  </si>
  <si>
    <t>El contratista dió cumplimiento a la obligaciones generales-</t>
  </si>
  <si>
    <t>Durante el periodo comprendido entre el 1 y el 31 de marzo de 2023, elcontratista cumplió con las condiciones y obligaciones del contrato asícomo del Anexo 1. Especificaciones Técnicas</t>
  </si>
  <si>
    <t>Durante el periodo comprendido entre el 1 y el 9 de marzo de 2023, elcontratista cumplió con las condiciones y obligaciones del contrato asícomo del Anexo 1. Especificaciones Técnicas</t>
  </si>
  <si>
    <t>urante el mes de Noviembre de 2022, el contratista cumplió con lasobligaciones generales estipuladas en los estudios previos.</t>
  </si>
  <si>
    <t>Durante el mes de Diciembre de 2022, el contratista cumplió con lasobligaciones generales estipuladas en los estudios previos.</t>
  </si>
  <si>
    <t>El contratista dio cumplimiento a cada una de las obligacionesgenerales pre - contractuales acordadas para la ejecución del contrato.</t>
  </si>
  <si>
    <t>Durante el mes de marzo de 2023, el contratista cumplió con lasobligaciones generales estipuladas en los estudios previos</t>
  </si>
  <si>
    <t>El proveedor cumplió con las obligaciones generales del contrato</t>
  </si>
  <si>
    <t>Durante el período del 01/03/2023 al 07/03/2023, el contratista cumpliócon las obligaciones generales estipuladas en los estudios previos.</t>
  </si>
  <si>
    <t>La contratista acató y dio cumplimiento a las obligaciones generalesestablecidas en el contrato</t>
  </si>
  <si>
    <t>El contratista acató y dio cumplimiento a las obligaciones generalesestablecidas en el contrato.</t>
  </si>
  <si>
    <t>Durante el mes de marzo de 2023, el contratista cumplió con lasobligaciones generales estipuladas en los estudios previos.En ejercicio de las obligaciones del contrato cuyo objeto es: ": Proveerel servicio de conectividad a internet, para realizar visitas a unidadesproductivas en las diferentes localidades de la ciudad y recopilarinformación que alimentará la base maestra y el tablero de control deformalización empresarial en Bogotá.", ETB relaciona a continuación losservicios adquiridos mediante la orden de compra 88777 - contrato 220376durante el periodo comprendido entre el 01 AL 31 DE MARZO  DE 2023:Conectividad 7x24Los servicios de conectividad móvil, entregados por medio de 80 SIM aSECRETARIA DE HACIENDA DISTRITAL SDH, cuentan con Conectividad 24 horasdel día de forma continua.Los servicios de Conectividad Móvil cuentan con los siguientes recursos:• Voz Ilimitada Todo Destino Nacional• 100 SMS• Datos 20 GB en 3G/4G• Datos 10 GB en 4G - Prioridad de Consumo• Redes Sociales (Facebook, Twitter, Instagram, YouTube) - Capacidad 4GB• Whatsapp Ilimitado• Movilidad (Waze, Moovit y Google Maps) – Ilimitado• Office 365 y Mail - Capacidad 2GB• Comunicaciones Unificadas ETB - 30GBCobertura en el distrito capitalETB cuenta con un 100% en cobertura en el Distrito Capital, la cual sepodrá validar en el siguiente enlace: https://etb.com/cobertura4g.aspxLínea de soporte 7x24ETB presta atención técnica 24x7, cada que se requiera ETB tiene adisposición los siguientes canales:1. Correo electrónico: helpdesketb@etb.com.co2. Línea gratuita de atención 01 8000 123737 opción 2, digitando su NITsin el dígito de control.3. Centro de Soporte Empresarial Virtual ETB en la página Web:https://etb.com/Empresas/mietb.aspxEstabilidad en el servicio.Se refleja conectividad móvil estable durante el periodo del 01 AL 31 DEMARZO DE 2023, garantizando ANS (ANS=Tiempos de atención) acordadosentre las partes, con una disponibilidad del 100%.Para Este periodo no se presentaron casos relacionados a Soporte Técnico</t>
  </si>
  <si>
    <t>Durante la ejecución del contrato el contratista cumplió con lasobligaciones generales detalladas en el presente informe.</t>
  </si>
  <si>
    <t xml:space="preserve"> Durante el periodo de ejecución, la contratista dio cumplimiento a lasobligaciones generales estipuladas en los estudios previos.</t>
  </si>
  <si>
    <t>1. Dio cumplimiento a las obligaciones que se encuentran a su cargodentro del Convenio y a la propuesta presentada.2. Acató la Constitución, la ley, las normas legales y procedimentalesvigentes que apliquen al Convenio, en especial aquellas referidas a sucelebración, ejecución y liquidación (si aplica).3. Dentro de los tres (3) días hábiles siguientes a la aprobación delConvenio, constituyó constituir las garantías pactadas si hay lugar aellas.5. Dio cumplimiento a las obligaciones con el Sistema General deSeguridad Social en salud, pensiones y aportes parafiscales, cuando hayalugar, realizando el pago de los aportes conforme lo establecido en elDecreto 1273 de 2018.5. Dio cumplimiento al Decreto 723 de 2013 respecto del inicio de lacobertura del Sistema General de Riesgos Laborales.6. Reporto de manera inmediata cualquier novedad o anomalía, alsupervisor del Convenio.7. Acato las instrucciones que durante el desarrollo del Convenio leimparta la SHD por conducto de los supervisores y/o interventores delConvenio.8. El CONTRATISTA guardo estricta reserva y confidencialidad de toda lainformación relacionada con la SHD o sus contratistas, de la cual tengaconocimiento por razón de las actividades que desarrolla. Enconsecuencia, el CONTRATISTA no podrá divulgar, publicar, vender,intercambiar, comercializar o comunicar, directa o indirectamente aterceros ninguna información de forma verbal o escrita o que conste encualquier clase de documento de carácter confidencial, incluyendodocumentos de trabajo. Cualquier acción u omisión que infrinja loanterior se considerará como incumplimiento de las obligacionescontractuales, independientemente de la responsabilidad legal a quepueda haber lugar. Al momento de la terminación del Convenio, elCONTRATISTA devolverá toda la información de propiedad de la SHD que lehaya sido encomendada por razón de las actividades desarrolladas, juntocon todas las copias del material. (Por “Información Confidencial” seentiende toda aquella información no divulgada almacenada en cualquiermedio físico y electrónico, referente entre otros a Información deservidores, archivos, infraestructura tecnológica, acceso a expedientes,documentos de la SHD o de terceros que en el desarrollo de lasobligaciones contractuales se le otorgue acceso al contratista. De igualforma se entiende por información confidencial los asuntos comerciales,empresariales o técnicos de la SDH que no han sido divulgados, tanto enel pasado como en el presente y posible futuro).9. El contratista no participo en la estructuración de las propuestas,ni asesorar durante cualquiera de sus etapas, a quienes participen deningún proceso de selección adelantado por la SDH.10. Cumplió con sus obligaciones al sistema integral de seguridad lanormatividad aplicable en Seguridad y Salud en el Trabajo, en todo loreferente a la implementación del Sistema de Gestión de Seguridad ySalud en el Trabajo (SG- SST) y efectuar los controles respectivos quepermitan prevenir accidentes y enfermedades laborales, además decontrolar los riesgos y peligros asociados a las actividades propias delConvenio de sus trabajadores y en general al personal que designe parael desarrollo y cumplimiento del mismo. Dicho cumplimiento será objetode verificación permanente por parte de la Unidad.11. En general las que se desprendan de la naturaleza del Convenio y desu objeto.</t>
  </si>
  <si>
    <t>El contratista dio cumplimiento a cabalidad de las actividades asignadasdentro de las obligaciones establecidas en el contrato, entregando losrespectivos productos, los cuales fueron discriminados en cada informemensual de actividades.</t>
  </si>
  <si>
    <t>De acuerdo con la información que reposa en la carpeta de ejecución delpresente contrato, se constató que, durante el periodo de ejecución elcontratista dio cumplimiento a las obligaciones especiales antesestipuladas y verificó el desarrollo de las actividades por parte de lasupervisión.</t>
  </si>
  <si>
    <t>Durante el periodo reportado se dio cumplimiento a las obligacionesespeciales.</t>
  </si>
  <si>
    <t>La contratista elaboró los reportes de logros de transversalización deenfoque de género a cargo de la Secretaría de Hacienda, además asesorógrupos de trabajo de la entidad en temas de género para el informe derendición de cuentas, y eloboró un plan de acción para avanzar en latransversalización del enfoque de género en la Secretaría de Hacienda.</t>
  </si>
  <si>
    <t>Durante el mes de marzo de 2023, el contratista cumplió con lasobligaciones especiales estipuladas en los estudios previos.</t>
  </si>
  <si>
    <t>Se recibe a satisfacción por parte de la supervisión la ejecución de 20horas del ítem CON-SVE-17 Configuración técnica o reportes específicospara la Entidad, de la orden de compra No. 98609.</t>
  </si>
  <si>
    <t>Apoyo en la actualización del proyecto de inversión 7609 de la OAP yseguimientos periódicos.Reporte del estado de avance del PE y PAI de la OAP.Estructuración de la propuesta del memorando para el reporte de losseguimientos trimestrales de las dependencias de la SDH.Participación en la sesión de definición de los planes de acción de laOAP por lo hallazgos de la auditoría interna y resultados de la mediciónde la satisfacción.Apoyo en el seguimiento a la ejecución del proyecto para la provisión deun software para la administración del Sistema de Gestión de la Calidad.Se participó en reuniones relacionadas con el seguimiento a laimplementación de los Macroprocesos y consolidación de presentacionesdel estado de avance.Apoyo en el seguimiento de los procesos contractuales correspondientes alas líneas del PAA de la OAP de la vigencia 2022 y 2023.Gestión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estructuración del proceso para la contratación de lamedición de satisfacción de las vigencias 2022 y 2023. Así como, laorganización de la revisión de los formularios.Se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procesos.Se realizó el reporte del informe de actividades (Contraloría) de loscontratos correspondientes a la OAP.Se participó en las sesiones de parametrización del Software deadministración del SGC.</t>
  </si>
  <si>
    <t>Se asistió a la presentación de los Planes institucionales de laSubdirección del Talento Humano el 1 de marzo de 2023.Se proyecto y realizo clínica de Auditoria con la SubdirecciónAdministrativa y Financiera los días 14, 15, 16 y 17 de marzo de 2023.Se asistió y participo en la mesa de trabajo sobre Presentación Modelode Servicio el 6 de marzo de 2023.Se asistió y participo en la mesa de trabajo sobre la socialización yalineación de compromisos OAP el 7 de marzo de 2023.Se asistió y participo en la Socialización Memorando y CronogramaReportes de Seguimiento Vigencia 2023 el 16 de marzo de 2023.Se asistió y participo en la mesa de trabajo para la parametrización deindicadores en el Módulo Indicadores - Plan de Acción jueves, 2 de marzode 2023.Se asistió y participo en la mesa de trabajo sobre Definición Carguemasivo de metas Planeación Institucional el 7 de marzo de 2023.Se asistió a la mesa de trabajo sobre Manuales de Usuario BogData el 10de marzo de 2023Se asistió y participo en la mesa de trabajo para revisión actualizaciónprocedimiento 116-P.01 ADMINISTRACIÓN DE BIENES el 17 de marzo de 2023.Se asistió y participo en la mesa de trabajo para revisión delProcedimiento de Producción Documental en articulación con el Plan demitigación a riesgos de SI (aspectos SGC) miércoles, 8 de marzo de 2023.Se entregan soportes de cada una de las actividades realizadas del 01 al31 de marzo de 2023, de acuerdo con la solicitud del supervisor delcontrato.Asistencia a la socialización de Novedades en la plataforma de comprapública SECOP II viernes, 17 de marzo de 2023Se asistió a los comités de gestión del cambio los días 10 y 24 de marzode 2023.Acta 114 comité gestión del cambio 24/03/2023</t>
  </si>
  <si>
    <t>R:/ Se han revisado las actualizaciones documentales cargadas en MIGEMA,realizando acompañamiento en la construcción de instructivos yactualización de procedimiento.R:/ Se han realizado mesas de trabajo para actualizar los tramites en elSUIT y en la Guía de Tramites y servicios correspondientes a Delineaciónurbana, vehículos y predial. Igualmente, se realizaron mesas de trabajopara realizar la revisión de los "Tramites del CRM" conforme a loscompromisos del plan de acción de la OAP.R:/ En el marco de la planeación institucional, se han realizado mesasde trabajo conforme a la solicitud de ajustes y creación de indicadoresde Calidad en la DIB.R:/ Se acompaño a la Dirección de impuestos y Dirección de cobro  en lacreación del instructivo de notificaciones y una actualización optimadel procedimiento.R:/ Dentro de la implementación del macroproceso de Relacionamientoestratégico se realizaron mesas de trabajo con la Subdirección deEducación tributaria y servicio para la construcción de lacaracterización de procesos, igualmente se realizo una socialización conel equipo de asesores que participan en el macro, buscando fortalecer eldocumento de caracterización.Ahora bien, el trabajo realizado para implementar el macro proceso degestión de ingresos consistió en ajustar el flujo conforme a las mesasde trabajo y observaciones remitidas por parte de las subdirecciones dela Dirección de Impuestos , contando con la versión final para iniciarsu documentación.R/ Se entregan soportes de cada una de las actividades realizadas entreel 1 y 31 de marzo de 2023, de acuerdo con la solicitud del supervisordel contrato.</t>
  </si>
  <si>
    <t>Durante el período, el contratista dio cumplimiento a las obligacionesespeciales del contrato, realizando las siguientes actividades:Durante el mes de marzo, el contratista realizó las siguientesactividades:Total, de cajas custodiadas: 78.114Consulta normalNo. de consultas: 6No. de cajas: 27Remisiones: SA-00629, SA-00629, SA-00630, SA-00631, SA-00632, SA-00634Consulta UrgenteNo. de consultas: 4No. de cajas: 17Remisiones: SA-00627, SA-00633, SA-00635 y SA-00636TransporteTransporte de ida consulta normal: 5Transporte de ida consulta urgente: 6Transporte de regreso: 2RearchivosNo. de cajas: 27No. de requisiciones: SAS 2303-003Traslado Inicial: 50</t>
  </si>
  <si>
    <t>Se apoyó a la Oficina Asesora de Planeación con la elaboración del plande mejoramiento sobre los resultados de la Encuesta de Satisfacción dela vigencia 2021, formalizado en MIGEMA.Se elaboró y presentó el cronograma para la implementación del esquemade líneas de defensa en la SDHSe apoyó a la Oficina Asesora de Planeación con el desarrollo del CIGDdel mes de marzo.Se apoyó a la Oficina Asesora de Planeación con la elaboración del actade la sesión No. 3 del CIGD del mes de marzo.Se apoyó a la Oficina Asesora de Planeación con la elaboración delproyecto de resolución por medio de la cual se actualiza el ModeloEstándar de Control Interno de la Secretaría Distrital de Hacienda y sedictan otras disposiciones.Se apoyo a la Oficina Asesora de Planeación con la gestión para laactualización de los indicadores de la Oficina de Control Interno, parael cargue de información en la plataforma MIGEMA, de acuerdo con lodispuesto en la sesión de marzo del CICCISe apoyó a la Oficina Asesora de Planeación con la redefinición del Plande Mejoramiento derivado de la Evaluación Independiente al Sistema deControl Interno y Contraloría Bogotá.Para este periodo no se adelantaron actividades referentes a estaobligación, pero se registrarán adelantes en periodos posteriores</t>
  </si>
  <si>
    <t>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t>
  </si>
  <si>
    <t>Se Certifica que el contratista ha cumplido satisfactoriamente con lasobligaciones especiales estipuladas en el contrato No. 220425 prestandoel servicio de soporte y mantenimiento del Sistema de InformaciónV.I.G.I.A Riesgo en el periodo comprendido entre el 01/02/2023 al28/02/2023.</t>
  </si>
  <si>
    <t>Se Certifica que el contratista ha cumplido satisfactoriamente con lasobligaciones especiales estipuladas en el contrato No. 220425 prestandoel servicio de soporte y mantenimiento del Sistema de InformaciónV.I.G.I.A Riesgo en el periodo comprendido entre el 01/03/2023 al22/03/2023.</t>
  </si>
  <si>
    <t>Acató y dio cumplimiento a las obligaciones especiales establecidas enel contrato.</t>
  </si>
  <si>
    <t>En la ejecución del contrato 230118, el contratista cumplió con susobligaciones especiales durante el periodo del  01 al  31 de Marzo  del2023.</t>
  </si>
  <si>
    <t>En la ejecución del contrato 230133, el contratista cumplió con susobligaciones especiales durante el periodo del 01 al 31 de Marzo del2023.</t>
  </si>
  <si>
    <t>En la ejecución del contrato 230117, el contratista cumplió con susobligaciones especiales durante el periodo del 01 al 31 de marzo del2023.</t>
  </si>
  <si>
    <t>En la ejecución del contrato 230206, el contratista cumplió con susobligaciones especiales durante el periodo del 01 al 31 de Marzo del2023.</t>
  </si>
  <si>
    <t>Durante el periodo comprendido entre el 01 de marzo y el 31 de marzo de2023, el contratista participó de reuniones virtuales y presenciales enlas que se llevaron acabo mesas de trabajo, reunión de equipopresencial, desarrollo de informes, participación virtual y presencialde comités con Operadores Bancarios. Capacitación casos especiales aprofesionales de los programas del Distrito. El contratista elaboróalertas para cambios en la base de datos del consolidado UPZ. Elcontratista elaboró relación de saldos FDL y de los programas con cortea 31 de diciembre. El contratista elaboró y proyecto respuestas a Entesde control y petición de usuarios sobre los pagos de IMG. El contratistaelaboró proyección de solicitud a operadores bancarios y participó delas demás actividades y solicitudes realizadas por el despacho.</t>
  </si>
  <si>
    <t>Durante el periodo comprendido entre el 01 de marzo y el 31 de marzo de2023, el contratista brindó información suficiente a la DDT paralegalizar recursos devueltos de IMG, presentó informe de efectividad delistados de giro por Dale Corresponsales, presentó informe pago porciclos 2020 a 2023, cargó confirmaciones de dispersiones y cruces a lasEntidades Distritales y notificó mediante correo electrónico en 32oportunidades, valido en 5 oportunidades cuentas de cobro de operadores,reportó novedades en respuestas bases de dispersión, solicitó usuariosde red y SAP en 4 ocasiones, construyó PPT de procesos manejados por elcontratista, revisó y firmo actas de comités operativos, proyectó insumode funciones y cantidades gestionadas. Además asistió y participóactivamente en todas las reuniones programadas/requeridas por elsupervisor.</t>
  </si>
  <si>
    <t>En la ejecución del contrato 230204, el contratista cumplió con susobligaciones especiales durante el periodo del  01 al  31 de Marzo del2023.</t>
  </si>
  <si>
    <t>El contratista durante el mes de marzo dio cumplimiento a la ejecuciónde las obligaciones especiales con la ejecución de las siguientesactividades:Se certifica el recibo a satisfacción de las actividades referidas enlos estudios previos, las cuales se detallan en el informe deactividades No. 2.</t>
  </si>
  <si>
    <t>En la ejecución del contrato 230205, el contratista cumplió con susobligaciones especiales durante el periodo del  01 al  31 de Marzo del2023.</t>
  </si>
  <si>
    <t>En el periodo comprendido entre el 1 y 31 de marzo, la contratista apoyoen el direccionamiento de las peticiones asignadas, así mismo realizó elapoyo respectivo para orientación a los usuarios a través de laproyección de respuesta a las peticiones asignadas para esta tarea, deotra parte durante el periodo cerro, traslado y organizo la informaciónnecesaria para atender las PQRS asignadas acorde a las directrices dadasen las diferentes capacitaciones y orientaciones. Así mismo lacontratista asistió a las capacitaciones y reuniones en las que fueconvocada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t>
  </si>
  <si>
    <t>En el periodo comprendido entre el 1 y 31 de marzo, la contratista apoyoen el direccionamiento de las peticiones asignadas, así mismo realizó elapoyo respectivo para orientación a los usuarios a través de laproyección de respuesta a las peticiones asignadas para esta tarea, deotra parte durante el periodo cerro, traslado y organizo la informaciónnecesaria para atender las PQRS asignadas acorde a las directrices dadasen las diferentes capacitaciones y orientaciones. Así mismo lacontratista asistió a las capacitaciones y reuniones en las que fueconvocada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t>
  </si>
  <si>
    <t>La contratista cumplió a satisfacción las obligaciones específicas.</t>
  </si>
  <si>
    <t>Durante el periodo comprendido entre el 01 de marzo y el 31 de marzo de2023, el contratista:1. Apoyó el trámite de numeración de 77 resoluciones y la publicación de55.2. Apoyó con el trámite de radicación de 46 documentos de carácterexterno, 25 memorandos internos y la numeración de 3 circulares.3. Colaboró con la consolidación, asignación y seguimiento de trámite delas respuestas dadas a los órganos de control.4. Apoyó la consecución deinformación para dar trámite a las peticiones relacionadas con trámitestributarios.5. Participó de manera activa en las reuniones, capacitaciones y demásactividades a las que fue convocado.</t>
  </si>
  <si>
    <t>Durante el periodo comprendido entre el 01 de marzo y el 31 de marzo de2023, el contratista realizó la entrega de un informe de actividades queda cuenta del desarrollo y cumplimiento de las obligacionescontractuales para este periodo de tiempo.</t>
  </si>
  <si>
    <t>Durante el periodo de ejecución, la contratista dió cumplimiento a lasobligaciones especiales estipuladas en los estudios previos, lo anteriorse evidencia en el informe de actividades de la contratista.</t>
  </si>
  <si>
    <t>El Contratista cumplió con todas las obligaciones especiales pre-contractuales1. Cumplió2. Cumplió3. Cumplió4. Cumplió5. Cumplió6. Cumplió7. Cumplió8. Cumplió9. Cumplió10. Cumplió11. Cumplió12. Cumplió13. Cumplió14. Cumplió15. Cumplió</t>
  </si>
  <si>
    <t>El contrato se ha ejecutado normalmente y el contratista ha realizadoseguimiento al software instalado. El contrato se ha ejecutado en un 89%a nivel físico, a nivel financiero el contrato se ejecutó en un 100%.</t>
  </si>
  <si>
    <t>Del 23 al 31 de marzo de 2023 se adelantaron las siguientes actividades:El contratista presentó el cronograma con las actividades para losmantenimientos que se llevarán a cabo durante la ejecución del contrato,dicho documento fue aprobado por la supervisión.Se adelantaron los trámites de Acta de Inicio y solicitud de ampliaciónde las garantías del contrato.Se programó la primera visita técnica para mantenimiento preventivo ycorrectivo de las bases de datos.Se programó visita comercial para conocer nuevos productos dedigitalización que ofrece el contratista para la gestión documental.Se programó visita técnica para validar integración de los nuevosescaners KODAK S3120 Max (5) adquiridos por la SHD con el software Eyesand Hands forms.</t>
  </si>
  <si>
    <t>Del 1 al 31 de marzo de 2023, se recibió el servicio de gestión decorrespondencia y mensajería expresa masiva para la Secretaría Distritalde Hacienda, el contratista cumplió a satisfacción las obligacionesespecíficas del contrato.</t>
  </si>
  <si>
    <t>A la fecha, han sido aprobados por comité directivo todos losmacroprocesos diseñados, quedando solamente pendiente la aprobación deGestión Administrativa. En la actualidad se trabaja en la publicación enel Sistema de Gestión de la Calidad de los macroprocesos de gestión degasto y gestión contable.Se diseñó un plan de implementación, con responsabilidades específicaspara cada uno de los directores de la Secretaría.Se vienen adelantando reuniones para que las diferentes dependenciasapropien técnicamente los macroprocesos y empiecen a operar de la formaen la que se estipula al interior de ellos.A la fecha se nos encontramos en el proceso de cierre del diseño deprocesos, de manera que podamos centrarnos esencialmente en laimplementación.</t>
  </si>
  <si>
    <t>Durante el periodo de ejecución, la contratista dio cumplimiento a lasobligaciones especiales estipuladas en los estudios previos. Lo anteriorse evidencia en el informe de actividades de la contratista.</t>
  </si>
  <si>
    <t>Recopilé, analicé y consolidé la información histórica y suscomportamientos, para proyectar y preparar el flujo de caja de acuerdocon la periodicidad y requisitos solicitados.Brindé el apoyo en la implementación de las funcionalidades del PAC yflujo de caja del proyecto BogData.Revisé y realicé las pruebas de las funcionalidades del PAC y flujo decaja del proyecto BogData y de los posibles ajustes que se requieran,con el fin de lograr el cumplimiento de las actividades que comprendenla estabilización del sistema.Realicé las actividades de soporte, acompañamiento o apoyo a losorganismos y entidades que conforman el Presupuesto Anual del DistritoCapital en el manejo de la elaboración y modificaciones del PAC enBogData.Apoyé el análisis de las solicitudes de reprogramaciones del PAC enBogData.Elaboré informes, según lo requerido de los avances presentados por cadaactividad.Actualicé y apoyé el desarrollo de los procesos y procedimientos bajo elnuevo sistema de información.Elaboré análisis, estadísticas, proyecciones e informes solicitados enrelación con los aspectos objeto del contrato, dando cumplimiento a lostérminos establecidos y con suficiencia técnica.Proyecté memorandos, oficios y respuestas que le sean solicitados paraatender los requerimientos de los clientes internos y externos, en temasrelacionados con el objeto contractual.Acompañé y participé en las reuniones designadas por el supervisor delcontrato acorde con el objeto del contrato.Elaboré los planes de mejoras o evolutivos de los requerimientosasignados que permitan atender el adecuado funcionamiento del sistemaBogData.Elaboré las especificaciones funcionales y plan de pruebas funcional delos requerimientos asignados que permitan atender el adecuadofuncionamiento del sistema de información.Apoyé el seguimiento a los procesos del Sistema de Gestión de Calidadque sean requeridos.Elaboré y entregué informe mensual y uno final de las actividadesrealizadas.Las demás que se relacionen con el objeto del contrato.</t>
  </si>
  <si>
    <t>Del 1 al 31 de marzo de 2023, el contratista cumplió con lasobligaciones especiales.Se adelantaron las labores y operaciones técnicas asociadas a losprocedimientos de gestión documental incluidos en las especificacionestécnicas del convenio.El contratista entregó los informes de desarrollo de actividadessolicitados.</t>
  </si>
  <si>
    <t>Durante el periodo de ejecución, la contratista dio cumplimiento a lasobligaciones especiales estipuladas en los estudios previos, lo anteriorse evidencia en el informe de actividades del contratista.</t>
  </si>
  <si>
    <t>Durante el periodo de ejecución, el contratista dio cumplimiento a lasobligaciones especiales estipuladas en los estudios previos, lo anteriorse evidencia en el informe de actividades del contratista.</t>
  </si>
  <si>
    <t>Se verifica que los servicios prestados cumplen con las especificacionesrequeridas para el cumplimiento del objeto del contrato, conforme a losvalores acordados y las condiciones para su cumplimiento.</t>
  </si>
  <si>
    <t>Se verifica que los servicios prestados cumplen con las especificacionesrequeridas para el cumplimiento del objeto del contrato, conforme a losvalores acordados y las condiciones para su cumplimiento</t>
  </si>
  <si>
    <t>Se Certifica que el contratista ha cumplido satisfactoriamente con lasobligaciones especiales estipuladas en el contrato No. 230191 prestandolos servicios profesionales en gestión de riesgos de Lavado de Activos yFinanciación del Terrorismo en el periodo comprendido entre el01/03/2023 al 31/03/2023.</t>
  </si>
  <si>
    <t>durante el periodo del informe el contratista realizo mantenimientopreventivo a la caja fuerte según cronograma acordado sin novedad.</t>
  </si>
  <si>
    <t>El contratista puso a disposición de la Entidad el personal requerido,para ejecutar las actividades, realizó las rutinas del mantenimientopreventivo y correctivo de acuerdo con las solicitudes de lainterventoría y las presentadas por las diferentes áreas y funcionariosde la secretaria distrital de hacienda, las cuales fueron aprobadas parasu ejecución.Dentro de las actividades programadas, se ejecutaron las siguientes:SISTEMA ELECTRICOInspecciones diarias de los tableros eléctricos.Limpieza y aseo semanal de los cuartos eléctricos.Inspección y cambio de iluminación.Inspección diaria de parte eléctrica cafeterías.Medición voltaje de baños.Medición de combustible Plantas Eléctricas.Medición de voltajes Plantas Eléctricas.SISTEMA HIDRAULICOInspección red principal, red secundaria de presión.Verificación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seguimiento.Inspección y revisión de voltajes y Limpieza de sistemas de filtro ensensores de orinales, sanitarios y lavamanos.Mantenimiento de Push y FluxometrosVerificación Sifones en lavamanos, lavaplatos, orinales y pocetas deaseo. - Limpieza si se requiere por taponamiento.Revisión de emboquillado en lavamanosVerificación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mixta.Lavado de tanques de agua MixtaLavado de tanques de agua lluviaLavado y desinfección de los tanques de almacenamiento de tanques denivel freático sector oriental.Mantenimiento preventivo de equipos Subsistema agua potable.Mantenimiento preventivo de equipos Subsistema agua lluvias.Mantenimiento preventivo de equipos Subsistema agua mixta.Mantenimiento preventivo de equipos Subsistema agua potable Sede CRA 32.Lavado y desinfección de los tanques de almacenamiento de tanques denivel freático sector occidental.ZONAS COMUNES, OFICINAS, PUESTOS DE TRABAJO Y MOBILIARIO.Pintura cielo raso en drywall zonas comunes.Mantenimiento de la red interior de alcantarillado (oriental yoccidental) SumiderosPintura de Reja.Mantenimiento de reja exterior.Inspección quincenal puertas de vidrio pisos del CAD Y OCR.Limpieza de canales CRA 32, FONCEP, CALLE 54.Limpieza de sifones barrido general cubierta CRA 32, FONCEP, CALLE 54.Inspección mensual puertas bañosMantenimiento de guarda escobaMantenimiento preventivo y correctivo lockersMantenimiento preventivo Archivos Rodantes Sede de la CRA 32, módulo 8,se finaliza el mantenimiento de los elementos que fueron desocupados eneste módulo, la ejecución de esta actividad se extenderá teniendo encuenta que, por problemas de logística ajenos al contrato demantenimiento, no se ha realizado el traslado de la totalidad dedocumentos almacenados en este módulo.Limpieza y desinfección lockers.ATENCION A SOLICITUDES Y ACTIVIDADES NO PROGRAMADASPintura en la pared en el módulo 14 piso 1 DDT.Mantenimiento correctivo de sillas y mesas en diferentes áreas del CAD.Revisión y reparación de la puerta de ingreso al cuarto de aseo ubicadoen el sótano del edificio.Revisión y ajuste de las puertas de acceso de piso.Revisión y cambio de vidrios divisores que se encuentran fisurados.Pintara en el área de la SETIC, correspondiente a los módulos 15 al 21 yla oficina del módulo 13 piso 7.Cambio de luminarias que no funcionan en módulos de oficina, salas dejuntas y puntos fijos.Mejoramiento cuarto de residuos peligrosos.Mantenimiento cajoneras y archivadores.Cambio de ventana arreglo cielo raso Subdirección de Servicios de TIC.Revisión y arreglo de iluminación dañada.Retiro avisos de sindicato Sede FONCEP, por solicitud SAF.Entrega duplicado de llaves de locker baño mujeresRevisión y arreglo sensor de lavamanos de baños.Revisión y ajuste de puertas de acceso.Reparación o cambio de brazos hidráulico de baños.Traslado de sillas.Inspeccion a las sedes de la entidad, con el fin de verificarafectaciones producto del temblor del día 10/03/2023.Revisión y cambio de tomas eléctricas en monitoreo y cafeterías.Traslado de elementos mobiliarios a la sala de audiovisuales.Cambio de chapa en cajoneras.Arreglo de reja del costado occidental del CAD.Reparación de fluxómetro baño de hombres oriental pisa 14.Remplazo de luminarias por tipo led hermética.Arreglo puntos ecológicos.Cambio de interruptor sede FONCEP.Reparación de orinales del CAD y FONCEP.Reemplazo de interruptores que se encuentran averiados.Revisión y rastreo de la red hidráulica e instalación de puntohidráulico con el fin de poner un punto de hidratación en el comedor deledificio.Instalación y retiro de capuchones en los detectores de humo de la sedesdel CAD y Cra 32, esto con el fin de realizar la fumigación el día 19 demarzo de 2023.Revisión de vidrio de la puerta del módulo 4 del Archivo de la 32, seencontraba suelto y en riesgo de caerse.Arreglo de la cerradura de la puerta de acceso al archivo de ProyectosEspeciales no habría con llave.Revisión y arreglo de cajoneras averiadas.Instalación de tablero acrílico y organizador de llaves, en la sala deaudiovisuales la cual se encuentra ubicada entre los pisos 1 y 2 en elcostado occidental.Soporte eléctrico a un vehículo en el parqueadero sur de apoyo para elevento de donación de sangre que se realizó el lunes 27 de marzo de2023.Instalación de brazos hidráulicos de los baños privados costado orientalde los pisos 3, 4, 7, 10, 14 y 16.Revisión y reparación de puertas de baños que se encuentran sueltas.Reparación de tubo de agua mixtas que se rompió.Revisión y arreglo de puerta principal de la sede de la bodega de la Av.68.Retiro de lonas con escombros, recogida, transporte y almacenamiento deandamios y sillas al CAD, Resane y pintura en muros y techos del cuartode monitoreo y vigilancia, baño y habitación o bodega interna de labodega de la Av. 68.Revision y arreglo de las divisiones del baño de mujeres del piso 16,costado occidental.Reemplazo de llaves de jardín averiadas.Revisión y reparación de la fuga de agua que se generó en la tubería deagua en el cuarto de máquinas costado oriental en la cubierta.Revisión y arreglo cerradura de puerta principal de la sede de la calle54.Arreglo, suministro e instalación de tapas tanques.Fabricación, suministro e instalación de barandas metálicas en cuartoselectricos costado occidental.Apoyo y traslado de elementos entre sedes e interno en el edificio CAD.Arreglo de la cerradura de la entrada de correspondencia que seencontraba averiada.Cambio de sanitarios fisurados.revisión y arreglo de estufas averiadas.Apuntalamiento de columnas con perfil estructural de 10*10 en el módulo5 de la sede cra 32.</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</si>
  <si>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presentadas por lasdiferentes áreas, las cuales fueron aprobadas para su ejecución.La interventoría realiza seguimiento a los requerimientos demantenimientos preventivos y correctivos realizados por medio de correo,whatsapp, mesa de servicio, por parte de funcionarios.Periódicamente en conjunto con el contratista se realizan recorridos enel edificio principal del CAD y/o por sedes con el fin de verificar elcumplimiento y desarrollo de las actividades y para levantamiento denecesidades de mantenimientos preventivos y correctivos.Programa y asiste a reuniones técnicas y de seguimiento las cuales serealizan en conjunto con la supervisión de la entidad y/o contratista.Realiza acompañamiento continuo y verificación de las actividadesejecutadas por el contratista de mantenimiento integrado.Realiza revisión de ejecución financiera de los recursos dispuestos parael contrato y análisis de estudios de mercado para las actividades noprevistas.Elaboración de informes incluido el informe técnico de interventoría,oficios y revisión de documentación e informes presentados por elcontratista.</t>
  </si>
  <si>
    <t>Durante el periodo certificado en el presente informe el contratista diócumplimiento a las obligaciones especiales.</t>
  </si>
  <si>
    <t>Actividad 1: Se realizó una presentación y una propuesta para eldesmonte de las estampillas. Esta presentación también incluye análisisy opciones para modificar otros impuestos territoriales.Actividad 2: Se continuó con la revisión de literatura sobre laaplicación de impuestos a economías digitales.Actividad 3: En este periodo se organizó información de endeudamiento delos municipios que potencialmente podrían unirse a la Regiónmetropolitana. Hubo participación en reuniones para determinar lainformación fiscal relevante para el análisis de la Región Metropolitana, así como en para el diseño del visor.Actividad 4: Se hicieron ajustes al documento que contiene propuestas detemas fiscales que se deben analizar en la Misión de Descentralización.Actividad 5: Se hizo un análisis y se elaboraron gráficas sobre lasproyecciones de ingresos tributarios de los municipios de categoríaespecial.Actividad 6: Se está haciendo seguimiento a los debates relativos al PLPlan de Desarrollo 2022-2026 y análisis de afectaciones para eldistrito.Actividad 7: *Participación en reunión con la Dirección de Impuestospara revisar propuestas de reforma tributaria territorial, a partir delas propuestas mencionadas por el MHCP. *Participación en reunión con laDAF-MHCP para definir acciones y propuestas sobre la reforma tributariaterritorial. *Participación en el evento virtual de la UniversidadExternado sobre impuestos territoriales. *Participación en reunionesinternas con el equipo de la Subdirección de Análisis Fiscal pararealizar los análisis de impuestos, en particular temas de estampillas eimpuesto de vehículos. *Participación en reuniones internas con elequipo de la DEEF para hacer seguimiento a debates del PL PND 2022-2026.Actividad 8: Participación en la capacitación sobre SECOP paracolaboradores de la Secretaría de Hacienda.</t>
  </si>
  <si>
    <t>Durante el periodo de ejecución el contratista dio cumplimiento a lasobligaciones especiales determinadas en los estudios previos; elresultado de las mismas se describe en los productos entregados</t>
  </si>
  <si>
    <t>Servicio recibido: De acuerdo con las obligaciones establecidas en elContrato 230018, para la Secretaría Distrital de Hacienda, durante elperiodo comprendido entre el 01/03/2023 al 31/03/2023.Obligación 1: 1. Diseño de piezas para redes sociales - GEIH - Mercadolaboral femenino español e Inglés Número de piezas: 5 - Gasto de loshogares. Español e inglés. Número de piezas: 4 - EOC – ConsumidorEspañol e Inglés. Número de piezas: 4 - EOE – Industria Español eInglés. Número de piezas: 4Obligación 2: 1. Diseño de marca para el Observatorio Fiscal delDistrito según directrices de Alcaldía y la Oficina de comunicaciones dela Secretaría de Hacienda. (Trifásico y Bifásico) 2. Diseño deplantillas para publicaciones en redes sociales, usadas a partir demarzo para las publicaciones de EOE – Industria y comercio. 3. Ajuste deimágenes (2 fotos) para reemplazar en el banner principal de la páginadel observatorio. Enviadas y pendientes por remplazar. 4. Solicitud parareemplazar la imagen de Fiscal Data por la versión trifásica del logodel observatorio en los tableros Power BI de la página web. Pendientepor cambiar. 5. Cambio de imagen de fiscal data por el logo oficial yaprobado del Observatorio Fiscal del Distrito en el MOOC de laUniversidad Área Andina. 6. Apoyo al diseño de las secciones Quienessomos y Publicaciones de la página web del Observatorio Fis cal delDistrito. (En curso)Obligación 3: No aplica para este periodoObligación 4: 1. Recomendaciones diseño páginas web. 2. Usabilidad nuevaOV 3. Avances Observatorio Fiscal del DistritoObligación 5: 1. Diseño página web 2. Comité Editorial REDES (IPC)Obligación 6: Apoyo al diseño de la presentación PTT Reforma Laboral</t>
  </si>
  <si>
    <t>Servicio recibido: De acuerdo con las obligaciones establecidas en elContrato 230162, para la Secretaría Distrital deHacienda, durante el periodo comprendido entre el 1/03/2023 al31/03/2023.Obligación 1:1. Ajustes del logo del OFD para su implementación en la página web delOFD.2. Observaciones a la página web actual con el fin de retroalimentar yevidenciar falencias, a su vez que ayudar aproponer cambios.Obligación 2:No aplica para este periodoObligación 3:Ajuste del logo del OFD para su implementación en la página web delInventario de Bogotá.Obligación 4:1. Diseño y envío de pieza para publicación en redes sociales deSecretaría de Hacienda. Tema: EOE – Comercio (01 de marzo de2023).2. Diseño de pieza para publicación en redes sociales de Secretaría deHacienda. Tema: GEIH – Mercado Laboral (14 demarzo de 2023).3. Diseño de pieza para publicación en redes sociales de Secretaría deHacienda. Tema: GEIH – Mercado Laboral Masculino (17 de marzo de 2023).4. Diseño de pieza para publicación en redes sociales de Secretaría deHacienda. Tema: GI – Vivienda Nueva (27 de marzo de 2023).Obligación 5:No aplica para este periodo.Obligación 6:1. Asistencia presencial al comité editorial sobre la pieza de"Inflación" el 02 de marzo de 2023.2. Asistencia presencial a reunión con la OAC y la DIT. Reunión llevadaa cabo el 07 de marzo de 2023.3. Asistencia presencial al comité editorial sobre las piezas de RADDAR,Galería Inmobiliaria, EOC; el 07 de marzo de2023.4. Asistencia presencial a reunión para ver estado de avance deldesarrollo, rediseño y proceso de la página web; el 07 de marzo de 2023.5. Asistencia virtual a reunión con la OAC y la DIT para explicar temasde usabilidad nueva respecto a los sitios web dela SHD.6. Asistencia presencial a reunión de control de avance del desarrollo,rediseño y proceso de la página web; el 16 demarzo de 2023.7. Asistencia virtual a reunión con la OAC y la DIT para explicar nuevasindicaciones a modo de recomendaciones para eldiseño de los sitios web de la SHD.8. Asistencia presencial al comité editorial sobre las piezas de EOE; el23 de marzo de 2023.9. Asistencia presencial al comité editorial sobre las piezas de PIBBogotá; el 23 de marzo de 2023.Obligación 7:No aplica para este periodo.</t>
  </si>
  <si>
    <t>De las obligaciones especiales generales.Garantizó que el personal que viene desarrollando el contrato, hayapresentado buena conducta y buen trato con los servidores públicos,usuarios y ciudadanos.Contó con sistema de comunicación para cada integrante del personalmínimo exigido por la entidad, suministrando equipos y elementosnecesarios que garanticen la coordinación del personal con el supervisordel contrato en el desarrollo de las actividades del objeto delcontrato.Atendió en debida forma las solicitudes que efectuó el supervisor delcontrato, exceptuando la entrega de la información relevante al informemensual, informes semanales, pago de parafiscales y pago de salarios uhonorarios.Para este periodo el contratista tiene pendiente el informe mensual deinterventoría.De la interventoría técnica.Verificó y aseguró que las condiciones técnicas del servicio contratadocumplieran con los requisitos técnicos establecidos por la SecretaríaDistrital de HaciendaVigiló, controló, verificó y aseguró el cumplimiento del objetocontractual y las obligaciones a cargo del contratista ejecutor.Exigió y coordinó con el contratista ejecutor, las medidas para brindarsolución a los problemas técnicos que se han presentado durante laejecución del contrato principalMantuvo el control y la coordinación permanente sobre el desarrollo delcontrato principal a través del seguimiento e implementación delcronograma de actividades, presentado por el contratista ejecutor.Verificó que el contratista ejecutor haya utilizado personal ofertadopara el desarrollo oportuno y adecuado de los trabajos realizados en elcontrato principal, según lo solicitado por la Entidad en los documentosdel proceso contractual.Aprobó los trabajos realizados por el contratista ejecutor.Realizó el estudio de mercado de la inclusión de la estructura a lacubierta en Standing Seam a instalar de acuerdo con la ponderación decalidad presentada por el contratista de obra.Apoyó a la Subdirección Administrativa y Financiera a través de laaplicación del conocimiento y experticia técnica, en la toma de decisiones durante la ejecución del contrato principal en este periodo de tiempo.Tiene pendiente la presentación de los informes semanales y el informemensual del contrato de interventoría, sobre el avance y estado delcontrato principal.Documentó y validó el cumplimiento de toda la normatividad en temas deseguridad y salud en el trabajo para la ejecución del contratoprincipal.Llevó el control presupuestal de los servicios y cantidades de losbienes suministrados enel contrato principal.Se dejó constancia y evidencia de comunicaciones realizadas por elcontratista ejecutor de manera clara, precisa y oportuna.Vigiló, controló, verificó y aseguró el cumplimiento del objetocontractual y las obligaciones a cargo del contratista ejecutor.Exigió y coordinó con el contratista ejecutor, las medidas implementadaspara las soluciones a los problemas técnicos en la ejecución delcontrato principal.Realizó el seguimiento e implementación del cronograma de actividadespresentado por el contratista principal.De la interventoría administrativa y operativa.Sirvió de interlocutor entre la Secretaría Distrital de Hacienda y elcontratista ejecutor.Suscribió y realizó las actuaciones de los documentos de:Acta de recibo parcial del mes de febrero del contrato principal.El contratista no entregó el informe mensual de marzo, por lo que no sepuede evidenciar el informe de actividades del contratista ejecutor.Revisó, solicitó ajustes y aprobó, la planeación de labores, cronogramasde actividades y selección de materiales presentados por el contratistaejecutor.Revisó, aprobó y realizó seguimiento al plan de gestión de riesgos.Atendió y resolvió por escrito oportuna y pertinentemente lassolicitudes de del contratista principal y la SDH en desarrollo del objeto del contrato de interventoría.No ha entregado de manera oportuna los informes semanales y mensual deInterventoría.Manejó la información con el cuidado y confidencialidad requerida por laentidad.No se tiene evidencia de la organización del archivo físico y digital,ni toda la información utilizada y elaborada durante la ejecución delcontrato principal como correspondencia o correos electrónicos,requerimientos, informes de ejecución, actas de reunión e instruccionesimpartidas.Atendió las reclamaciones y solicitudes elevadas por el contratistaejecutor.Dejó constancia y evidencia de las comunicaciones realizadas alcontratista ejecutor enviadas por correo electrónico, de manera clara,precisa y oportuna, pero no se ha recibido el informe mensual, por loque no se puede tener certeza de todas las comunicaciones realizadas alcontratista principal.De la interventoría financiera:Se revisaron las cantidades de servicios, materiales e insumos,tendientes con sus respectivas memorias para liquidar la factura presentada por el contratista ejecutor, de manera clara, precisa, el concepto de las actividades desarrolladas según lo convenidodentro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la aprobación del acta del corte de obra del contrato.Verificó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Jurídica.Realizó el seguimiento del contrato principal en la plataforma SECOP,verificó que el contratista anexó y cargó los documentos requeridos ymantuvo actualizado los documentos durante el periodo de seguimiento yejecución del contrato.Garantizó el oportuno y adecuado trámite de solicitudes y peticionesrealizadas por el contratista ejecutor y la SDH en relación con eldesarrollo del contrato principal.Realizó el seguimiento del contrato principal en la plataforma SECOP, yverificó que elcontratista haya anexado y cargados los documentos requeridos yactualizados losdocumentos durante el periodo de marzo de 2023, de acuerdo a lacomunicación suministrada por el interventor.De la interventoría ambiental y HSEQ:Verificó que el contratista ejecutor haya cumplido con los lineamientosambientales descritos en el anexo técnico y normatividad ambientalactual.Verificó y validó que el contratista ejecutor haya garantizado laadecuada disposición de todos los residuos generados por la ejecución delas actividades, conforme con las disposiciones ambiental vigentes, enespecial las establecidas en el anexo técnico del contrato principal.Elaboró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principal.Verificó que el contratista ejecutor haya cumplido con los lineamientosambientales descritos en el anexo técnico y en la normatividad ambientalvigente.</t>
  </si>
  <si>
    <t>Actividad 1:   Revisión de las bases de datos sobre consumo decigarrillos y cervezas. Revisión del seguimiento de ingresos del Distrito y construcción del cuadro con hipótesis sobre su comportamiento.Actividad 2: Revisión de información de experiencias internacionalessobre el impuesto a vehículos automotores. Construcción de la presentación con propuestas sobre el impuesto a vehículos automotores.Actividad 3: Socialización de avances sobre las propuestas para unaposible reforma tributaria territorial.Actividad 4: Revisión de comentarios y ajuste al documento del modelo deequilibrio general de la Dirección.Actividad 5: No aplica.Actividad 6: Asistencia virtual al seminario de la Universidad Externadosobre hacienda pública territorial.</t>
  </si>
  <si>
    <t>El contratista cumplió con los tiempos estipulados dentro del cronogramay el contrato.Presentó los informes de avance semanales y mensuales con registrofotográfico completo del antes, durante y después, presupuestal, deprogramación, de gestión de calidad, SST y ambiental.Garantizó la calidad, oportunidad y estabilidad de los trabajos.Suministró todos los insumos y equipos requeridos para las respectivaspruebasTrasladó y almacenó los materiales y equipos que se requieren para eldesarrollo del Proyecto por su cuenta y riesgo.Proporcionó la totalidad de los insumos, elementos y materialesnecesarios para la ejecución del contrato.Mantuvo el aseo de las instalaciones, recogiendo escombros y materialesque no se usen.Mantuvo bajo su custodia las herramientas y elementos utilizados que sevienen utilizando para realizar las actividades en el desarrollo delproyecto.Entregó al personal dotación de acuerdo a la ley durante este periodo,de acuerdo a las actividades desarrolladas y según exigencias de lanormativa vigente.Entregó a la interventoría los documentos técnicos, administrativos yfinancieros que esta solicitó de acuerdo con el alcance del anexotécnico durante este periodo.Concertó con los contratistas de mantenimiento para las actividadespropias de mantenimiento en referencia a las actividades a desarrollardurante este periodo. Con la debida autorización de la interventoría.Contó con los equipos necesarios para ejecutar las actividades dentrodel alcance del proyecto durante este periodo y realizó las pruebas decalidad de los elementos de concreto, de estructura metálicas, desoldadura de acuerdo con lo estipulado en el numeral 1.3 normatividadexpresada en el anexo técnico.Utilizó el software MS Project para el seguimiento y control de laejecución del proyecto y este lo compartió con la interventoría.Garantizó y certificó a la interventoría la calidad de los materiales yel cumplimiento de las normas técnicas que aplique para la ejecución deactividades del proyecto durante este periodo.Realizó los ensayos de resistencia a la compresión del concreto de laplaca de contrapiso realizada en la sede de la Cra 32, con seis (6)muestras de cilindros; esto con el fin de determinar el comportamientodel material bajo cargas de compresión en aumento continuo; los cualarrojaron resultados a los 28 días, por encima de 3000 psi (21)Megapascales; cumpliendo así con las especificaciones y exigenciascontractuales (2500 psi) o 17 Mpa.Presentó el resultado del informe de ensayo de tintas penetrantesaplicado a la soldadura de la estructura de cubierta de la carrera 32,el cual arrojó unas imperfecciones que fueron corregidas, guiadas yaprobadas por la interventoría.</t>
  </si>
  <si>
    <t>Servicio recibido: De acuerdo con las obligaciones establecidas en elContrato 230016, para la Secretaría Distrital de Hacienda, durante elperiodo comprendido entre el 01/03/2023 al 31/03/2023.Obligación 1:• Realizó ajustes a micrositio web del observatorio Fiscal en cuanto acontenido, se oculta la opción de infografía y se ajustas textos encuanto a tamaño y fuente de acuerdo con las indicaciones de HaciendaBogotá.Obligación 2:• Actualización constante de la página del observatorio fiscal deldistrito.Se actualiza el menú principal en cuanto a forma, y diseño de acuerdocon las indicaciones de Hacienda Bogotá• Actualización constante de boletines de la página del observatoriofiscal boletines actualizados:Laboral_Enero_2023_DANEVentas_Vivienda_Nueva_Enero_2023_GIComercio_Enero_2023_DANEComplemento_Laboral_Diciembre_2022_DANEComercio_Enero_2023_DANEIndustria_Enero_2023Confianza_Consumidor_Febrero_2023_FedesarrolloInflacion_Febrero_2023_DANEObligación 3:• Reportes subidos en carpeta correspondiente al mes de MARZO, reporterealizado el día 29 de marzo en carpeta compartida de SharePointObligación 4:• El día 9 de marzo en el horario de 3:31 pm se realiza la solicitud deservidor para pruebas del observatorio Fiscal y así poder realizar elcambio de Drupal 9 y Angular a solamente Drupal 9.Obligación 5: Este mes no se presentó avances a esta obligación.Obligación 6:• Reportes subidos en carpeta correspondiente al mes de MARZO, reporterealizado el día 29 de marzo en carpeta compartida de SharePoint.Obligación 7:• Se realiza el documento de especificaciones técnicasObligación 8:• El día 3 de marzo de 9:00am a 10:00am asistió a reunión dePresentación novedades contenidos.Obligación 9:• Asistió a reunión el día 08 de marzo de 2:30pm a 3:00pm con el asesorFelipe Rojas para revisión de Archivo del Observatorio Fiscal.• Asistió a reunión el día 10 de marzo de 11:00am a 12:00pm de Sistemade Información de Observatorio Fiscal.• Asistió a reunión el día 14 de marzo en el horario de 11:00am a12:00am sobre Usabilidad nueva Oficina Virtual.• Asistió a reunión el día 17 de marzo en el horario de 11:00am a12:00am sobre plan de trabajo – página web OFD.• Asistió a reunión el día 22 de marzo en el horario de 2:00pm a 3:00pmsobre Recomendaciones de diseño de páginas web.• Asistió a reunión el día 22 de marzo de 3:30pm a 4:30pm de Sistema deInformación de Observatorio Fiscal.• Asistió a reunión el día 31 de marzo de 2:30pm a 3:00pm de Migraciónde Observatorio Fiscal a nube AWSObligación 10:• Asistió a reunión el día 3 de marzo en el horario de 8:00am a 12:00amde datos abiertos Bogotá.</t>
  </si>
  <si>
    <t>Servicio recibido: De acuerdo con las obligaciones establecidas en elContrato 230066, para la Secretaría Distrital de Hacienda, durante elperiodo comprendido entre el 01/03/2023 al 1/03/2023.Obligación 1:1. Creación de un documento de seguimiento para ver el efecto deinversión de las CONPES en la producción por sector.2. Comentarios de los capítulos introducción y Marcos de políticapública del Documento CONPES D.C. Consejo Distrital de Política Económica y Social del Distrito Capital.Obligación 2:1. Análisis de información sobre las tarifas para los servicios deenergía, gas y agua, para Bogotá y municipios de Cundinamarca, lo cualsirve para el Estudio capacidad de pago Bogotá#Región.Obligación 3:No Aplica para este periodoObligación 4:1. Apoyo en la elaboración del boletín del PIB Bogotá 2022 - IVObligación 5:1. Invitación: I Seminario virtual del Observatorio Poblacional,Diferen...2 de mar de 2023 9am - 10am2. ESG - Bogotá Distrito Capital 2 mar 15:00 - 16:003. Sesión de Entrenamiento Bonos Temáticos GGGI 23 mar 14:30 - 16:304. Recuerda Invitación: Sensibilización en Lenguaje Claro 24 mar 8:00 -10:00Obligación 6:1. Capacidad de pago 2021 6 mar 15:00 -16:002. Estructura Capacidad de Pago 9 mar 10:00 - 10:303. Capacidad de pago 13 mar 15:00 -16:004. Comité técnico: Resultados PIB Bogotá - VI trimestre y año 2022 22mar 14:30 -15:305. Capacidad de pago 23 mar 10:00 -11:00Obligación 7:1. Apoyo en la creación de cartas de solicitudes para el Estudiocapacidad de pago Bogotá-Región, donde se solicita información concretae indispensable para poder seguir con el estudio.2. Creación de Bullets sobre la presentación del DANE del PIB Bogotátrimestre IV.</t>
  </si>
  <si>
    <t>EL IPES CUMPLIO CON LAS OBLIGACIONES ESPECIFICAS DEL CONTRATO</t>
  </si>
  <si>
    <t>Servicio recibido: De acuerdo con las obligaciones establecidas en elContrato 230013, para la Secretaria Distrital de Hacienda, durante elperiodo comprendido entre el 01/03/2023 al 31/03/2023.Obligación 1: No presenta avance para el mes de marzo.Obligación 2:Traducción de página de Inicio del Observatorio Fiscal del Distrito.Obligación 3:Ajustes varios sugeridos sobre la página de Inicio del ObservatorioFiscal del Distrito.Obligación 4:1. Propuesta textual bilingüe para redes sobre el mercado laboral enBogotá (resultados anuales, 2022,).2. Propuesta textual bilingüe para redes sobre el mercado laboralfemenino en Bogotá (resultados anuales, 2022).3. Propuesta textual bilingüe para redes sobre el mercado laboralmasculino en Bogotá (resultados anuales, 2022).4. Propuesta textual bilingüe para redes sobre el índice de precios alconsumidor en Bogotá (resultados mensuales, febrero del 2023).5. Propuesta textual bilingüe para redes sobre vivienda nueva en Bogotá(resultados mensuales, febrero del 2023).6. Elaboró propuesta textual bilingüe para redessobre el índice deconfianza del consumidor(resultados mensuales, febrero del 2023).7. Elaboró propuesta textual bilingüe para redes sobre gasto de hogaresen Bogotá (resultados anuales, 2022).8. Elaboró propuesta textual bilingüe para redes sobre el índice deconfianza comercial (resultados mensuales, febrero del 2023).9. Elaboró propuesta textual bilingüe para redes sobre el índice deconfianza industrial (resultados  mensuales, febrero del 2023).Obligación 5: No presenta avance para el mes de marzo.Obligación 6: No presenta avance para el mes de marzo.Obligación 7:1. Elaboró propuesta textual para redes sobre el mercado laboral enBogotá (resultados anuales, 2022, basada en la Gran Encuesta Integradade Hogares del DANE).2. Elaboró propuesta textual para redes sobre el mercado laboralfemenino en Bogotá (resultados anuales, 2022, basada en la Gran EncuestaIntegrada de Hogares del DANE).3. Se elabora propuesta textual para redes sobre el mercado laboralmasculino en Bogotá (resultados anuales, 2022, basada en la GranEncuesta Integrada de Hogares del DANE).4. Elaboró propuesta textual para redes sobre el índice de precios alconsumidor en Bogotá (resultados mensuales, febrero del 2023, basado endatos del DANE).5. Elaboró propuesta textual para redes sobre vivienda nueva en Bogotá(resultados mensuales, febrero del 2023, basado en datos de La GaleríaInmobiliaria).6. Elaboró propuesta textual para redes sobre el índice de confianza delconsumidor (resultados mensuales, febrero del 2023, basada en laEncuesta de Opinión del Consumidor de Fedesarrollo).7. Elaboró propuesta textual para redes sobre gasto de hogares en Bogotá(resultados anuales, 2022, basado en datos de Raddar CKG).Obligación 8:No presenta avance para el mes de marzo.Obligación 9:1. Grabación de la lección #6 (Observatorio Fiscal del Distrito), delMOOC FUAA-SDH “Conoce y aprende sobre impuestos distritales, unacontribución a la cultura tributaria en Bogotá”.Obligación 10:1. Asistió presencialmente al comité editorial sobre la pieza de IPC(DANE, febrero del 2023).2. Asistió presencialmente al comité editorial sobre las piezas deconsumo de hogares (RADDAR, 2022), vivienda nueva (La Galería Inmobiliaria, febrero del 2023) y EOC (Fedesarrollo, febrero del 2023).3. Asistió virtualmente a la reunión del plan de trabajo sobrerecomendaciones para el diseño de páginas web de la Secretaría Distritalde Hacienda y el Observatorio Fiscal del Distrito.4. Asistió presencialmente a reunión sobre recomendaciones para loscopies y piezas de redes.Obligación 11:Revisión de la traducción de presentación de panorama económico deBogotá.</t>
  </si>
  <si>
    <t>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marzo de 2023 y el 31 de marzo de2023:1. Coordinar con el supervisor del contrato las acciones necesarias paramejorar la experiencia de usuario en los productos digitales le seansolicitados.1.1. Esta actividad se ejecutó en los primeros 3 periodos del contrato.2. Ajustar los procesos de requerimientos, diseño y evaluación de laexperiencia de usuario (usabilidad y accesibilidad web), la estrategiade Gobierno Digital de proyectos de TIC y los productos digitales,dentro del marco de los planes y proyectos de la Secretaría de Hacienda.2.1. Se realizan los diseños de interfaz de usuario para la oficinavirtual la siguiente forma:- Diseño UI página inicio de sesión- Diseño UI flujo de creación de cuenta- Diseño UI página de iniciourl del figma de diseño: https://www.figma.com/file/vrm99AcDVper5r2TUX7YKD/Inicio-de-sesi%C3%B3n-y-registro?node-id=0%3A1&lt;(&gt;&amp;&lt;)&gt;t=04mPGxXpDNH4qtgg-13. Trabajar en conjunto con los diferentes equipos de la SDH en laplaneación, diseño e implementación de acciones y controles requeridospara garantizar el punto anterior.3.1. Migración de todos los proyectos de diseño al figma institucionalde la Oficina de comunicaciones3.2. Revisión de estado de los proyectos de diseño en figma con elequipo de comunicaciones y tecnología3.3. Sesión de trabajo de revisión de hallazgos de usabilidadpriorizados y clasificación de hallazgos con la oficina de comunicaciones4. Desarrollar, formular, ejecutar, elaborar y socializar unametodología de seguimiento y evaluación de experiencia de usuario, accesibilidad y usabilidad para los proyectos digitales de la SDH, basado en los procesos existentes en la SDH.4.1 Generación de priorización de hallazgos de experiencia de usuario5. Gestionar, planear y ejecutar los procesos de transferencia deconocimiento a los funcionarios de la SDH en temas de accesibilidad web,usabilidad, experiencia de usuario y normativa de gobierno digital.5.1. Socialización de Recomendaciones diseño para sistemas deinformación web basado los lineamientos de accesibilidad y usabilidad degobierno digital y los hallazgos de UX5.2. Socialización de hallazgos de UX a equipo de tecnología sesión 15.3. Socialización de hallazgos de UX a equipo de tecnología ycomunicaciones sesión 26. Apoyar a la alta dirección en la conformación, regulación, generaciónde objetivos y establecimiento de grupos de trabajo, mesas de trabajo ycomités que busquen garantizar el cumplimiento de la normatividad ybuenas prácticas de usabilidad y accesibilidad para los productosdigitales relacionados a la oficina virtual6.1. Revisión Proyecto Optimización Oficina Virtual con SubsecretaríaTécnica6.2. Revisión de avances y requerimientos de Optimización de la OficinaVirtual.6.3. Presentación resultados estudio usabilidad Oficina Virtual7. Realizar el diagnóstico e informe de mejoras para la oficina virtualpara el cumplimiento de los requerimientos de usabilidad y accesibilidady socializarlo con las partes interesadas.7.1. Refinamiento de la matriz base de hallazgos de UX basado en elestudio de usabilidad realizado por la Universidad Nacional8. Participar en las reuniones, eventos institucionales, talleres,comités de carácter oficial, espacios e instancias de participación,cuando sea convocado o delegado por el supervisor del contrato.8.1. Participación en el Seminario Web - Lenguaje Comprensible para elCuatrenio8.2. Participación en la reunión de Novedades en la plataforma de comprapública SECOP II9. Trabajar mancomunadamente en la articulación al interior de laentidad en el cumplimiento de las políticas a cargo de la subsecretaríageneral..9.1. Revisión presentación directivos hallazgos UX9.2. Presentación resumen-ejecutivo-hallazgos10. Elaborar y entregar los informes mensuales de las actividadesdesarrolladas en la ejecución del contrato, así como el informe final deactividades para el cierre del contrato.10.1. Se realiza el informe de actividades del mes de marzo de 202311. Hacer entrega oficial de los elementos devolutivos que le fueronasignados (computador, teléfono, silla, tarjeta magnética y demásbienes), A la subdirección de Servicios de TIC de la DIT y a laSubdirección Administrativa y Financiera de la Dirección de GestiónCorporativa, una vez finalice la ejecución del contrato y solicitar loscorrespondientes paz y salvo.11.1. Esta actividad se ejecutará en el último periodo del contrato12. Las demás que le asigne el supervisor del contrato y que serelaciones con el objeto de este, que se deriven de la ley o de la naturaleza del contrato.12.1. Realización de grafico de correlación de hallazgos basado en unmodelo matemático para priorización de hallazgos</t>
  </si>
  <si>
    <t>Durante el mes de Noviembre de 2022, el contratista cumplió con lasobligaciones especiales estipuladas en los estudios previos.</t>
  </si>
  <si>
    <t>Durante el mes de Diciembre de 2022, el contratista cumplió con lasobligaciones especiales estipuladas en los estudios previos</t>
  </si>
  <si>
    <t>Durante el mes de febrero, el contratista apoyó la elaboración yrevisión de las revelaciones asignadas para la elaboración de las Notasa los Estados Financieros de Bogotá D.C., proyectó respuestas aorganismos de control y proyectó ayudas de memoria donde se identificael contenido y principales variaciones de los Estados Financieros de laEmpresa Metro y de TRANSMILENIO. Finalmente, dió continuidad al análisisque se está adelantando relacionado con el reconocimiento de la plantaelevadora y PTAR Canoas.</t>
  </si>
  <si>
    <t>Durante el mes de marzo, el contratista elaboró ayuda de memoria deCapital Salud y dió alcance a la elaborada de Transmilenio relacionadascon los EEFF a 31 de diciembre de 2022. Apoyó la elaboración de notas alos estados Financieros del Sector Gobierno Distrital, específicamentede la NOTA 6 y la NOTA 34. Apoyó la respuesta a requerimientos deorganismos de control, calificadoras de riesgo y entidades financierassobre la incorporación del SITP en la ECP Bogotá.</t>
  </si>
  <si>
    <t>Durante los días del mes de marzo la contratista participó en reunionescon el IDCBIS en apoyo parametrización, inconsistencias cargue deinformación en BPC. Asistió a las entidades para la gestión dediferencias de operaciones recíprocas y solución de consultas. Apoyó lagestión de solicitudes de prórroga y modificación de las entidadesasignadas para el reporte de información financiera al corte dediciembre de 2022. Verificó el cargue reportes e informes anexos convencimiento en el mes de febrero de las entidades nivel descentralizadoasignadas por la SCGI con corte a diciembre 2022. Atendió oportunamentesolicitudes de asesoría técnico contable asociadas con las consultasrealizadas por las entidades asignadas vía telefónica y por correoelectrónico. Elaboró listas de verificación de las entidades con corte adiciembre 2022 a nivel central y descentralizado.</t>
  </si>
  <si>
    <t>Durante el mes de marzo de 2023, la contratista apoyó a las entidadespara la gestión de diferencias de operaciones recíprocas y solución deconsultas en el reporte de información financiera al cierre de diciembre2022. Atendió oportunamente solicitudes de asesoría técnico contablerealizadas por las entidades asignadas vía telefónica y por correoelectrónico.</t>
  </si>
  <si>
    <t>Del 24 al 28 de febrero de 2023, el contratista participó en reunionestendientes a brindar orientación a las actividades de la DDC, referentesa la elaboración de notas para la vigencia 2022, revisión de anexos BPCy asignación de actividades para efectos de la estructuración de lasrevelaciones a los estados financieros del SGD, así como respuestasproyectadas a la Contaduría General de la Nación, para efectos de lasoperaciones reciprocas presentadas con la Nación, para las cuales elente regulador, realizó mesa de trabajo con Bogotá para analizarparticularmente cada una de las operaciones, de igual manera dióasistencia a cada uno de los entes que requirió apoyo en el desarrollo yejecución de la operación contable, así como la remisión de documentostécnicos sobre los cuales se requirió referenciación o puntualizaraspectos a cada una de las acciones adelantadas por las entidades.</t>
  </si>
  <si>
    <t>Actividad 1: Como parte del apoyo a la Dirección de Estadísticas yEstudios Fiscales, con la elaboración de un documento de recomendaciónalineado con lo definido en el Plan Distrital de Desarrollo sobrecalidad de gasto, para garantizar que los procesos de planeación demediano plazo se ajusten a estos lineamientos se hicieron las siguientesactividades: Se realizó una presentación de resumen de la herramientaÉpico, sus principales resultados y la forma en que se encaminará en elfuturo su revisión. Así se espera que la revisión incluya: • Inclusiónde variables ambientales en el componente transversal. • Revisión deindicadores de ejecución de los proyectos y de avance físico. • Revisarel peso de las variables de prioridad.Actividad 2: Como parte de las oportunidades de mejora que existen entorno a la integración regional, para fortalecer el análisis fiscal dela ciudad, como parte de la región, el contratista apoyó lasistematización de las propuestas de la misión de descentralización. Eneste sentido, realizó comentarios y sugirió ajustes al documento depropuesta de revisión general de las normas de sostenibilidad fiscalterritorial, y en particular, los indicadores de los que tratan la Ley358 de 1997, la Ley 617 de 2000, y la Ley 819 de 2003. Esto con el finde modernizar la norma y flexibilizar las reglas de disciplina fiscal amunicipios y departamentos.Actividad 3: Como parte de la metodología y las fuentes de informaciónasociadas a la proyección y sostenibilidad fiscal de mediano plazo de laDirección de Estadísticas y Estudios Fiscales, el contratista realizóuna propuesta en la que se resume la metodología para estimar lasinflexibilidades presupuestales. De la misma manera, acompañó la citadapropuesta y metodología con un cronograma para el desarrollo de lasactividades. La propuesta fue remitida a la Dirección de presupuesto yse discutió en reunión el 29 de marzo, para definir los pasos a seguir yla ejecución de la misma.Actividad 4: Como parte del apoyo para el análisis para el diseño eimplementación de políticas públicas distritales relacionadas conaspectos fiscales, y en el marco del Plan Nacional de Desarrollo elcontratista apoyó la elaboración del documento que se elaboró con mirasa la intervención del Secretario de Hacienda en el foro de HaciendaPública Territorial en la Universidad del Externado. Como parte de estehizo un resumen de lo que se ha logrado en el Distrito en términos decalidad del gasto y la herramienta Épico.Actividad 5: En este periodo no se realizaron acciones relacionadas conesta actividad.Actividad 6: Como parte de la revisión de la normatividad vigente y denormativas propuestas se realizó continuó con la revisión del artículadodispuesto en la ley que reglamenta el Plan Nacional de Desarrollo conmiras a ver los proyectos que afectan al Distrito. De esta forma, serealizaron las siguientes actividades: • Comparación de matriz realizadael mes pasado sobre los artículos que fueron incluidos afectan alDistrito, con lo que fue efectivamente radicado y descripción de cómoafectan al Distrito (véase archivo Excel Revisión Proyecto Legislativodel PND 2022-2026 VFeb092023) • Reunión con la dirección de la DEEF pararevisar los ajustes y como afectan las propuestas (22 y 24 de febrero)Por otro lado, se realizaron comentarios a la directiva de lineamientospresupuestales 2024. Así, se sugirieron ajustes en dos líneas: 1.Solicitar información sobre inflexibilidades presupuestales con miras aestudiar cómo afectan el Marco Fiscal de Mediano Plazo 2. Aclaraciónsobre contenido del PMR.Actividad 7: Se participó en las siguientes reuniones: • 07 de marzoreunión con la dirección de presupuesto para definición de plan detrabajo para cálculo de inflexibilidades Marco Fiscal de Mediano Plazo •10 de marzo reunión de definición de ruta de calidad de gasto con elsecretario de Hacienda • 15 de marzo reunión de revisión de circular deprogramación presupuestal • 16 de marzo reunión taller de revisión degasto con Secretaría de presupuesto. • 17 de marzo revisión depropuestas misión de descentralización • 22 de marzo revisión dearchivos de propuestas de artículos del PND. • 24 de marzo revisión dearchivos de propuestas de artículos del PND • 28 de marzo revisión depropuesta de metodología de gasto recurrente.Actividad 8: En el periodo no se realizaron otras actividadesrelacionadas con el objeto del contrato.</t>
  </si>
  <si>
    <t>El proveedor cumplió con las obligaciones específicas del contrato</t>
  </si>
  <si>
    <t>La contratista cumplió a satisfacción las obligaciones especialesestablecidas en el contrato, apoyando la gestión de la Subdirección deDesarrollo Social.</t>
  </si>
  <si>
    <t>El contratista cumplió a satisfacción las obligaciones especialesestablecidas en el contrato, apoyando la gestión de la Subdirección deDesarrollo Social, brindando asesoría integral a las entidades a cargoque requirieron información y gestión de trámites.</t>
  </si>
  <si>
    <t>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marzo de 2023 y el 31 de marzo de2023:Ejecución de transportes en SAP en sus diferentes ambientes, desarrollo,calidad y producción.Verificación servidores drupal estado del servicio y ocupación deespacio.Envió de informe cada mañana servidores drupal, 10.180.21.56-10.180.21.57-10.180.21.58-10.180.21.59-10.180.21.64-10.180.21.65-10.180.21.66.Monitoreo Cloud control, instancias de DB.Monitoreo IP VPN.Verificación acceso a Oficina Virtual.Monitoreo Cloud control, instancias de DB.Estadísticas Google Analytics – Drupal cada 3 horas.Estado oficinas virtuales, liquidadores y pagos PSE.Envió de informe cada día a las 05:00 a.m. Estado de portal web, ingresoa oficina virtual, liquidadores, monitoreo desde herramientas, estado deservicios de drupal (server DB), temperatura del DataCenter.Recorrido centros de cableado; pisos 1,3,4,6,7,10,14,16.Monitoreo UI, servidores, equipos de red, procesamiento, memoria,espacio en disco.Monitoreo Ecommerce, servidores SAP, Memoria, procesamiento.Validación de URLs en general, archivos BAT de URLs.Revisión de las URLs de colas de reportes.Monitoreo UPS, Aires, PDUs en StruxureWare.Monitoreo Cloud control, instancias de DB.Acompañamiento al personal SHD.Acompañamiento y revisión de proceso de autorización de ingreso deentidades, Catastro Distrital, concejo de Bogotá, planeación distrital.Acompañamiento y revisión de proceso de autorización de ingreso deproveedores de servicios.Recorrido de infraestructura del DataCenter cada hora.PING sostenido start "10.190.50.22" ping 10.190.50.22 -t -l 1 –SapRouter Interno.PING sostenido start "10.190.50.60" ping 10.190.50.60 -t -l 1 –SapRouter Externo.PING sostenido start "10.190.132.19"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BWP.Verificación de Jobs en estado cancelado, SAP.Validación de tareas en SAP con tiempos iguales o superiores a treshoras.Prestación de servicio de manos remotas.</t>
  </si>
  <si>
    <t>Durante el mes de marzo la contratista lideró:  i) El cargue de losCGN001, CGN002 y DDC100 de las entidades del Sector Público Distrital.ii) Revisión de 13 reportes de los cuales fue necesario radicarincidente de 2 reportes en Solman. iii) Ejecución del proceso deagregación en BPC Consolidación de los saldos reportados por lasentidades del Sector Público Distrital, verificando consistencia con lossaldos reportados en el sistema Bogotá Consolida. iv) El cargue eimportación de la información con corte a diciembre de 2022 del SistemaGeneral de Regalías - SGR de las 16 entidades que manejan estosrecursos. v) Revisión y ajuste de la información cargada en los archivosplanos, ya que para el trimestre de marzo el sistema no está haciendo elneto de la perdida/utilidad. Vi) La aprobación de las propuestas desolución de nueve (9) incidentes los cuales quedaron documentados enSolman. Presentó cuatro (4) informes de seguimiento informando losavances de cargues de las entidades, verificaciones de informes eincidentes identificados.</t>
  </si>
  <si>
    <t>Durante el mes de marzo el contratista participó en reuniones tendientesa brindar orientación a las entidades asignadas, para efectos deasesoría contable así como la validación contable de las notas a los EFa 31 de diciembre de 2022 presentadas por parte de las entidades ,efectuando revisión de anexos en BPC y la estructuración de lasrevelaciones consolidadas del SGD, de igual manera brindó asistenciavirtual a las entidades, en el diligenciamiento de los anexos y temas deinterés solicitados por demanda, relacionados con los anexos de la cartacircular 117 y 118, acompañado de la orientación respectiva que permitióel cumplimiento de los lineamientos establecidos en la Resolución DDC-004 de 2022, por parte de las entidades asignadas al proceso de asesoríacontable.</t>
  </si>
  <si>
    <t>Durante el mes de marzo, la contratista participó en reunionestendientes a brindar orientación a las actividades de la DDC, referentesa la elaboración de notas para la vigencia 2022, revisión de anexos BPCy socialización del cronograma para la elaboración consolidada de notas.Revisó preliminarmente los anexos a las Notas a los Estados FinancierosConsolidados del SGD, de las cuentas por cobrar, ingresos y préstamospor cobrar. Participó en reuniones de revisión del plan estratégico dela DDC, análisis de diferencias recíprocas de ATENEA, y preparatoriasdel proceso de auditoría. Asistió a los entes y entidades en temasrelacionados con la estimación del deterioro de cartera no tributaria yel reporte emitido por la Dirección Distrital de Cobro, apoyó laproyección de respuesta a solicitud de orientación aplicación Res. 356/22 CGN publicación de información del IDU. Participó y realizó sesionesde socialización y validación del sistema de información en el marco delnuevo modelo de deterioro de cartera sobre pérdidas esperadas con la Subdirección de Cobro No Tributario, así como la solicitud de información insumo para aplicación de la Guía No. 005 emitida por laCGN. Revisó el documento de incapacidades, con los ajustes incorporadospara incorporación de docentes del distrito en el mismo.</t>
  </si>
  <si>
    <t>1. Cumplió con el objeto del presente contrato y las obligacionesestablecidas en los estudios previos.2. Entregar las licencias requeridas conforme al alcance del objeto.Nota: se encuentran en uso sin novedad.3. Soportar las actualizaciones mínimo durante un año. Nota: es unproceso automático, y se está validando trimestralmente con elcontratista las actualizaciones.4. Garantizar la asistencia técnica telefónica y/o vía web duranteel periodo de ejecución del contrato, cuando la entidad lo requiera y laasistencia necesaria para la migración a las nuevas versiones. Nota: nose ha requerido durante el periodo que va ejecutado del contrato.5. Prestar el servicio de soporte técnico en las instalaciones de laSecretaría Distrital de Hacienda, para todas las licencias objeto delcontrato, cuando sea requerido. Nota: no se ha requerido durante elperiodo que va ejecutado del contrato.6. Garantizar que las licencias ofrecidas cuenten con todas lasactualizaciones durante la vigencia del contrato, donde incluya nuevasfunciones y mejoras de estas sin costo adicional para la SecretaríaDistrital de Hacienda. Nota: es un proceso automático, y se estávalidando trimestralmente con el contratista las actualizaciones.7. Efectuar la transferencia de conocimiento mediante tallerespresenciales y/o virtuales teórico-prácticos, dirigidos a los usuariosque designen los supervisores del contrato, así: Acrobat Pro Doc. Mínimoocho (8) horas durante la ejecución del contrato, en el manejo delsoftware. Esta transferencia de conocimiento la deben realizarinstructores certificados en la última versión de Acrobat Pro Doc, paratal efecto, previo a la transferencia de conocimiento los instructoresharán entrega de los documentos que acrediten la idoneidad. Nota: seprogramará con el contratista las sesiones de transferencia deconocimiento para realizarlas, por lo que lo que va de ejecución delcontrato aún no se ha ejecutado.8. Brindar soporte técnico en los casos que se le reporten losincidentes desde los funcionarios de la SDH, para lo cual deberásolucionarlos en un plazo máximo de 8 horas desde la gestión del ticket.Nota: no se ha requerido durante el periodo que va ejecutado delcontrato.9. Reportar al menos dos números telefónicos y un correo electrónicode contacto donde se puedan reportar los incidentes y solicitar elservicio de soporte técnico. Nota: la información fue entregada por elcontratista.10. Designar un asesor directo que atienda las necesidades de la SDHe informarlo al supervisor del contrato. Nota: la información fueentregada por el contratista.11. El contratista deberá atender las solicitudes realizadas por laSDH las cuales no representarán un costo adicional para la entidad, ycumpliendo con los acuerdos de los tiempos de nivel de servicioestablecidos por esta. Nota: no se ha requerido durante el periodo queva ejecutado del contrato.12. Las demás obligaciones que se deriven de los estudios previos yde la naturaleza del contrato.</t>
  </si>
  <si>
    <t>Durante el periodo de ejecución, la contratista dio cumplimiento a lasobligaciones especiales estipuladas en los estudios previos.  Loanterior se evidencia en el informe de actividades dela contratista.</t>
  </si>
  <si>
    <t>Las obligaciones especiales del operador son consignadas, detalladas yfirmadas por el operador en el “CONVENIO PARA LA DISPERSION DETRANSFERENCIAS MONETARIAS A FAVOR DE LA POBLACIÓN BENEFICIARIA DE LAESTRATEGIA INTEGRAL INGRESO MÍNIMO GARANTIZADO, SUSCRITO ENTRE LASECRETARÍA DISTRITAL DE HACIENDA Y BANCO DE OCCIDENTE”. SDH-RE-0001-2022del 28 de enero de 2022 y del Contrato No. 220412 suscrito el 9 de juniode 2022.</t>
  </si>
  <si>
    <t>Durante el periodo de ejecución, el contratista dio cumplimiento a lasobligaciones especiales estipuladas en los estudios previos.  Loanterior se evidencia en el informe de actividades del contratista.</t>
  </si>
  <si>
    <t>SUBDIRECTOR TECNICO - SUBD. ASUNTOS CONTRACTUALES</t>
  </si>
  <si>
    <t>PROFESIONAL ESPECIALIZADO - SUBD. TALENTO HUMANO</t>
  </si>
  <si>
    <t>PROFESIONAL ESPECIALIZADO - OF. ANALISIS Y CONTROL RIESGO</t>
  </si>
  <si>
    <t>SUBDIRECTOR TECNICO - SUBD. GESTION CONTABLE HACIENDA</t>
  </si>
  <si>
    <t>JEFE DE OFICINA - OF. EDUCACION TRIBUTARIA</t>
  </si>
  <si>
    <t>JEFE DE OFICINA - OF. COBRO PREJURIDICO</t>
  </si>
  <si>
    <t>PROFESIONAL UNIVERSITARIO - OF. OPERACION SISTEMA GESTION DOCUMENTAL</t>
  </si>
  <si>
    <t>PROFESIONAL ESPECIALIZADO - OF. GESTION DEL SERVICIO</t>
  </si>
  <si>
    <t>SUBDIRECTOR TECNICO - SUBD. OPERACION FINANCIERA</t>
  </si>
  <si>
    <t>PROFESIONAL ESPECIALIZADO - OF. CONTROL MASIVO</t>
  </si>
  <si>
    <t>https://www.colombiacompra.gov.co/tienda-virtual-del-estado-colombiano/ordenes-compra/105712</t>
  </si>
  <si>
    <t>https://community.secop.gov.co/Public/Tendering/OpportunityDetail/Index?noticeUID=CO1.NTC.2505205&amp;isFromPublicArea=True&amp;isModal=true&amp;asPopupView=true</t>
  </si>
  <si>
    <t>https://community.secop.gov.co/Public/Tendering/OpportunityDetail/Index?noticeUID=CO1.NTC.2517693&amp;isFromPublicArea=True&amp;isModal=true&amp;asPopupView=true</t>
  </si>
  <si>
    <t>https://community.secop.gov.co/Public/Tendering/OpportunityDetail/Index?noticeUID=CO1.NTC.2517610&amp;isFromPublicArea=True&amp;isModal=true&amp;asPopupView=true</t>
  </si>
  <si>
    <t>https://community.secop.gov.co/Public/Tendering/OpportunityDetail/Index?noticeUID=CO1.NTC.2518302&amp;isFromPublicArea=True&amp;isModal=true&amp;asPopupView=true</t>
  </si>
  <si>
    <t>https://community.secop.gov.co/Public/Tendering/OpportunityDetail/Index?noticeUID=CO1.NTC.2529567&amp;isFromPublicArea=True&amp;isModal=true&amp;asPopupView=true</t>
  </si>
  <si>
    <t>https://community.secop.gov.co/Public/Tendering/OpportunityDetail/Index?noticeUID=CO1.NTC.3223566&amp;isFromPublicArea=True&amp;isModal=true&amp;asPopupView=true</t>
  </si>
  <si>
    <t>https://community.secop.gov.co/Public/Tendering/OpportunityDetail/Index?noticeUID=CO1.NTC.2604411&amp;isFromPublicArea=True&amp;isModal=true&amp;asPopupView=true</t>
  </si>
  <si>
    <t>https://community.secop.gov.co/Public/Tendering/OpportunityDetail/Index?noticeUID=CO1.NTC.3395461&amp;isFromPublicArea=True&amp;isModal=true&amp;asPopupView=true</t>
  </si>
  <si>
    <t>https://community.secop.gov.co/Public/Tendering/OpportunityDetail/Index?noticeUID=CO1.NTC.2614733&amp;isFromPublicArea=True&amp;isModal=true&amp;asPopupView=true</t>
  </si>
  <si>
    <t>https://community.secop.gov.co/Public/Tendering/OpportunityDetail/Index?noticeUID=CO1.NTC.3122274&amp;isFromPublicArea=True&amp;isModal=true&amp;asPopupView=true</t>
  </si>
  <si>
    <t>https://community.secop.gov.co/Public/Tendering/OpportunityDetail/Index?noticeUID=CO1.NTC.3958918&amp;isFromPublicArea=True&amp;isModal=true&amp;asPopupView=true</t>
  </si>
  <si>
    <t>https://www.colombiacompra.gov.co/tienda-virtual-del-estado-colombiano/ordenes-compra/98609</t>
  </si>
  <si>
    <t>https://community.secop.gov.co/Public/Tendering/OpportunityDetail/Index?noticeUID=CO1.NTC.3025807&amp;isFromPublicArea=True&amp;isModal=true&amp;asPopupView=true</t>
  </si>
  <si>
    <t>https://community.secop.gov.co/Public/Tendering/OpportunityDetail/Index?noticeUID=CO1.NTC.3543897&amp;isFromPublicArea=True&amp;isModal=true&amp;asPopupView=true</t>
  </si>
  <si>
    <t>https://community.secop.gov.co/Public/Tendering/OpportunityDetail/Index?noticeUID=CO1.NTC.2310590&amp;isFromPublicArea=True&amp;isModal=true&amp;asPopupView=true</t>
  </si>
  <si>
    <t>https://community.secop.gov.co/Public/Tendering/OpportunityDetail/Index?noticeUID=CO1.NTC.3994837&amp;isFromPublicArea=True&amp;isModal=true&amp;asPopupView=true</t>
  </si>
  <si>
    <t>https://community.secop.gov.co/Public/Tendering/OpportunityDetail/Index?noticeUID=CO1.NTC.3743993&amp;isFromPublicArea=True&amp;isModal=true&amp;asPopupView=true</t>
  </si>
  <si>
    <t>https://community.secop.gov.co/Public/Tendering/OpportunityDetail/Index?noticeUID=CO1.NTC.3737374&amp;isFromPublicArea=True&amp;isModal=true&amp;asPopupView=true</t>
  </si>
  <si>
    <t>https://community.secop.gov.co/Public/Tendering/OpportunityDetail/Index?noticeUID=CO1.NTC.3742666&amp;isFromPublicArea=True&amp;isModal=true&amp;asPopupView=true</t>
  </si>
  <si>
    <t>https://community.secop.gov.co/Public/Tendering/OpportunityDetail/Index?noticeUID=CO1.NTC.4125213&amp;isFromPublicArea=True&amp;isModal=true&amp;asPopupView=true</t>
  </si>
  <si>
    <t>https://community.secop.gov.co/Public/Tendering/OpportunityDetail/Index?noticeUID=CO1.NTC.4013829&amp;isFromPublicArea=True&amp;isModal=true&amp;asPopupView=true</t>
  </si>
  <si>
    <t>https://community.secop.gov.co/Public/Tendering/OpportunityDetail/Index?noticeUID=CO1.NTC.3746720&amp;isFromPublicArea=True&amp;isModal=true&amp;asPopupView=true</t>
  </si>
  <si>
    <t>https://community.secop.gov.co/Public/Tendering/OpportunityDetail/Index?noticeUID=CO1.NTC.3755959&amp;isFromPublicArea=True&amp;isModal=true&amp;asPopupView=true</t>
  </si>
  <si>
    <t>https://community.secop.gov.co/Public/Tendering/OpportunityDetail/Index?noticeUID=CO1.NTC.3997011&amp;isFromPublicArea=True&amp;isModal=true&amp;asPopupView=true</t>
  </si>
  <si>
    <t>https://colombiacompra.gov.co/tienda-virtual-del-estado-colombiano/ordenes-compra/94057</t>
  </si>
  <si>
    <t>https://colombiacompra.gov.co/tienda-virtual-del-estado-colombiano/ordenes-compra/88897</t>
  </si>
  <si>
    <t>https://community.secop.gov.co/Public/Tendering/OpportunityDetail/Index?noticeUID=CO1.NTC.3736408&amp;isFromPublicArea=True&amp;isModal=true&amp;asPopupView=true</t>
  </si>
  <si>
    <t>https://community.secop.gov.co/Public/Tendering/OpportunityDetail/Index?noticeUID=CO1.NTC.3734025&amp;isFromPublicArea=True&amp;isModal=true&amp;asPopupView=true</t>
  </si>
  <si>
    <t>https://community.secop.gov.co/Public/Tendering/OpportunityDetail/Index?noticeUID=CO1.NTC.3759801&amp;isFromPublicArea=True&amp;isModal=true&amp;asPopupView=true</t>
  </si>
  <si>
    <t>https://community.secop.gov.co/Public/Tendering/OpportunityDetail/Index?noticeUID=CO1.NTC.3753799&amp;isFromPublicArea=True&amp;isModal=true&amp;asPopupView=true</t>
  </si>
  <si>
    <t>https://community.secop.gov.co/Public/Tendering/OpportunityDetail/Index?noticeUID=CO1.NTC.3742543&amp;isFromPublicArea=True&amp;isModal=true&amp;asPopupView=true</t>
  </si>
  <si>
    <t>https://community.secop.gov.co/Public/Tendering/OpportunityDetail/Index?noticeUID=CO1.NTC.4119981&amp;isFromPublicArea=True&amp;isModal=true&amp;asPopupView=true</t>
  </si>
  <si>
    <t>https://community.secop.gov.co/Public/Tendering/OpportunityDetail/Index?noticeUID=CO1.NTC.3365871&amp;isFromPublicArea=True&amp;isModal=true&amp;asPopupView=true</t>
  </si>
  <si>
    <t>https://community.secop.gov.co/Public/Tendering/OpportunityDetail/Index?noticeUID=CO1.NTC.3797204&amp;isFromPublicArea=True&amp;isModal=true&amp;asPopupView=true</t>
  </si>
  <si>
    <t>https://community.secop.gov.co/Public/Tendering/OpportunityDetail/Index?noticeUID=CO1.NTC.3232933&amp;isFromPublicArea=True&amp;isModal=true&amp;asPopupView=true</t>
  </si>
  <si>
    <t>https://community.secop.gov.co/Public/Tendering/OpportunityDetail/Index?noticeUID=CO1.NTC.950317&amp;isFromPublicArea=True&amp;isModal=true&amp;asPopupView=true</t>
  </si>
  <si>
    <t>https://community.secop.gov.co/Public/Tendering/OpportunityDetail/Index?noticeUID=CO1.NTC.2961017&amp;isFromPublicArea=True&amp;isModal=true&amp;asPopupView=true</t>
  </si>
  <si>
    <t>https://community.secop.gov.co/Public/Tendering/OpportunityDetail/Index?noticeUID=CO1.NTC.3797226&amp;isFromPublicArea=True&amp;isModal=true&amp;asPopupView=true</t>
  </si>
  <si>
    <t>https://community.secop.gov.co/Public/Tendering/OpportunityDetail/Index?noticeUID=CO1.NTC.4216929&amp;isFromPublicArea=True&amp;isModal=true&amp;asPopupView=true</t>
  </si>
  <si>
    <t>https://colombiacompra.gov.co/tienda-virtual-del-estado-colombiano/ordenes-compra/88777</t>
  </si>
  <si>
    <t>https://community.secop.gov.co/Public/Tendering/OpportunityDetail/Index?noticeUID=CO1.NTC.2898101&amp;isFromPublicArea=True&amp;isModal=true&amp;asPopupView=true</t>
  </si>
  <si>
    <t>SECOP-I</t>
  </si>
  <si>
    <t>https://www.contratos.gov.co/consultas/detalleProceso.do?numConstancia=16-12-5416944</t>
  </si>
  <si>
    <t>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t>
  </si>
  <si>
    <t>https://www.contratos.gov.co/consultas/detalleProceso.do?numConstancia=17-12-7279098</t>
  </si>
  <si>
    <t>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t>
  </si>
  <si>
    <t>INSTITUTO PARA LA ECONOMIA SOCIAL - IPES</t>
  </si>
  <si>
    <t>SUBD. ASUNTOS CONTRACTUALES</t>
  </si>
  <si>
    <t>Prestar servicios profesionales jurídicos en temas administrativos ycontractuales de competencia de la Subdirección de Asuntos Contractualesde la Secretaría Distrital de Hacienda.</t>
  </si>
  <si>
    <t>AMANDA LILIANA RICO DIAZ</t>
  </si>
  <si>
    <t>6  Mes(es)</t>
  </si>
  <si>
    <t xml:space="preserve">   9  Mes(es)</t>
  </si>
  <si>
    <t>Prestar servicios profesionales que asistan el proceso de estabilizaciónde la herramienta SAP, con el fin de asegurar la disponibilidad yfuncionalidad de la solución tecnológica para los contribuyentes.</t>
  </si>
  <si>
    <t>LAURA CATALINA MELO BUITRAGO</t>
  </si>
  <si>
    <t>9  Mes(es)</t>
  </si>
  <si>
    <t xml:space="preserve">  11  Mes(es)  16  Día(s)</t>
  </si>
  <si>
    <t>Prestar servicios profesionales para dar apoyo en la fase deestabilización del Core tributario, en lo relacionado con la gestión decasos legales y cuenta corriente del contribuyente.</t>
  </si>
  <si>
    <t xml:space="preserve">  11  Mes(es)  17  Día(s)</t>
  </si>
  <si>
    <t>Prestar servicios profesionales para apoyar el período de estabilizaciónde la solución tecnológica en lo relacionado con el registro tributario(fuentes, dato maestro y catálogos).</t>
  </si>
  <si>
    <t>Prestar servicios profesionales para apoyar el período de estabilizaciónde la solución tecnológica, facilitando la interacción de los ciudadanoscon la herramienta y atención a incidentes.</t>
  </si>
  <si>
    <t>Prestar servicios   profesionales especializados en la estabilización deBogData y brindar el soporte de la mesa de ayuda para contribuyentes deBogotá.</t>
  </si>
  <si>
    <t>5  Mes(es)</t>
  </si>
  <si>
    <t>Prestar servicios profesionales a la Subdirección de AsuntosContractuales en la preparación de la información y ejecución de actividades propias de la estabilización del sistema BOGDATA, módulo IG4S/MM</t>
  </si>
  <si>
    <t>ANDREA PAOLA VEGA TORRES</t>
  </si>
  <si>
    <t>MAURICIO  ARIAS ARIAS</t>
  </si>
  <si>
    <t>3  Mes(es)  15  Día(s)</t>
  </si>
  <si>
    <t>Prestar servicios profesionales de apoyo jurídico en temas contractualesen la Subdirección de Asuntos Contractuales.</t>
  </si>
  <si>
    <t>ANGELA MARIA SOLEDAD NAVARRETE PESELLIN</t>
  </si>
  <si>
    <t>CRISTIAN GIOVANNI BOHORQUEZ MOLANO</t>
  </si>
  <si>
    <t>Proveer de elementos ergonómicos para los puestos de trabajo de losservidores públicos de la Secretaría Distrital de Hacienda</t>
  </si>
  <si>
    <t>PROYECTOS INSTITUCIONALES DE COLOMBIA SA S</t>
  </si>
  <si>
    <t>2  Mes(es)</t>
  </si>
  <si>
    <t xml:space="preserve">   2  Mes(es)  16  Día(s)</t>
  </si>
  <si>
    <t>30  Mes(es)</t>
  </si>
  <si>
    <t>Prestar Servicios Profesionales asesorando el proceso transversalizacióndel enfoque de género en las áreas misionales y de apoyo de laSecretaría Distrital de Hacienda.</t>
  </si>
  <si>
    <t>ANDREA PAOLA GARCIA RUIZ</t>
  </si>
  <si>
    <t>8  Mes(es)</t>
  </si>
  <si>
    <t>LIZETH YESSENIA DIAZ DIAZ</t>
  </si>
  <si>
    <t>11  Mes(es)</t>
  </si>
  <si>
    <t>Provisión de un software para la administración del Sistema de Gestión yservicios de implementación</t>
  </si>
  <si>
    <t>PENSEMOS S A</t>
  </si>
  <si>
    <t>10  Mes(es)</t>
  </si>
  <si>
    <t>13  Mes(es)  11  Día(s)</t>
  </si>
  <si>
    <t>10  Mes(es)  15  Día(s)</t>
  </si>
  <si>
    <t>Prestar los servicios de soporte y mantenimiento para los productosOracle de Hardware y Software adquiridos por la Secretaría Distrital deHacienda.</t>
  </si>
  <si>
    <t>1  Año(s)</t>
  </si>
  <si>
    <t>12  Mes(es)</t>
  </si>
  <si>
    <t>Prestar el servicio de soporte y mantenimiento del Sistema deInformación V.I.G.I.A. Riesgo.</t>
  </si>
  <si>
    <t>SOLUSOFT DE COLOMBIA SAS</t>
  </si>
  <si>
    <t>11  Mes(es)  15  Día(s)</t>
  </si>
  <si>
    <t>3  Mes(es)</t>
  </si>
  <si>
    <t>Prestar los servicios de monitoreo del sistema BMS, mantenimientocorrectivo, licenciamiento de software Axiom V y soporte técnico especializado con reubicación de equipos para el sistema de control de acceso instalados en las sedes de la Secretaría Distrital deHacienda (SDH).</t>
  </si>
  <si>
    <t>HONOR TECNOLOGIA S A S</t>
  </si>
  <si>
    <t xml:space="preserve">   8  Mes(es)</t>
  </si>
  <si>
    <t>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t>
  </si>
  <si>
    <t>TEAM MANAGEMENT INFRASTRUCTURE S.A.S</t>
  </si>
  <si>
    <t xml:space="preserve">  18  Mes(es)</t>
  </si>
  <si>
    <t>ARABELLA  SIERRA GARCIA</t>
  </si>
  <si>
    <t>18  Mes(es)  6  Día(s)</t>
  </si>
  <si>
    <t>7  Mes(es)</t>
  </si>
  <si>
    <t>Prestar los servicios profesionales para realizar la redacción decontenidos, comunicados, edición y corrección de estilo de las publicaciones que realiza la Secretaría Distrital de Hacienda.</t>
  </si>
  <si>
    <t>LUDDY OLINFFAR CAMACHO CAMACHO</t>
  </si>
  <si>
    <t>Prestar los servicios profesionales para apoyar a la Oficina Asesora deComunicaciones para velar el cumplimientos de los criterios deaccesibilidad y usabilidad en la pàgina web y demas plataformas de laentidad de los lineamientos establecidos por Gobierno Digital y la Ley1712 de 2014 así como la implementación y seguimientos a losrequerimientos internos de la intranet de la Secretaría Distrital deHacienda</t>
  </si>
  <si>
    <t>SILVANA LORENA PALMARINY PEÑARANDA</t>
  </si>
  <si>
    <t>Prestar  los  servicios  profesionales  a  la  Oficina  Asesora  de Comunicaciones  de  la  Secretaría Distrital  de  Hacienda  para conceptualizar  y  producir  piezas  audiovisuales  de  pequeño formatorequeridas para la estrategia de comunicaciones de la Entidad.</t>
  </si>
  <si>
    <t>JOSE HERNALDO DONOSO ROMERO</t>
  </si>
  <si>
    <t>Prestar los servicios profesionales para efectuar la gestiónpresupuestal, administrativa, precontractual, contractual y postcontractual de los trámites a cargo de la Oficina Asesora de Comunicaciones,así como todas aquellas actividades de planeación de la dependencia, deacuerdo con la normativa vigente y los procedimientos de gestión decalidad y contratación de la Entidad</t>
  </si>
  <si>
    <t>ANGELA MARIA FARAH OTERO</t>
  </si>
  <si>
    <t>16  Mes(es)  3  Día(s)</t>
  </si>
  <si>
    <t>DESPACHO DIR. IMPUESTOS BOGOTA</t>
  </si>
  <si>
    <t>Contratar los servicios de un Centro de Contacto omnicanal y/omulticanal con la línea 195 de ETB, para la atención de la ciudadanía, através de los canales requeridos por la Secretaría Distrital deHacienda.</t>
  </si>
  <si>
    <t>14  Mes(es)  21  Día(s)</t>
  </si>
  <si>
    <t>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t>
  </si>
  <si>
    <t>JUAN CARLOS GOMEZ MARULANDA</t>
  </si>
  <si>
    <t>Prestar los servicios para apoyar a la Oficina Asesora de Comunicacionesen el diseño de piezas comunicativas para las diferentes estrategias decomunicación de la Secretaría Distrital de Hacienda.</t>
  </si>
  <si>
    <t>PAULO CESAR SANTACRUZ HERNANDEZ</t>
  </si>
  <si>
    <t>Suscripción al sistema de información sobre vivienda nueva y usada ydestinos comerciales nuevos en Bogotá D.C.</t>
  </si>
  <si>
    <t>LA GALERIA INMOBILIARIA LTDA</t>
  </si>
  <si>
    <t xml:space="preserve">  11  Mes(es)</t>
  </si>
  <si>
    <t>Prestar los servicios profesionales para apoyar a la Oficina Asesora deComunicaciones en la atención, administración de redes sociales y latransmisión de eventos virtuales a través de las diferentes plataformasdigitales.</t>
  </si>
  <si>
    <t>ISABEL CRISTINA COTE GOMEZ</t>
  </si>
  <si>
    <t>Prestar los servicios profesionales para apoyar en las actividades decomunicacion de la Oficina Asesora de Comunicaciones relacionadas con elpuesta en marcha de la implementacion BogData de la Nueva OficinaVirtual.</t>
  </si>
  <si>
    <t>EDGAR AUGUSTO RAMIREZ SANCHEZ</t>
  </si>
  <si>
    <t>Prestar los servicios profesionales para apoyar a la Oficina Asesora deComunicaciones en todas las actividades relacionadas con procesosadministrativos y de correspondencia a cargo del área.</t>
  </si>
  <si>
    <t>JHORDIN STIVEN SUAREZ LOZANO</t>
  </si>
  <si>
    <t>Prestar los servicios profesionales para apoyar a la Oficina Asesora deComunicaciones en las actividades de manejo de las redes sociales de laEntidad y de los contenidos de sinergias de Alcaldía Mayor y demásentidades del Distrito.</t>
  </si>
  <si>
    <t>ANDRES DAVID BAUTISTA ROBLES</t>
  </si>
  <si>
    <t>Prestar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t>
  </si>
  <si>
    <t>MARTHA HELENA CABRERA PUENTES</t>
  </si>
  <si>
    <t>Prestar los servicios profesionales para apoyar la elaboración deestrategias de comunicación y puesta en marcha de procesos de comunicación interna de la Secretaria Distrital de Hacienda encaminados al fortalecimiento institucional y mejoramiento de los canalesinformativos de la entidad.</t>
  </si>
  <si>
    <t>DIANA PATRICIA BELEÑO QUINTERO</t>
  </si>
  <si>
    <t>Prestar los servicios profesionales para efectuar la gestiónpresupuestal, administrativa, precontractual, contractual y postcontractual de los trámites a cargo de la Oficina Asesora de Comunicaciones, así como todas aquellas actividades de planeación de ladependencia, de acuerdo con la normativa vigente y los procedimientos degestión de calidad y contratación de la Entidad.</t>
  </si>
  <si>
    <t>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t>
  </si>
  <si>
    <t>JOHN FREDY RAMIREZ</t>
  </si>
  <si>
    <t>4  Mes(es)</t>
  </si>
  <si>
    <t xml:space="preserve">  17  Mes(es)   9  Día(s)</t>
  </si>
  <si>
    <t xml:space="preserve">   1  Año(s)   9  Mes(es)   2</t>
  </si>
  <si>
    <t>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t>
  </si>
  <si>
    <t>GRUPO TITANIUM S.A.S.</t>
  </si>
  <si>
    <t xml:space="preserve">   6  Mes(es)  16  Día(s)</t>
  </si>
  <si>
    <t>18  Mes(es)</t>
  </si>
  <si>
    <t>547  Día(s)</t>
  </si>
  <si>
    <t>14  Mes(es)</t>
  </si>
  <si>
    <t>17  Mes(es)  15  Día(s)</t>
  </si>
  <si>
    <t>365  Día(s)  619  Día(s)</t>
  </si>
  <si>
    <t xml:space="preserve">  773  Día(s)</t>
  </si>
  <si>
    <t xml:space="preserve">  16  Mes(es)   6  Día(s)</t>
  </si>
  <si>
    <t xml:space="preserve">  10  Mes(es)</t>
  </si>
  <si>
    <t>Contratar la adquisición de material físico y virtual para la tropaeconómica, para que cuenten con la correcta identificación, protección,desarrollo y divulgación del trabajo en las diferentes localidades(territorio) del Distrito Capital, en el marco de la estrategia dereactivación económica.</t>
  </si>
  <si>
    <t>FENIX MEDIA GROUP SAS</t>
  </si>
  <si>
    <t>15  Mes(es)  15  Día(s)</t>
  </si>
  <si>
    <t xml:space="preserve">  14  Mes(es)</t>
  </si>
  <si>
    <t>Prestar servicios profesionales para el apoyo en la gestión contractualy temas administrativos, de competencia de la Subdirección de EducaciónTributaria y Servicio de la Secretaria Distrital de Hacienda.</t>
  </si>
  <si>
    <t>YULAY LICETH SALGADO RUBIANO</t>
  </si>
  <si>
    <t>6.5  Mes(es)</t>
  </si>
  <si>
    <t>31  Mes(es)</t>
  </si>
  <si>
    <t>Prestar los servicios profesionales a la Subdirección de desarrollosocial de la Secretaría Distrital de Hacienda para asesorar, consolidary analizar la información producida en materia presupuestal, fiscal yfinanciera de las entidades y empresas sociales del estado.</t>
  </si>
  <si>
    <t>JUVER  RODRIGUEZ VARGAS</t>
  </si>
  <si>
    <t xml:space="preserve">   3  Mes(es)  14  Día(s)</t>
  </si>
  <si>
    <t>CLAUDIA MARGARITA PRIETO TORRES</t>
  </si>
  <si>
    <t>JOSE WILLIAM ANDRADE RODRIGUEZ</t>
  </si>
  <si>
    <t xml:space="preserve">  14  Mes(es)   7  Día(s)</t>
  </si>
  <si>
    <t>T-36456</t>
  </si>
  <si>
    <t>ANA IRMA SABOGAL JACOME</t>
  </si>
  <si>
    <t>Manejo de cuenta</t>
  </si>
  <si>
    <t>DESPACHO TESORERO DISTRITAL</t>
  </si>
  <si>
    <t>0111-02</t>
  </si>
  <si>
    <t>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t>
  </si>
  <si>
    <t>BANCO DE OCCIDENTE SA</t>
  </si>
  <si>
    <t>KAREN ANDREA CALDERON SANABRIA</t>
  </si>
  <si>
    <t>El Corredor de Seguros seleccionado realizará la intermediación yasesoría integral del programa de seguros de la Secretaría Distrital deHacienda, de conformidad con lo establecido en el pliego de condicionesdel Concurso de Méritos Abierto No. SDH-CMA-01-2019 y la propuestapresentada por el contratista.</t>
  </si>
  <si>
    <t>UNION TEMPORAL JLT DELIMA WILLIS SDH CMA 01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</si>
</sst>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57">
    <xf numFmtId="0" fontId="0" fillId="0" borderId="0" xfId="0"/>
    <xf numFmtId="14" fontId="0" fillId="0" borderId="0" xfId="0" applyNumberFormat="1"/>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0" xfId="0" applyFill="1" applyBorder="1"/>
    <xf numFmtId="0" fontId="0" fillId="0" borderId="0" xfId="0" applyNumberFormat="1"/>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12" xfId="0" applyNumberFormat="1" applyBorder="1" applyAlignment="1">
      <alignment horizontal="center"/>
    </xf>
    <xf numFmtId="0" fontId="0" fillId="0" borderId="9" xfId="0" applyBorder="1" applyAlignment="1">
      <alignment horizontal="center"/>
    </xf>
    <xf numFmtId="0" fontId="0" fillId="0" borderId="9" xfId="0" applyBorder="1" applyAlignment="1">
      <alignment horizontal="left"/>
    </xf>
    <xf numFmtId="0" fontId="1" fillId="0" borderId="9" xfId="0" applyFont="1" applyBorder="1" applyAlignment="1">
      <alignment horizontal="center"/>
    </xf>
    <xf numFmtId="0" fontId="4" fillId="4" borderId="13" xfId="0" applyFont="1" applyFill="1" applyBorder="1" applyAlignment="1">
      <alignment horizontal="centerContinuous" vertical="center"/>
    </xf>
    <xf numFmtId="0" fontId="4" fillId="4" borderId="14" xfId="0" applyFont="1" applyFill="1" applyBorder="1" applyAlignment="1">
      <alignment horizontal="centerContinuous" vertical="center"/>
    </xf>
    <xf numFmtId="0" fontId="4" fillId="4" borderId="15" xfId="0" applyFont="1" applyFill="1" applyBorder="1" applyAlignment="1">
      <alignment horizontal="centerContinuous" vertical="center"/>
    </xf>
    <xf numFmtId="0" fontId="4" fillId="5" borderId="13" xfId="0" applyFont="1" applyFill="1" applyBorder="1" applyAlignment="1">
      <alignment horizontal="centerContinuous" vertical="center" wrapText="1"/>
    </xf>
    <xf numFmtId="0" fontId="4" fillId="5" borderId="15" xfId="0" applyFont="1" applyFill="1" applyBorder="1" applyAlignment="1">
      <alignment horizontal="centerContinuous" vertical="center" wrapText="1"/>
    </xf>
    <xf numFmtId="0" fontId="5" fillId="4" borderId="14" xfId="0" applyFont="1" applyFill="1" applyBorder="1" applyAlignment="1">
      <alignment horizontal="centerContinuous" vertical="center"/>
    </xf>
    <xf numFmtId="0" fontId="5" fillId="4" borderId="15" xfId="0" applyFont="1" applyFill="1" applyBorder="1" applyAlignment="1">
      <alignment horizontal="centerContinuous" vertical="center"/>
    </xf>
    <xf numFmtId="164" fontId="0" fillId="0" borderId="0" xfId="1" applyNumberFormat="1" applyFont="1"/>
    <xf numFmtId="0" fontId="1" fillId="0" borderId="0" xfId="0" applyFont="1" applyAlignment="1">
      <alignment horizontal="right"/>
    </xf>
    <xf numFmtId="0" fontId="2" fillId="0" borderId="0" xfId="0" applyFont="1" applyAlignment="1">
      <alignment horizontal="left"/>
    </xf>
    <xf numFmtId="0" fontId="1" fillId="0" borderId="22" xfId="0" applyFont="1" applyBorder="1" applyAlignment="1">
      <alignment horizontal="right"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1" fillId="6" borderId="19" xfId="0" applyFont="1" applyFill="1" applyBorder="1" applyAlignment="1">
      <alignment horizontal="right" vertical="center"/>
    </xf>
    <xf numFmtId="14" fontId="1" fillId="0" borderId="23" xfId="0" applyNumberFormat="1" applyFont="1" applyBorder="1" applyAlignment="1">
      <alignment horizontal="center"/>
    </xf>
    <xf numFmtId="14" fontId="1" fillId="0" borderId="24"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5" borderId="16"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5" borderId="26" xfId="0" applyFont="1" applyFill="1" applyBorder="1" applyAlignment="1">
      <alignment horizontal="center" vertical="center" wrapText="1"/>
    </xf>
    <xf numFmtId="0" fontId="0" fillId="0" borderId="9" xfId="0" pivotButton="1" applyBorder="1" applyAlignment="1">
      <alignment horizontal="center"/>
    </xf>
    <xf numFmtId="0" fontId="0" fillId="0" borderId="12" xfId="0" applyBorder="1" applyAlignment="1">
      <alignment horizontal="left"/>
    </xf>
    <xf numFmtId="0" fontId="0" fillId="0" borderId="12" xfId="0" applyBorder="1" applyAlignment="1">
      <alignment horizontal="left" indent="1"/>
    </xf>
    <xf numFmtId="0" fontId="0" fillId="0" borderId="11" xfId="0" applyBorder="1" applyAlignment="1">
      <alignment horizontal="left" indent="1"/>
    </xf>
    <xf numFmtId="0" fontId="0" fillId="0" borderId="11" xfId="0" applyBorder="1" applyAlignment="1">
      <alignment horizontal="left"/>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7" fillId="0" borderId="0" xfId="2" applyNumberFormat="1"/>
    <xf numFmtId="0" fontId="3" fillId="3" borderId="0" xfId="0" applyFont="1" applyFill="1" applyBorder="1" applyAlignment="1">
      <alignment horizontal="center" vertical="center" wrapText="1"/>
    </xf>
    <xf numFmtId="0" fontId="0" fillId="0" borderId="9" xfId="0" applyBorder="1" applyAlignment="1">
      <alignment horizontal="left" indent="1"/>
    </xf>
    <xf numFmtId="0" fontId="0" fillId="0" borderId="10" xfId="0" applyBorder="1" applyAlignment="1">
      <alignment horizontal="left" indent="1"/>
    </xf>
    <xf numFmtId="0" fontId="0" fillId="0" borderId="10" xfId="0" applyBorder="1" applyAlignment="1">
      <alignment horizontal="left"/>
    </xf>
  </cellXfs>
  <cellStyles count="3">
    <cellStyle name="Hipervínculo" xfId="2" builtinId="8"/>
    <cellStyle name="Millares" xfId="1" builtinId="3"/>
    <cellStyle name="Normal" xfId="0" builtinId="0"/>
  </cellStyles>
  <dxfs count="356">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right/>
        <top/>
      </border>
    </dxf>
    <dxf>
      <border>
        <left/>
        <right/>
        <top/>
      </border>
    </dxf>
    <dxf>
      <border>
        <left/>
        <right/>
        <top/>
      </border>
    </dxf>
    <dxf>
      <border>
        <left/>
        <right/>
        <top/>
      </border>
    </dxf>
    <dxf>
      <border>
        <left/>
        <right/>
        <top/>
      </border>
    </dxf>
    <dxf>
      <border>
        <left/>
        <right/>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right/>
        <top/>
      </border>
    </dxf>
    <dxf>
      <border>
        <left/>
        <right/>
        <top/>
      </border>
    </dxf>
    <dxf>
      <border>
        <left/>
        <right/>
        <top/>
      </border>
    </dxf>
    <dxf>
      <border>
        <left/>
        <right/>
        <top/>
      </border>
    </dxf>
    <dxf>
      <border>
        <left/>
        <right/>
        <top/>
      </border>
    </dxf>
    <dxf>
      <border>
        <left/>
        <right/>
        <top/>
      </border>
    </dxf>
    <dxf>
      <border>
        <left/>
        <right/>
        <top/>
      </border>
    </dxf>
    <dxf>
      <border>
        <left/>
        <right/>
        <top/>
      </border>
    </dxf>
    <dxf>
      <border>
        <left/>
        <right/>
        <top/>
      </border>
    </dxf>
    <dxf>
      <border>
        <left/>
        <right/>
        <top/>
      </border>
    </dxf>
    <dxf>
      <border>
        <left/>
        <right/>
        <top/>
      </border>
    </dxf>
    <dxf>
      <border>
        <left/>
        <right/>
        <top/>
      </border>
    </dxf>
    <dxf>
      <border>
        <left/>
        <right/>
        <top/>
      </border>
    </dxf>
    <dxf>
      <border>
        <left/>
        <right/>
        <top/>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numFmt numFmtId="0" formatCode="General"/>
    </dxf>
    <dxf>
      <numFmt numFmtId="164" formatCode="_-* #,##0_-;\-* #,##0_-;_-* &quot;-&quot;??_-;_-@_-"/>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9" formatCode="d/mm/yyyy"/>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430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2800" b="1">
                  <a:solidFill>
                    <a:schemeClr val="bg1"/>
                  </a:solidFill>
                </a:rPr>
                <a:t>258</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19199"/>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3276602</xdr:colOff>
      <xdr:row>7</xdr:row>
      <xdr:rowOff>85725</xdr:rowOff>
    </xdr:from>
    <xdr:to>
      <xdr:col>7</xdr:col>
      <xdr:colOff>28577</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91452" y="1857375"/>
          <a:ext cx="2066925" cy="409575"/>
          <a:chOff x="6705600" y="2047875"/>
          <a:chExt cx="1195553"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81014" y="2095500"/>
            <a:ext cx="92013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01/04/2023 - 30/04/2023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077.036624768516" createdVersion="6" refreshedVersion="6" minRefreshableVersion="3" recordCount="258" xr:uid="{00000000-000A-0000-FFFF-FFFF17000000}">
  <cacheSource type="worksheet">
    <worksheetSource name="Contratos"/>
  </cacheSource>
  <cacheFields count="29">
    <cacheField name="VIGENCIA" numFmtId="0">
      <sharedItems containsSemiMixedTypes="0" containsString="0" containsNumber="1" containsInteger="1" minValue="2016" maxValue="2023" count="7">
        <n v="2022"/>
        <n v="2021"/>
        <n v="2023"/>
        <n v="2017"/>
        <n v="2019"/>
        <n v="2016"/>
        <n v="2020" u="1"/>
      </sharedItems>
    </cacheField>
    <cacheField name="NÚMERO CONTRATO" numFmtId="0">
      <sharedItems containsMixedTypes="1" containsNumber="1" containsInteger="1" minValue="210376" maxValue="230362"/>
    </cacheField>
    <cacheField name="PORTAL CONTRATACION" numFmtId="0">
      <sharedItems containsBlank="1" count="6">
        <s v="SECOP-II"/>
        <s v="TVEC"/>
        <s v="SECOP-I"/>
        <m u="1"/>
        <s v="SECOP_II" u="1"/>
        <s v="SECOP_I" u="1"/>
      </sharedItems>
    </cacheField>
    <cacheField name="URL SECOP" numFmtId="0">
      <sharedItems/>
    </cacheField>
    <cacheField name="PROCESO SELECCIÓN" numFmtId="0">
      <sharedItems containsBlank="1" count="12">
        <s v="Directa Prestacion Servicios Profesionales y Apoyo a la Gestión"/>
        <s v="Mínima Cuantía"/>
        <s v="Selección Abreviada - Acuerdo Marco"/>
        <s v="Directa Otras Causales"/>
        <s v="Selección Abreviada - Subasta Inversa"/>
        <s v="Licitación Pública"/>
        <s v="Concurso de Méritos Abierto"/>
        <s v="Directa Prestacion Serv para Ejecución de Trabajos Artísticos "/>
        <s v="Selección Abreviada - Menor Cuantía"/>
        <s v="Régimen Especial - Régimen Especial"/>
        <m u="1"/>
        <s v="Operaciones Conexas de Crédito Público"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MixedTypes="1" containsNumber="1" containsInteger="1" minValue="7188457" maxValue="1128044435"/>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3-04-03T00:00:00" maxDate="2023-04-29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6-08-02T00:00:00" maxDate="2023-03-25T00:00:00"/>
    </cacheField>
    <cacheField name="Fecha de Inicio" numFmtId="14">
      <sharedItems containsSemiMixedTypes="0" containsNonDate="0" containsDate="1" containsString="0" minDate="2016-08-02T00:00:00" maxDate="2023-03-29T00:00:00"/>
    </cacheField>
    <cacheField name="Plazo Inicial (dias)" numFmtId="0">
      <sharedItems containsMixedTypes="1" containsNumber="1" containsInteger="1" minValue="540" maxValue="3600"/>
    </cacheField>
    <cacheField name="Fecha Finalizacion Programada" numFmtId="14">
      <sharedItems containsSemiMixedTypes="0" containsNonDate="0" containsDate="1" containsString="0" minDate="2022-10-19T00:00:00" maxDate="2026-08-02T00:00:00"/>
    </cacheField>
    <cacheField name="Valor del Contrato_x000a_inical" numFmtId="164">
      <sharedItems containsSemiMixedTypes="0" containsString="0" containsNumber="1" containsInteger="1" minValue="0" maxValue="4537388359"/>
    </cacheField>
    <cacheField name="dias ejecutados" numFmtId="0">
      <sharedItems containsSemiMixedTypes="0" containsString="0" containsNumber="1" containsInteger="1" minValue="33" maxValue="2462"/>
    </cacheField>
    <cacheField name="% Ejecución" numFmtId="0">
      <sharedItems containsSemiMixedTypes="0" containsString="0" containsNumber="1" minValue="10.38" maxValue="298.39"/>
    </cacheField>
    <cacheField name="Recursos totales Ejecutados o pagados" numFmtId="164">
      <sharedItems containsSemiMixedTypes="0" containsString="0" containsNumber="1" containsInteger="1" minValue="0" maxValue="3477025476"/>
    </cacheField>
    <cacheField name="Recursos pendientes de ejecutar." numFmtId="164">
      <sharedItems containsSemiMixedTypes="0" containsString="0" containsNumber="1" containsInteger="1" minValue="0" maxValue="4232659254"/>
    </cacheField>
    <cacheField name="Cantidad de Adiciones/_x000a_prórrogas" numFmtId="0">
      <sharedItems containsSemiMixedTypes="0" containsString="0" containsNumber="1" containsInteger="1" minValue="0" maxValue="3"/>
    </cacheField>
    <cacheField name="Vr. Adiciones" numFmtId="164">
      <sharedItems containsSemiMixedTypes="0" containsString="0" containsNumber="1" containsInteger="1" minValue="0" maxValue="716022778"/>
    </cacheField>
    <cacheField name="Vr. Total con Adiciones" numFmtId="164">
      <sharedItems containsSemiMixedTypes="0" containsString="0" containsNumber="1" containsInteger="1" minValue="0" maxValue="4537388359"/>
    </cacheField>
    <cacheField name="Plazo total con prorrogas " numFmtId="0">
      <sharedItems containsMixedTypes="1" containsNumber="1" containsInteger="1" minValue="540" maxValue="3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8">
  <r>
    <x v="0"/>
    <n v="220207"/>
    <x v="0"/>
    <s v="https://community.secop.gov.co/Public/Tendering/OpportunityDetail/Index?noticeUID=CO1.NTC.2505205&amp;isFromPublicArea=True&amp;isModal=true&amp;asPopupView=true"/>
    <x v="0"/>
    <s v="Prestación Servicios Profesionales"/>
    <s v="SUBD. ASUNTOS CONTRACTUALES"/>
    <s v="0111-01"/>
    <s v="Prestar servicios profesionales jurídicos en temas administrativos ycontractuales de competencia de la Subdirección de Asuntos Contractualesde la Secretaría Distrital de Hacienda."/>
    <n v="39753021"/>
    <s v="AMANDA LILIANA RICO DIAZ"/>
    <s v="SUBDIRECTOR TECNICO - SUBD. ASUNTOS CONTRACTUALES"/>
    <s v="N/A"/>
    <d v="2023-04-15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9T00:00:00"/>
    <d v="2022-01-20T00:00:00"/>
    <s v="6  Mes(es)"/>
    <d v="2022-10-19T00:00:00"/>
    <n v="47328000"/>
    <n v="465"/>
    <n v="100"/>
    <n v="70992000"/>
    <n v="0"/>
    <n v="1"/>
    <n v="23664000"/>
    <n v="70992000"/>
    <s v="   9  Mes(es)"/>
  </r>
  <r>
    <x v="0"/>
    <n v="220019"/>
    <x v="0"/>
    <s v="https://community.secop.gov.co/Public/Tendering/OpportunityDetail/Index?noticeUID=CO1.NTC.2517693&amp;isFromPublicArea=True&amp;isModal=true&amp;asPopupView=true"/>
    <x v="0"/>
    <s v="Prestación Servicios Profesionales"/>
    <s v="SUBD. PLANEACION E INTELIGENCIA TRIB"/>
    <s v="0111-01"/>
    <s v="Prestar servicios profesionales que asistan el proceso de estabilizaciónde la herramienta SAP, con el fin de asegurar la disponibilidad yfuncionalidad de la solución tecnológica para los contribuyentes."/>
    <n v="1030535724"/>
    <s v="LAURA CATALINA MELO BUITRAGO"/>
    <s v="SUBDIRECTOR TECNICO - SUBD. PLANEACION E INTELIGENCIA TRIB"/>
    <s v="N/A"/>
    <d v="2023-04-03T00:00:00"/>
    <s v="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
    <s v="De acuerdo con la información que reposa en la carpeta de ejecución delpresente contrato, se constató que, durante el periodo de ejecución elcontratista dio cumplimiento a las obligaciones especiales antesestipuladas y verificó el desarrollo de las actividades por parte de lasupervisión."/>
    <d v="2022-01-11T00:00:00"/>
    <d v="2022-01-14T00:00:00"/>
    <s v="9  Mes(es)"/>
    <d v="2022-12-30T00:00:00"/>
    <n v="68076000"/>
    <n v="471"/>
    <n v="134.57"/>
    <n v="87238133"/>
    <n v="0"/>
    <n v="1"/>
    <n v="19162133"/>
    <n v="87238133"/>
    <s v="  11  Mes(es)  16  Día(s)"/>
  </r>
  <r>
    <x v="0"/>
    <n v="220024"/>
    <x v="0"/>
    <s v="https://community.secop.gov.co/Public/Tendering/OpportunityDetail/Index?noticeUID=CO1.NTC.2517610&amp;isFromPublicArea=True&amp;isModal=true&amp;asPopupView=true"/>
    <x v="0"/>
    <s v="Prestación Servicios Profesionales"/>
    <s v="SUBD. PLANEACION E INTELIGENCIA TRIB"/>
    <s v="0111-01"/>
    <s v="Prestar servicios profesionales para dar apoyo en la fase deestabilización del Core tributario, en lo relacionado con la gestión decasos legales y cuenta corriente del contribuyente."/>
    <n v="79959604"/>
    <s v="CESAR AUGUSTO SANCHEZ SANCHEZ"/>
    <s v="SUBDIRECTOR TECNICO - SUBD. PLANEACION E INTELIGENCIA TRIB"/>
    <s v="N/A"/>
    <d v="2023-04-18T00:00:00"/>
    <s v="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
    <s v="De acuerdo con la información que reposa en la carpeta de ejecución delpresente contrato, se constató que, durante el periodo de ejecución elcontratista dio cumplimiento a las obligaciones especiales antesestipuladas y verificó el desarrollo de las actividades por parte de lasupervisión."/>
    <d v="2022-01-11T00:00:00"/>
    <d v="2022-01-13T00:00:00"/>
    <s v="9  Mes(es)"/>
    <d v="2022-12-30T00:00:00"/>
    <n v="75357000"/>
    <n v="472"/>
    <n v="134.47"/>
    <n v="96847700"/>
    <n v="0"/>
    <n v="1"/>
    <n v="21490700"/>
    <n v="96847700"/>
    <s v="  11  Mes(es)  17  Día(s)"/>
  </r>
  <r>
    <x v="0"/>
    <n v="220026"/>
    <x v="0"/>
    <s v="https://community.secop.gov.co/Public/Tendering/OpportunityDetail/Index?noticeUID=CO1.NTC.2518302&amp;isFromPublicArea=True&amp;isModal=true&amp;asPopupView=true"/>
    <x v="0"/>
    <s v="Prestación Servicios Profesionales"/>
    <s v="SUBD. PLANEACION E INTELIGENCIA TRIB"/>
    <s v="0111-01"/>
    <s v="Prestar servicios profesionales para apoyar el período de estabilizaciónde la solución tecnológica en lo relacionado con el registro tributario(fuentes, dato maestro y catálogos)."/>
    <n v="27682336"/>
    <s v="MARTA CECILIA JAUREGUI ACEVEDO"/>
    <s v="SUBDIRECTOR TECNICO - SUBD. PLANEACION E INTELIGENCIA TRIB"/>
    <s v="N/A"/>
    <d v="2023-04-18T00:00:00"/>
    <s v="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
    <s v="De acuerdo con la información que reposa en la carpeta de ejecución delpresente contrato, se constató que, durante el periodo de ejecución elcontratista dio cumplimiento a las obligaciones especiales antesestipuladas y verificó el desarrollo de las actividades por parte de lasupervisión."/>
    <d v="2022-01-11T00:00:00"/>
    <d v="2022-01-14T00:00:00"/>
    <s v="9  Mes(es)"/>
    <d v="2022-12-30T00:00:00"/>
    <n v="83736000"/>
    <n v="471"/>
    <n v="134.57"/>
    <n v="107306133"/>
    <n v="0"/>
    <n v="1"/>
    <n v="23570133"/>
    <n v="107306133"/>
    <s v="  11  Mes(es)  16  Día(s)"/>
  </r>
  <r>
    <x v="0"/>
    <n v="220085"/>
    <x v="0"/>
    <s v="https://community.secop.gov.co/Public/Tendering/OpportunityDetail/Index?noticeUID=CO1.NTC.2529567&amp;isFromPublicArea=True&amp;isModal=true&amp;asPopupView=true"/>
    <x v="0"/>
    <s v="Prestación Servicios Profesionales"/>
    <s v="SUBD. PLANEACION E INTELIGENCIA TRIB"/>
    <s v="0111-01"/>
    <s v="Prestar servicios profesionales para apoyar el período de estabilizaciónde la solución tecnológica, facilitando la interacción de los ciudadanoscon la herramienta y atención a incidentes."/>
    <n v="80117367"/>
    <s v="JULIO CESAR CEPEDA BARRERA"/>
    <s v="SUBDIRECTOR TECNICO - SUBD. PLANEACION E INTELIGENCIA TRIB"/>
    <s v="N/A"/>
    <d v="2023-04-03T00:00:00"/>
    <s v="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
    <s v="De acuerdo con la información que reposa en la carpeta de ejecución delpresente contrato, se constató que, durante el periodo de ejecución elcontratista dio cumplimiento a las obligaciones especiales antesestipuladas y verificó el desarrollo de las actividades por parte de lasupervisión."/>
    <d v="2022-01-12T00:00:00"/>
    <d v="2022-01-14T00:00:00"/>
    <s v="9  Mes(es)"/>
    <d v="2022-12-30T00:00:00"/>
    <n v="83736000"/>
    <n v="471"/>
    <n v="134.57"/>
    <n v="107306133"/>
    <n v="0"/>
    <n v="1"/>
    <n v="23570133"/>
    <n v="107306133"/>
    <s v="  11  Mes(es)  16  Día(s)"/>
  </r>
  <r>
    <x v="0"/>
    <n v="220563"/>
    <x v="0"/>
    <s v="https://community.secop.gov.co/Public/Tendering/OpportunityDetail/Index?noticeUID=CO1.NTC.3223566&amp;isFromPublicArea=True&amp;isModal=true&amp;asPopupView=true"/>
    <x v="0"/>
    <s v="Prestación Servicios Profesionales"/>
    <s v="SUBD. PLANEACION E INTELIGENCIA TRIB"/>
    <s v="0111-01"/>
    <s v="Prestar servicios   profesionales especializados en la estabilización deBogData y brindar el soporte de la mesa de ayuda para contribuyentes deBogotá."/>
    <n v="23467524"/>
    <s v="JULIA  VELANDIA BECERRA"/>
    <s v="SUBDIRECTOR TECNICO - SUBD. PLANEACION E INTELIGENCIA TRIB"/>
    <s v="N/A"/>
    <d v="2023-04-03T00:00:00"/>
    <s v="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
    <s v="De acuerdo con la información que reposa en la carpeta de ejecución delpresente contrato, se constató que, durante el periodo de ejecución elcontratista dio cumplimiento a las obligaciones especiales antesestipuladas y verificó el desarrollo de las actividades por parte de lasupervisión."/>
    <d v="2022-09-02T00:00:00"/>
    <d v="2022-09-06T00:00:00"/>
    <s v="5  Mes(es)"/>
    <d v="2022-12-30T00:00:00"/>
    <n v="46520000"/>
    <n v="236"/>
    <n v="205.22"/>
    <n v="35665333"/>
    <n v="10854667"/>
    <n v="0"/>
    <n v="0"/>
    <n v="46520000"/>
    <s v="5  Mes(es)"/>
  </r>
  <r>
    <x v="0"/>
    <n v="220028"/>
    <x v="0"/>
    <s v="https://community.secop.gov.co/Public/Tendering/OpportunityDetail/Index?noticeUID=CO1.NTC.2604411&amp;isFromPublicArea=True&amp;isModal=true&amp;asPopupView=true"/>
    <x v="0"/>
    <s v="Prestación Servicios Profesionales"/>
    <s v="SUBD. ASUNTOS CONTRACTUALES"/>
    <s v="0111-01"/>
    <s v="Prestar servicios profesionales a la Subdirección de AsuntosContractuales en la preparación de la información y ejecución de actividades propias de la estabilización del sistema BOGDATA, módulo IG4S/MM"/>
    <n v="53048983"/>
    <s v="ANDREA PAOLA VEGA TORRES"/>
    <s v="SUBDIRECTOR TECNICO - SUBD. ASUNTOS CONTRACTUALES"/>
    <s v="N/A"/>
    <d v="2023-04-08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9T00:00:00"/>
    <d v="2022-01-20T00:00:00"/>
    <s v="6  Mes(es)"/>
    <d v="2022-10-19T00:00:00"/>
    <n v="23574000"/>
    <n v="465"/>
    <n v="170.96"/>
    <n v="35361000"/>
    <n v="0"/>
    <n v="1"/>
    <n v="11787000"/>
    <n v="35361000"/>
    <s v="   9  Mes(es)"/>
  </r>
  <r>
    <x v="0"/>
    <n v="220562"/>
    <x v="0"/>
    <s v="https://community.secop.gov.co/Public/Tendering/OpportunityDetail/Index?noticeUID=CO1.NTC.3223566&amp;isFromPublicArea=True&amp;isModal=true&amp;asPopupView=true"/>
    <x v="0"/>
    <s v="Prestación Servicios Profesionales"/>
    <s v="SUBD. PLANEACION E INTELIGENCIA TRIB"/>
    <s v="0111-01"/>
    <s v="Prestar servicios   profesionales especializados en la estabilización deBogData y brindar el soporte de la mesa de ayuda para contribuyentes deBogotá."/>
    <n v="80179285"/>
    <s v="JIMMY ALDEMAR CABALLERO QUIROGA"/>
    <s v="SUBDIRECTOR TECNICO - SUBD. PLANEACION E INTELIGENCIA TRIB"/>
    <s v="N/A"/>
    <d v="2023-04-03T00:00:00"/>
    <s v="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
    <s v="De acuerdo con la información que reposa en la carpeta de ejecución delpresente contrato, se constató que, durante el periodo de ejecución elcontratista dio cumplimiento a las obligaciones especiales antesestipuladas y verificó el desarrollo de las actividades por parte de lasupervisión."/>
    <d v="2022-09-02T00:00:00"/>
    <d v="2022-09-06T00:00:00"/>
    <s v="5  Mes(es)"/>
    <d v="2022-12-30T00:00:00"/>
    <n v="46520000"/>
    <n v="236"/>
    <n v="205.22"/>
    <n v="35665333"/>
    <n v="10854667"/>
    <n v="0"/>
    <n v="0"/>
    <n v="46520000"/>
    <s v="5  Mes(es)"/>
  </r>
  <r>
    <x v="0"/>
    <n v="220792"/>
    <x v="0"/>
    <s v="https://community.secop.gov.co/Public/Tendering/OpportunityDetail/Index?noticeUID=CO1.NTC.3395461&amp;isFromPublicArea=True&amp;isModal=true&amp;asPopupView=true"/>
    <x v="0"/>
    <s v="Prestación Servicios Profesionales"/>
    <s v="SUBD. ASUNTOS CONTRACTUALES"/>
    <s v="0111-01"/>
    <s v="Prestar servicios profesionales jurídicos en temas administrativos ycontractuales de competencia de la Subdirección de Asuntos Contractualesde la Secretaría Distrital de Hacienda."/>
    <n v="7188457"/>
    <s v="MAURICIO  ARIAS ARIAS"/>
    <s v="SUBDIRECTOR TECNICO - SUBD. ASUNTOS CONTRACTUALES"/>
    <s v="N/A"/>
    <d v="2023-04-09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0-21T00:00:00"/>
    <d v="2022-10-27T00:00:00"/>
    <s v="3  Mes(es)  15  Día(s)"/>
    <d v="2022-12-28T00:00:00"/>
    <n v="27608000"/>
    <n v="185"/>
    <n v="298.39"/>
    <n v="16301866"/>
    <n v="11306134"/>
    <n v="0"/>
    <n v="0"/>
    <n v="27608000"/>
    <s v="3  Mes(es)  15  Día(s)"/>
  </r>
  <r>
    <x v="0"/>
    <n v="220216"/>
    <x v="0"/>
    <s v="https://community.secop.gov.co/Public/Tendering/OpportunityDetail/Index?noticeUID=CO1.NTC.2614733&amp;isFromPublicArea=True&amp;isModal=true&amp;asPopupView=true"/>
    <x v="0"/>
    <s v="Prestación Servicios Profesionales"/>
    <s v="SUBD. ASUNTOS CONTRACTUALES"/>
    <s v="0111-01"/>
    <s v="Prestar servicios profesionales de apoyo jurídico en temas contractualesen la Subdirección de Asuntos Contractuales."/>
    <n v="1030566525"/>
    <s v="ANGELA MARIA SOLEDAD NAVARRETE PESELLIN"/>
    <s v="SUBDIRECTOR TECNICO - SUBD. ASUNTOS CONTRACTUALES"/>
    <s v="N/A"/>
    <d v="2023-04-25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9T00:00:00"/>
    <d v="2022-01-20T00:00:00"/>
    <s v="6  Mes(es)"/>
    <d v="2022-10-19T00:00:00"/>
    <n v="23886000"/>
    <n v="465"/>
    <n v="170.96"/>
    <n v="35829000"/>
    <n v="0"/>
    <n v="1"/>
    <n v="11943000"/>
    <n v="35829000"/>
    <s v="   9  Mes(es)"/>
  </r>
  <r>
    <x v="0"/>
    <n v="220208"/>
    <x v="0"/>
    <s v="https://community.secop.gov.co/Public/Tendering/OpportunityDetail/Index?noticeUID=CO1.NTC.2505205&amp;isFromPublicArea=True&amp;isModal=true&amp;asPopupView=true"/>
    <x v="0"/>
    <s v="Prestación Servicios Profesionales"/>
    <s v="SUBD. ASUNTOS CONTRACTUALES"/>
    <s v="0111-01"/>
    <s v="Prestar servicios profesionales jurídicos en temas administrativos ycontractuales de competencia de la Subdirección de Asuntos Contractualesde la Secretaría Distrital de Hacienda."/>
    <n v="80190351"/>
    <s v="CRISTIAN GIOVANNI BOHORQUEZ MOLANO"/>
    <s v="SUBDIRECTOR TECNICO - SUBD. ASUNTOS CONTRACTUALES"/>
    <s v="N/A"/>
    <d v="2023-04-25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9T00:00:00"/>
    <d v="2022-01-20T00:00:00"/>
    <s v="6  Mes(es)"/>
    <d v="2022-10-19T00:00:00"/>
    <n v="47328000"/>
    <n v="465"/>
    <n v="170.96"/>
    <n v="70992000"/>
    <n v="0"/>
    <n v="1"/>
    <n v="23664000"/>
    <n v="70992000"/>
    <s v="   9  Mes(es)"/>
  </r>
  <r>
    <x v="0"/>
    <n v="220601"/>
    <x v="0"/>
    <s v="https://community.secop.gov.co/Public/Tendering/OpportunityDetail/Index?noticeUID=CO1.NTC.3122274&amp;isFromPublicArea=True&amp;isModal=true&amp;asPopupView=true"/>
    <x v="1"/>
    <s v="Suministro"/>
    <s v="SUBD. TALENTO HUMANO"/>
    <s v="0111-01"/>
    <s v="Proveer de elementos ergonómicos para los puestos de trabajo de losservidores públicos de la Secretaría Distrital de Hacienda"/>
    <n v="900990752"/>
    <s v="PROYECTOS INSTITUCIONALES DE COLOMBIA SA S"/>
    <s v="PROFESIONAL ESPECIALIZADO - SUBD. TALENTO HUMANO"/>
    <s v="N/A"/>
    <d v="2023-04-11T00:00:00"/>
    <s v="Durante el periodo reportado se dio cumplimiento a las obligacionesgenerales."/>
    <s v="Durante el periodo reportado se dio cumplimiento a las obligacionesespeciales."/>
    <d v="2022-09-18T00:00:00"/>
    <d v="2022-09-23T00:00:00"/>
    <s v="2  Mes(es)"/>
    <d v="2022-12-09T00:00:00"/>
    <n v="45467520"/>
    <n v="219"/>
    <n v="284.42"/>
    <n v="45467520"/>
    <n v="0"/>
    <n v="1"/>
    <n v="0"/>
    <n v="45467520"/>
    <s v="   2  Mes(es)  16  Día(s)"/>
  </r>
  <r>
    <x v="1"/>
    <n v="210483"/>
    <x v="1"/>
    <s v="https://www.colombiacompra.gov.co/tienda-virtual-del-estado-colombiano/ordenes-compra/76955"/>
    <x v="2"/>
    <s v="Prestación de Servicios"/>
    <s v="SUBD. EDUCACION TRIBUTARIA Y SERVICIO"/>
    <s v="0111-01"/>
    <s v="Proveer módulos de autoatención en los distintos puntos de la ciudad deBogotá donde la SDH tiene presencia incluyendo la Red Cade y Supercade."/>
    <n v="901444086"/>
    <s v="UNIÓN TEMPORAL SERVICIOS BPO"/>
    <s v="JEFE DE OFICINA - OF. GESTION DEL SERVICIO"/>
    <s v="N/A"/>
    <d v="2023-04-18T00:00:00"/>
    <s v="Durante el mes de febrero de 2023, el contratista cumplió con lasobligaciones generales estipuladas en los estudios previos."/>
    <s v="Durante el mes de febrero de 2023, el contratista cumplió con lasobligaciones especiales estipuladas en los estudios previos."/>
    <d v="2021-09-30T00:00:00"/>
    <d v="2021-10-19T00:00:00"/>
    <s v="30  Mes(es)"/>
    <d v="2023-12-31T00:00:00"/>
    <n v="543092200"/>
    <n v="558"/>
    <n v="69.489999999999995"/>
    <n v="319436095"/>
    <n v="223656105"/>
    <n v="0"/>
    <n v="0"/>
    <n v="543092200"/>
    <s v="30  Mes(es)"/>
  </r>
  <r>
    <x v="2"/>
    <n v="230201"/>
    <x v="0"/>
    <s v="https://community.secop.gov.co/Public/Tendering/OpportunityDetail/Index?noticeUID=CO1.NTC.3958918&amp;isFromPublicArea=True&amp;isModal=true&amp;asPopupView=true"/>
    <x v="0"/>
    <s v="Prestación Servicios Profesionales"/>
    <s v="DESPACHO SECRETARIO DISTRITAL DE HDA."/>
    <s v="0111-01"/>
    <s v="Prestar Servicios Profesionales asesorando el proceso transversalizacióndel enfoque de género en las áreas misionales y de apoyo de laSecretaría Distrital de Hacienda."/>
    <n v="53072668"/>
    <s v="ANDREA PAOLA GARCIA RUIZ"/>
    <s v="ASESOR - DESPACHO SECRETARIO DISTRITAL DE HDA."/>
    <s v="N/A"/>
    <d v="2023-04-28T00:00:00"/>
    <s v="1. El contratista ha acatado la constitución, La Ley, normas legales yprocedimentales-2. El contratista ha cumplido a cabalidad con los estudios previos y elcontrato.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constituyó la póliza de seguro para iniciar laejecución del contrato.5. El contratista no ha sido requerido modificar su póliza.6. El contratista colaborado con la entidad.7. El contratista ha obrado con lealtad y buena fe.8. El contratista ha reportado anomalías en caso de ser necesario.9. El contratista ha guardado reserva de información de la entidad.10. El contratista ha hacatado las instrucciones dadas.11. El contratista realizó su examen ocupacional.12. El contratista se compromete a devolver todos los elementos alfinalizar su contrato13. A la fecha se encuentra vigente la hoja de vida de sideap,declaración de bienes y rentas, y declaración de conflicto de interés."/>
    <s v="La contratista elaboró los reportes de logros de transversalización deenfoque de género a cargo de la Secretaría de Hacienda, además asesorógrupos de trabajo de la entidad en temas de género para el informe derendición de cuentas, y eloboró un plan de acción para avanzar en latransversalización del enfoque de género en la Secretaría de Hacienda."/>
    <d v="2023-02-08T00:00:00"/>
    <d v="2023-02-13T00:00:00"/>
    <s v="8  Mes(es)"/>
    <d v="2023-10-13T00:00:00"/>
    <n v="73784000"/>
    <n v="76"/>
    <n v="31.4"/>
    <n v="5533800"/>
    <n v="68250200"/>
    <n v="0"/>
    <n v="0"/>
    <n v="73784000"/>
    <s v="8  Mes(es)"/>
  </r>
  <r>
    <x v="2"/>
    <n v="230170"/>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24597340"/>
    <s v="LIZETH YESSENIA DIAZ DIAZ"/>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66"/>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4229318"/>
    <s v="ANA MILENA SANTAMARIA MORA"/>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68"/>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65005874"/>
    <s v="LILLY ESPERANZA DOMINGUEZ HERRERA"/>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69"/>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501527"/>
    <s v="MARIA CONSUELO ARAGON BARRERA"/>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71"/>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80853667"/>
    <s v="CRISTIAN CAMILO CASTRILLON VANEGAS"/>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2T00:00:00"/>
    <s v="11  Mes(es)"/>
    <d v="2023-12-31T00:00:00"/>
    <n v="22803000"/>
    <n v="87"/>
    <n v="26.2"/>
    <n v="4076900"/>
    <n v="18726100"/>
    <n v="0"/>
    <n v="0"/>
    <n v="22803000"/>
    <s v="11  Mes(es)"/>
  </r>
  <r>
    <x v="2"/>
    <n v="230172"/>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01111450"/>
    <s v="DANNA MADAY CIFUENTES BAEZ"/>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74"/>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9140760"/>
    <s v="MARIA PAULA REALES OSPINA"/>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87"/>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3679859"/>
    <s v="MIGUEL ANGEL CUEVAS MARTINEZ"/>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89"/>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20712594"/>
    <s v="YENNY MARGOTH BORBON LOPEZ"/>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90"/>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2409702"/>
    <s v="JHONNY HARVEY CALDERON PITA"/>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92"/>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32440266"/>
    <s v="DIANA MARCELA JIMENEZ GAMBA"/>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93"/>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744076"/>
    <s v="LADY VIVIANA LEGARDA RODRIGUEZ"/>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0"/>
    <n v="220814"/>
    <x v="1"/>
    <s v="https://www.colombiacompra.gov.co/tienda-virtual-del-estado-colombiano/ordenes-compra/98609"/>
    <x v="3"/>
    <s v="Prestación de Servicios"/>
    <s v="OF. ASESORA DE PLANEACION"/>
    <s v="0111-01"/>
    <s v="Provisión de un software para la administración del Sistema de Gestión yservicios de implementación"/>
    <n v="804002893"/>
    <s v="PENSEMOS S A"/>
    <s v="JEFE DE OFICINA ASESORA - OF. ASESORA DE PLANEACION"/>
    <s v="N/A"/>
    <d v="2023-04-10T00:00:00"/>
    <s v="Se ha dado cumplimiento a las obligaciones generales respectivas."/>
    <s v="Se recibe a satisfacción por parte de la supervisión la ejecución de 20horas del ítem CON-SVE-17 Configuración técnica o reportes específicospara la Entidad, de la orden de compra No. 98609."/>
    <d v="2022-11-03T00:00:00"/>
    <d v="2022-11-11T00:00:00"/>
    <s v="10  Mes(es)"/>
    <d v="2023-08-24T00:00:00"/>
    <n v="107795321"/>
    <n v="170"/>
    <n v="59.44"/>
    <n v="2856000"/>
    <n v="104939321"/>
    <n v="0"/>
    <n v="0"/>
    <n v="107795321"/>
    <s v="10  Mes(es)"/>
  </r>
  <r>
    <x v="2"/>
    <n v="230167"/>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58845140"/>
    <s v="HUBER ALONSO BETANCUR RAMIREZ"/>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94"/>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656666"/>
    <s v="LILIANA  URREGO HERRERA"/>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195"/>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8414642"/>
    <s v="NANDI JHOANNA RODRIGUEZ MEJIA"/>
    <s v="JEFE DE OFICINA - OF. GESTION DEL SERVICIO"/>
    <s v="N/A"/>
    <d v="2023-04-28T00:00:00"/>
    <s v="Durante el mes de marzo de 2023, el contratista cumplió con lasobligaciones generales estipuladas en los estudios previos."/>
    <s v="Durante el mes de marzo de 2023, el contratista cumplió con lasobligaciones especiales estipuladas en los estudios previos."/>
    <d v="2023-01-30T00:00:00"/>
    <d v="2023-02-01T00:00:00"/>
    <s v="11  Mes(es)"/>
    <d v="2023-12-31T00:00:00"/>
    <n v="22803000"/>
    <n v="88"/>
    <n v="26.43"/>
    <n v="4146000"/>
    <n v="18657000"/>
    <n v="0"/>
    <n v="0"/>
    <n v="22803000"/>
    <s v="11  Mes(es)"/>
  </r>
  <r>
    <x v="2"/>
    <n v="230216"/>
    <x v="0"/>
    <s v="https://community.secop.gov.co/Public/Tendering/OpportunityDetail/Index?noticeUID=CO1.NTC.3904522&amp;isFromPublicArea=True&amp;isModal=true&amp;asPopupView=true"/>
    <x v="0"/>
    <s v="Prestación Servicios Profesionales"/>
    <s v="OF. ASESORA DE PLANEACION"/>
    <s v="0111-01"/>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JEFE DE OFICINA ASESORA - OF. ASESORA DE PLANEACION"/>
    <s v="N/A"/>
    <d v="2023-04-10T00:00:00"/>
    <s v="Se ha dado cumplimiento a las obligaciones generales respectivas."/>
    <s v="Apoyo en la actualización del proyecto de inversión 7609 de la OAP yseguimientos periódicos.Reporte del estado de avance del PE y PAI de la OAP.Estructuración de la propuesta del memorando para el reporte de losseguimientos trimestrales de las dependencias de la SDH.Participación en la sesión de definición de los planes de acción de laOAP por lo hallazgos de la auditoría interna y resultados de la mediciónde la satisfacción.Apoyo en el seguimiento a la ejecución del proyecto para la provisión deun software para la administración del Sistema de Gestión de la Calidad.Se participó en reuniones relacionadas con el seguimiento a laimplementación de los Macroprocesos y consolidación de presentacionesdel estado de avance.Apoyo en el seguimiento de los procesos contractuales correspondientes alas líneas del PAA de la OAP de la vigencia 2022 y 2023.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estructuración del proceso para la contratación de lamedición de satisfacción de las vigencias 2022 y 2023. Así como, laorganización de la revisión de los formularios.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Se realizó el reporte del informe de actividades (Contraloría) de loscontratos correspondientes a la OAP.Se participó en las sesiones de parametrización del Software deadministración del SGC."/>
    <d v="2023-02-03T00:00:00"/>
    <d v="2023-02-06T00:00:00"/>
    <s v="10  Mes(es)"/>
    <d v="2023-12-06T00:00:00"/>
    <n v="84530000"/>
    <n v="83"/>
    <n v="27.39"/>
    <n v="7044167"/>
    <n v="84530000"/>
    <n v="0"/>
    <n v="0"/>
    <n v="84530000"/>
    <s v="10  Mes(es)"/>
  </r>
  <r>
    <x v="2"/>
    <n v="230182"/>
    <x v="0"/>
    <s v="https://community.secop.gov.co/Public/Tendering/OpportunityDetail/Index?noticeUID=CO1.NTC.3876473&amp;isFromPublicArea=True&amp;isModal=true&amp;asPopupView=true"/>
    <x v="0"/>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79558256"/>
    <s v="FERNANDO  AGUIRRE PANCHE"/>
    <s v="JEFE DE OFICINA ASESORA - OF. ASESORA DE PLANEACION"/>
    <s v="N/A"/>
    <d v="2023-04-10T00:00:00"/>
    <s v="Se ha dado cumplimiento a las obligaciones generales respectivas."/>
    <s v="Se asistió a la presentación de los Planes institucionales de laSubdirección del Talento Humano el 1 de marzo de 2023.Se proyecto y realizo clínica de Auditoria con la SubdirecciónAdministrativa y Financiera los días 14, 15, 16 y 17 de marzo de 2023.Se asistió y participo en la mesa de trabajo sobre Presentación Modelode Servicio el 6 de marzo de 2023.Se asistió y participo en la mesa de trabajo sobre la socialización yalineación de compromisos OAP el 7 de marzo de 2023.Se asistió y participo en la Socialización Memorando y CronogramaReportes de Seguimiento Vigencia 2023 el 16 de marzo de 2023.Se asistió y participo en la mesa de trabajo para la parametrización deindicadores en el Módulo Indicadores - Plan de Acción jueves, 2 de marzode 2023.Se asistió y participo en la mesa de trabajo sobre Definición Carguemasivo de metas Planeación Institucional el 7 de marzo de 2023.Se asistió a la mesa de trabajo sobre Manuales de Usuario BogData el 10de marzo de 2023Se asistió y participo en la mesa de trabajo para revisión actualizaciónprocedimiento 116-P.01 ADMINISTRACIÓN DE BIENES el 17 de marzo de 2023.Se asistió y participo en la mesa de trabajo para revisión delProcedimiento de Producción Documental en articulación con el Plan demitigación a riesgos de SI (aspectos SGC) miércoles, 8 de marzo de 2023.Se entregan soportes de cada una de las actividades realizadas del 01 al31 de marzo de 2023, de acuerdo con la solicitud del supervisor delcontrato.Asistencia a la socialización de Novedades en la plataforma de comprapública SECOP II viernes, 17 de marzo de 2023Se asistió a los comités de gestión del cambio los días 10 y 24 de marzode 2023.Acta 114 comité gestión del cambio 24/03/2023"/>
    <d v="2023-02-02T00:00:00"/>
    <d v="2023-02-06T00:00:00"/>
    <s v="10  Mes(es)"/>
    <d v="2023-12-06T00:00:00"/>
    <n v="84530000"/>
    <n v="83"/>
    <n v="27.39"/>
    <n v="8453000"/>
    <n v="76077000"/>
    <n v="0"/>
    <n v="0"/>
    <n v="84530000"/>
    <s v="10  Mes(es)"/>
  </r>
  <r>
    <x v="2"/>
    <n v="230183"/>
    <x v="0"/>
    <s v="https://community.secop.gov.co/Public/Tendering/OpportunityDetail/Index?noticeUID=CO1.NTC.3876473&amp;isFromPublicArea=True&amp;isModal=true&amp;asPopupView=true"/>
    <x v="0"/>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1032386156"/>
    <s v="ANGELA TATIANA LAGOS CARDENAS"/>
    <s v="JEFE DE OFICINA ASESORA - OF. ASESORA DE PLANEACION"/>
    <s v="N/A"/>
    <d v="2023-04-10T00:00:00"/>
    <s v="Se ha dado cumplimiento a las obligaciones generales respectivas."/>
    <s v="R:/ Se han revisado las actualizaciones documentales cargadas en MIGEMA,realizando acompañamiento en la construcción de instructivos yactualización de procedimiento.R:/ Se han realizado mesas de trabajo para actualizar los tramites en elSUIT y en la Guía de Tramites y servicios correspondientes a Delineaciónurbana, vehículos y predial. Igualmente, se realizaron mesas de trabajopara realizar la revisión de los &quot;Tramites del CRM&quot; conforme a loscompromisos del plan de acción de la OAP.R:/ En el marco de la planeación institucional, se han realizado mesasde trabajo conforme a la solicitud de ajustes y creación de indicadoresde Calidad en la DIB.R:/ Se acompaño a la Dirección de impuestos y Dirección de cobro  en lacreación del instructivo de notificaciones y una actualización optimadel procedimiento.R:/ Dentro de la implementación del macroproceso de Relacionamientoestratégico se realizaron mesas de trabajo con la Subdirección deEducación tributaria y servicio para la construcción de lacaracterización de procesos, igualmente se realizo una socialización conel equipo de asesores que participan en el macro, buscando fortalecer eldocumento de caracterización.Ahora bien, el trabajo realizado para implementar el macro proceso degestión de ingresos consistió en ajustar el flujo conforme a las mesasde trabajo y observaciones remitidas por parte de las subdirecciones dela Dirección de Impuestos , contando con la versión final para iniciarsu documentación.R/ Se entregan soportes de cada una de las actividades realizadas entreel 1 y 31 de marzo de 2023, de acuerdo con la solicitud del supervisordel contrato."/>
    <d v="2023-02-02T00:00:00"/>
    <d v="2023-02-06T00:00:00"/>
    <s v="10  Mes(es)"/>
    <d v="2023-12-06T00:00:00"/>
    <n v="84530000"/>
    <n v="83"/>
    <n v="27.39"/>
    <n v="8453000"/>
    <n v="76077000"/>
    <n v="0"/>
    <n v="0"/>
    <n v="84530000"/>
    <s v="10  Mes(es)"/>
  </r>
  <r>
    <x v="0"/>
    <n v="220404"/>
    <x v="0"/>
    <s v="https://community.secop.gov.co/Public/Tendering/OpportunityDetail/Index?noticeUID=CO1.NTC.2937787&amp;isFromPublicArea=True&amp;isModal=true&amp;asPopupView=true"/>
    <x v="4"/>
    <s v="Prestación de Servicios"/>
    <s v="OF. TECNICA SISTEMA GESTION DOCUMENTAL"/>
    <s v="0111-01"/>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N/A"/>
    <d v="2023-04-03T00:00:00"/>
    <s v="Durante el período, el contratista dió cumplimiento a las obligacionesgenerales del contrato."/>
    <s v="Durante el período, el contratista dio cumplimiento a las obligacionesespeciales del contrato, realizando las siguientes actividades:Durante el mes de marzo, el contratista realizó las siguientesactividades:Total, de cajas custodiadas: 78.114Consulta normalNo. de consultas: 6No. de cajas: 27Remisiones: SA-00629, SA-00629, SA-00630, SA-00631, SA-00632, SA-00634Consulta UrgenteNo. de consultas: 4No. de cajas: 17Remisiones: SA-00627, SA-00633, SA-00635 y SA-00636TransporteTransporte de ida consulta normal: 5Transporte de ida consulta urgente: 6Transporte de regreso: 2RearchivosNo. de cajas: 27No. de requisiciones: SAS 2303-003Traslado Inicial: 50"/>
    <d v="2022-06-17T00:00:00"/>
    <d v="2022-07-06T00:00:00"/>
    <s v="13  Mes(es)  11  Día(s)"/>
    <d v="2023-08-17T00:00:00"/>
    <n v="506491131"/>
    <n v="298"/>
    <n v="73.22"/>
    <n v="199950083"/>
    <n v="306541048"/>
    <n v="0"/>
    <n v="0"/>
    <n v="506491131"/>
    <s v="13  Mes(es)  11  Día(s)"/>
  </r>
  <r>
    <x v="2"/>
    <n v="230122"/>
    <x v="0"/>
    <s v="https://community.secop.gov.co/Public/Tendering/ContractNoticeManagement/Index?currentLanguage=es-CO&amp;Page=login&amp;Country=CO&amp;SkinName=CCE"/>
    <x v="0"/>
    <s v="Prestación Servicios Profesionales"/>
    <s v="OF. ASESORA DE PLANEACION"/>
    <s v="0111-01"/>
    <s v="Prestar los servicios profesionales para apoyar el fortalecimiento delas políticas de Planeación Institucional, Seguimiento y Evaluación yControl Interno en la SDH."/>
    <n v="1013598289"/>
    <s v="MARITZA ALEJANDRA AGUIRRE FUENTES"/>
    <s v="JEFE DE OFICINA ASESORA - OF. ASESORA DE PLANEACION"/>
    <s v="N/A"/>
    <d v="2023-04-10T00:00:00"/>
    <s v="Se ha dado cumplimiento a las obligaciones generales respectivas."/>
    <s v="Se apoyó a la Oficina Asesora de Planeación con la elaboración del plande mejoramiento sobre los resultados de la Encuesta de Satisfacción dela vigencia 2021, formalizado en MIGEMA.Se elaboró y presentó el cronograma para la implementación del esquemade líneas de defensa en la SDHSe apoyó a la Oficina Asesora de Planeación con el desarrollo del CIGDdel mes de marzo.Se apoyó a la Oficina Asesora de Planeación con la elaboración del actade la sesión No. 3 del CIGD del mes de marzo.Se apoyó a la Oficina Asesora de Planeación con la elaboración delproyecto de resolución por medio de la cual se actualiza el ModeloEstándar de Control Interno de la Secretaría Distrital de Hacienda y sedictan otras disposiciones.Se apoyo a la Oficina Asesora de Planeación con la gestión para laactualización de los indicadores de la Oficina de Control Interno, parael cargue de información en la plataforma MIGEMA, de acuerdo con lodispuesto en la sesión de marzo del CICCISe apoyó a la Oficina Asesora de Planeación con la redefinición del Plande Mejoramiento derivado de la Evaluación Independiente al Sistema deControl Interno y Contraloría Bogotá.Para este periodo no se adelantaron actividades referentes a estaobligación, pero se registrarán adelantes en periodos posteriores"/>
    <d v="2023-01-20T00:00:00"/>
    <d v="2023-01-27T00:00:00"/>
    <s v="10  Mes(es)  15  Día(s)"/>
    <d v="2023-12-11T00:00:00"/>
    <n v="81973500"/>
    <n v="93"/>
    <n v="29.25"/>
    <n v="7807000"/>
    <n v="74166500"/>
    <n v="0"/>
    <n v="0"/>
    <n v="81973500"/>
    <s v="10  Mes(es)  15  Día(s)"/>
  </r>
  <r>
    <x v="2"/>
    <n v="230288"/>
    <x v="1"/>
    <s v="https://www.colombiacompra.gov.co/tienda-virtual-del-estado-colombiano/ordenes-compra/105712"/>
    <x v="2"/>
    <s v="Prestación de Servicios"/>
    <s v="SUBD. INFRAESTRUCTURA TIC"/>
    <s v="0111-01"/>
    <s v="Prestar los servicios de soporte y mantenimiento para los productosOracle de Hardware y Software adquiridos por la Secretaría Distrital deHacienda."/>
    <n v="800103052"/>
    <s v="ORACLE COLOMBIA LIMITADA"/>
    <s v="SUBDIRECTOR TECNICO - SUBD. INFRAESTRUCTURA TIC"/>
    <s v="N/A"/>
    <d v="2023-04-10T00:00:00"/>
    <s v="Ha cumplido con la obligaciones contenidas en la Cláusula 12&quot;Obligaciones de los Proveedores - Obligaciones derivadas de la orden decompra&quot;, del instrumento de agregación de demanda CCE-139-IAD-2020."/>
    <s v="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
    <d v="2023-03-01T00:00:00"/>
    <d v="2023-03-06T00:00:00"/>
    <s v="1  Año(s)"/>
    <d v="2024-02-29T00:00:00"/>
    <n v="2075404509"/>
    <n v="55"/>
    <n v="15.28"/>
    <n v="145815136"/>
    <n v="1929589373"/>
    <n v="0"/>
    <n v="0"/>
    <n v="2075404509"/>
    <s v="1  Año(s)"/>
  </r>
  <r>
    <x v="0"/>
    <n v="220714"/>
    <x v="1"/>
    <s v="https://www.colombiacompra.gov.co/tienda-virtual-del-estado-colombiano/ordenes-compra/97108"/>
    <x v="2"/>
    <s v="Prestación de Servicios"/>
    <s v="SUBD. INFRAESTRUCTURA TIC"/>
    <s v="0111-01"/>
    <s v="Proveer los servicios de soporte y mantenimiento para todos losproductos SAP adquiridos por la Secretaría Distrital de Hacienda"/>
    <n v="900320612"/>
    <s v="SAP COLOMBIA SAS"/>
    <s v="SUBDIRECTOR TECNICO - SUBD. INFRAESTRUCTURA TIC"/>
    <s v="N/A"/>
    <d v="2023-04-10T00:00:00"/>
    <s v="Ha cumplido con las acciones contenidas en la Cláusula 12 &quot;Obligacionesde los Proveedores - Obligaciones derivadas de la orden de compra&quot;, delinstrumento de agregación de demanda CCE-139-IAD-2020."/>
    <s v="Ha cumplimido con las condiciones y obligaciones establecidas en elInstrumento de Agregación de la Demanda para los Productos de Softwarepor Catálogo que a su vez incluye el Suplemento del Contrato CCE -139-IAD2020 SAP COLOMBIA, mediante los cuales se determinaron losrequerimientos para la ejecución del objeto contractual y los Acuerdosde Niveles de Servicio del Instrumento de Agregación de la Demanda CCE -139-IAD2020 SAP COLOMBIA."/>
    <d v="2022-10-06T00:00:00"/>
    <d v="2022-10-14T00:00:00"/>
    <s v="12  Mes(es)"/>
    <d v="2023-10-13T00:00:00"/>
    <n v="3253171449"/>
    <n v="198"/>
    <n v="54.4"/>
    <n v="1902326345"/>
    <n v="1350845104"/>
    <n v="0"/>
    <n v="0"/>
    <n v="3253171449"/>
    <s v="12  Mes(es)"/>
  </r>
  <r>
    <x v="0"/>
    <n v="220425"/>
    <x v="0"/>
    <s v="https://community.secop.gov.co/Public/Tendering/OpportunityDetail/Index?noticeUID=CO1.NTC.3025807&amp;isFromPublicArea=True&amp;isModal=true&amp;asPopupView=true"/>
    <x v="3"/>
    <s v="Prestación de Servicios"/>
    <s v="OF. ANALISIS Y CONTROL RIESGO"/>
    <s v="0111-01"/>
    <s v="Prestar el servicio de soporte y mantenimiento del Sistema deInformación V.I.G.I.A. Riesgo."/>
    <n v="830020062"/>
    <s v="SOLUSOFT DE COLOMBIA SAS"/>
    <s v="PROFESIONAL ESPECIALIZADO - OF. ANALISIS Y CONTROL RIESGO"/>
    <s v="N/A"/>
    <d v="2023-04-03T00:00:00"/>
    <s v="Se Certifica que el contratista ha cumplido satisfactoriamente con lasobligaciones generales estipuladas en el contrato No. 220425 prestandoel servicio de soporte y mantenimiento del Sistema de InformaciónV.I.G.I.A Riesgo en el periodo comprendido entre el 01/02/2023 al28/02/2023."/>
    <s v="Se Certifica que el contratista ha cumplido satisfactoriamente con lasobligaciones especiales estipuladas en el contrato No. 220425 prestandoel servicio de soporte y mantenimiento del Sistema de InformaciónV.I.G.I.A Riesgo en el periodo comprendido entre el 01/02/2023 al28/02/2023."/>
    <d v="2022-07-12T00:00:00"/>
    <d v="2022-07-22T00:00:00"/>
    <s v="8  Mes(es)"/>
    <d v="2023-03-22T00:00:00"/>
    <n v="25940000"/>
    <n v="282"/>
    <n v="116.05"/>
    <n v="23601148"/>
    <n v="2338852"/>
    <n v="0"/>
    <n v="0"/>
    <n v="25940000"/>
    <s v="8  Mes(es)"/>
  </r>
  <r>
    <x v="0"/>
    <n v="220425"/>
    <x v="0"/>
    <s v="https://community.secop.gov.co/Public/Tendering/OpportunityDetail/Index?noticeUID=CO1.NTC.3025807&amp;isFromPublicArea=True&amp;isModal=true&amp;asPopupView=true"/>
    <x v="3"/>
    <s v="Prestación de Servicios"/>
    <s v="OF. ANALISIS Y CONTROL RIESGO"/>
    <s v="0111-01"/>
    <s v="Prestar el servicio de soporte y mantenimiento del Sistema deInformación V.I.G.I.A. Riesgo."/>
    <n v="830020062"/>
    <s v="SOLUSOFT DE COLOMBIA SAS"/>
    <s v="PROFESIONAL ESPECIALIZADO - OF. ANALISIS Y CONTROL RIESGO"/>
    <s v="N/A"/>
    <d v="2023-04-03T00:00:00"/>
    <s v="Se Certifica que el contratista ha cumplido satisfactoriamente con lasobligaciones generales estipuladas en el contrato No. 220425 prestandoel servicio de soporte y mantenimiento del Sistema de InformaciónV.I.G.I.A Riesgo en el periodo comprendido entre el 01/03/2023 al22/03/2023."/>
    <s v="Se Certifica que el contratista ha cumplido satisfactoriamente con lasobligaciones especiales estipuladas en el contrato No. 220425 prestandoel servicio de soporte y mantenimiento del Sistema de InformaciónV.I.G.I.A Riesgo en el periodo comprendido entre el 01/03/2023 al22/03/2023."/>
    <d v="2022-07-12T00:00:00"/>
    <d v="2022-07-22T00:00:00"/>
    <s v="8  Mes(es)"/>
    <d v="2023-03-22T00:00:00"/>
    <n v="25940000"/>
    <n v="282"/>
    <n v="116.05"/>
    <n v="25940000"/>
    <n v="0"/>
    <n v="0"/>
    <n v="0"/>
    <n v="25940000"/>
    <s v="8  Mes(es)"/>
  </r>
  <r>
    <x v="2"/>
    <n v="230224"/>
    <x v="0"/>
    <s v="https://community.secop.gov.co/Public/Tendering/OpportunityDetail/Index?noticeUID=CO1.NTC.3946747&amp;isFromPublicArea=True&amp;isModal=true&amp;asPopupView=true"/>
    <x v="0"/>
    <s v="Prestación Servicios Profesionales"/>
    <s v="DESPACHO DIR. DISTRITAL PRESUPUESTO"/>
    <s v="0111-01"/>
    <s v="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
    <n v="1073693483"/>
    <s v="YULY PAOLA BELTRAN TORRES"/>
    <s v="ASESOR - DESPACHO SECRETARIO DISTRITAL DE HDA."/>
    <s v="N/A"/>
    <d v="2023-04-03T00:00:00"/>
    <s v="Acató y dio cumplimiento a las obligaciones generales establecidas en elcontrato."/>
    <s v="Acató y dio cumplimiento a las obligaciones especiales establecidas enel contrato."/>
    <d v="2023-02-07T00:00:00"/>
    <d v="2023-02-08T00:00:00"/>
    <s v="10  Mes(es)"/>
    <d v="2023-12-08T00:00:00"/>
    <n v="45490000"/>
    <n v="81"/>
    <n v="26.73"/>
    <n v="8036567"/>
    <n v="37453433"/>
    <n v="0"/>
    <n v="0"/>
    <n v="45490000"/>
    <s v="10  Mes(es)"/>
  </r>
  <r>
    <x v="2"/>
    <n v="230089"/>
    <x v="0"/>
    <s v="https://community.secop.gov.co/Public/Tendering/OpportunityDetail/Index?noticeUID=CO1.NTC.3793407&amp;isFromPublicArea=True&amp;isModal=true&amp;asPopupView=true"/>
    <x v="0"/>
    <s v="Prestación Servicios Profesionales"/>
    <s v="SUBD. ADMINISTRATIVA Y FINANCIERA"/>
    <s v="0111-01"/>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n v="1032425604"/>
    <s v="YINA MARCELA PERAFAN CAPERA"/>
    <s v="SUBDIRECTOR TECNICO - SUBD. ADMINISTRATIVA Y FINANCIERA"/>
    <s v="N/A"/>
    <d v="2023-04-04T00:00:00"/>
    <s v="El Contratista ha dado cumplimiento a las obligaciones contractuales."/>
    <s v="El Contratista ha dado cumplimiento a las obligaciones contractuales."/>
    <d v="2023-01-19T00:00:00"/>
    <d v="2023-01-30T00:00:00"/>
    <s v="8  Mes(es)"/>
    <d v="2023-09-30T00:00:00"/>
    <n v="63104000"/>
    <n v="90"/>
    <n v="37.04"/>
    <n v="16038933"/>
    <n v="47065067"/>
    <n v="0"/>
    <n v="0"/>
    <n v="63104000"/>
    <s v="8  Mes(es)"/>
  </r>
  <r>
    <x v="2"/>
    <n v="230009"/>
    <x v="0"/>
    <s v="https://community.secop.gov.co/Public/Tendering/OpportunityDetail/Index?noticeUID=CO1.NTC.3736944&amp;isFromPublicArea=True&amp;isModal=true&amp;asPopupView=true"/>
    <x v="0"/>
    <s v="Prestación Servicios Profesionales"/>
    <s v="SUBD. ADMINISTRATIVA Y FINANCIERA"/>
    <s v="0111-01"/>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N/A"/>
    <d v="2023-04-04T00:00:00"/>
    <s v="El Contratista ha dado cumplimiento a las obligaciones contractuales."/>
    <s v="El Contratista ha dado cumplimiento a las obligaciones contractuales."/>
    <d v="2023-01-11T00:00:00"/>
    <d v="2023-01-13T00:00:00"/>
    <s v="11  Mes(es)  15  Día(s)"/>
    <d v="2023-12-28T00:00:00"/>
    <n v="86526000"/>
    <n v="107"/>
    <n v="30.66"/>
    <n v="19311600"/>
    <n v="67214400"/>
    <n v="0"/>
    <n v="0"/>
    <n v="86526000"/>
    <s v="11  Mes(es)  15  Día(s)"/>
  </r>
  <r>
    <x v="2"/>
    <n v="230081"/>
    <x v="0"/>
    <s v="https://community.secop.gov.co/Public/Tendering/OpportunityDetail/Index?noticeUID=CO1.NTC.3785117&amp;isFromPublicArea=True&amp;isModal=true&amp;asPopupView=true"/>
    <x v="0"/>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N/A"/>
    <d v="2023-04-04T00:00:00"/>
    <s v="El Contratista ha dado cumplimiento a las obligaciones contractuales."/>
    <s v="El Contratista ha dado cumplimiento a las obligaciones contractuales."/>
    <d v="2023-01-18T00:00:00"/>
    <d v="2023-02-01T00:00:00"/>
    <s v="8  Mes(es)"/>
    <d v="2023-10-01T00:00:00"/>
    <n v="63104000"/>
    <n v="88"/>
    <n v="36.36"/>
    <n v="15776000"/>
    <n v="47328000"/>
    <n v="0"/>
    <n v="0"/>
    <n v="63104000"/>
    <s v="8  Mes(es)"/>
  </r>
  <r>
    <x v="2"/>
    <n v="230151"/>
    <x v="0"/>
    <s v="https://community.secop.gov.co/Public/Tendering/OpportunityDetail/Index?noticeUID=CO1.NTC.3842929&amp;isFromPublicArea=True&amp;isModal=true&amp;asPopupView=true"/>
    <x v="0"/>
    <s v="Prestación Servicios Profesionales"/>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N/A"/>
    <d v="2023-04-04T00:00:00"/>
    <s v="El Contratista ha dado cumplimiento a las obligaciones contractuales."/>
    <s v="El Contratista ha dado cumplimiento a las obligaciones contractuales."/>
    <d v="2023-01-26T00:00:00"/>
    <d v="2023-01-30T00:00:00"/>
    <s v="8  Mes(es)"/>
    <d v="2023-09-30T00:00:00"/>
    <n v="63104000"/>
    <n v="90"/>
    <n v="37.04"/>
    <n v="15776000"/>
    <n v="47328000"/>
    <n v="0"/>
    <n v="0"/>
    <n v="63104000"/>
    <s v="8  Mes(es)"/>
  </r>
  <r>
    <x v="2"/>
    <n v="230110"/>
    <x v="0"/>
    <s v="https://community.secop.gov.co/Public/Tendering/OpportunityDetail/Index?noticeUID=CO1.NTC.3776072&amp;isFromPublicArea=True&amp;isModal=true&amp;asPopupView=true"/>
    <x v="0"/>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12437956"/>
    <s v="JENNIFER AYLIN DIAZ TRIANA"/>
    <s v="JEFE DE OFICINA - OF. LIQUIDACION"/>
    <s v="N/A"/>
    <d v="2023-04-03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s v="8  Mes(es)"/>
    <d v="2023-10-09T00:00:00"/>
    <n v="32256000"/>
    <n v="80"/>
    <n v="33.06"/>
    <n v="4032000"/>
    <n v="28224000"/>
    <n v="0"/>
    <n v="0"/>
    <n v="32256000"/>
    <s v="8  Mes(es)"/>
  </r>
  <r>
    <x v="2"/>
    <n v="230185"/>
    <x v="0"/>
    <s v="https://community.secop.gov.co/Public/Tendering/OpportunityDetail/Index?noticeUID=CO1.NTC.3878847&amp;isFromPublicArea=True&amp;isModal=true&amp;asPopupView=true"/>
    <x v="0"/>
    <s v="Prestación Servicios Profesionales"/>
    <s v="SUBD. ADMINISTRATIVA Y FINANCIERA"/>
    <s v="0111-01"/>
    <s v="Prestar los servicios profesionales para la estructuración, ejecución ycierre de los proyectos de intervención de la infraestructura de lassedes de la SDH y el CAD y apoyo a la supervisión de los contratosasociados."/>
    <n v="1010160832"/>
    <s v="EDISON ALFREDO CADAVID ALARCON"/>
    <s v="SUBDIRECTOR TECNICO - SUBD. ADMINISTRATIVA Y FINANCIERA"/>
    <s v="N/A"/>
    <d v="2023-04-04T00:00:00"/>
    <s v="El Contratista ha dado cumplimiento a las obligaciones contractuales."/>
    <s v="El Contratista ha dado cumplimiento a las obligaciones contractuales."/>
    <d v="2023-01-31T00:00:00"/>
    <d v="2023-02-01T00:00:00"/>
    <s v="11  Mes(es)  15  Día(s)"/>
    <d v="2024-01-16T00:00:00"/>
    <n v="96289500"/>
    <n v="88"/>
    <n v="25.21"/>
    <n v="16746000"/>
    <n v="79543500"/>
    <n v="0"/>
    <n v="0"/>
    <n v="96289500"/>
    <s v="11  Mes(es)  15  Día(s)"/>
  </r>
  <r>
    <x v="2"/>
    <n v="230034"/>
    <x v="0"/>
    <s v="https://community.secop.gov.co/Public/Tendering/OpportunityDetail/Index?noticeUID=CO1.NTC.3765035&amp;isFromPublicArea=True&amp;isModal=true&amp;asPopupView=true"/>
    <x v="0"/>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
    <n v="80871952"/>
    <s v="GUSTAVO ALBERTO MENESES RIOS"/>
    <s v="SUBDIRECTOR TECNICO - SUBD. ADMINISTRATIVA Y FINANCIERA"/>
    <s v="N/A"/>
    <d v="2023-04-04T00:00:00"/>
    <s v="El Contratista ha dado cumplimiento a las obligaciones contractuales."/>
    <s v="El Contratista ha dado cumplimiento a las obligaciones contractuales."/>
    <d v="2023-01-16T00:00:00"/>
    <d v="2023-02-01T00:00:00"/>
    <s v="8  Mes(es)"/>
    <d v="2023-10-01T00:00:00"/>
    <n v="60192000"/>
    <n v="88"/>
    <n v="36.36"/>
    <n v="15048000"/>
    <n v="45144000"/>
    <n v="0"/>
    <n v="0"/>
    <n v="60192000"/>
    <s v="8  Mes(es)"/>
  </r>
  <r>
    <x v="2"/>
    <n v="230149"/>
    <x v="0"/>
    <s v="https://community.secop.gov.co/Public/Tendering/OpportunityDetail/Index?noticeUID=CO1.NTC.3840753&amp;isFromPublicArea=True&amp;isModal=true&amp;asPopupView=true"/>
    <x v="0"/>
    <s v="Prestación Servicios Profesionales"/>
    <s v="SUBD. ADMINISTRATIVA Y FINANCIERA"/>
    <s v="0111-01"/>
    <s v="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
    <n v="72156890"/>
    <s v="GUILLERMO ALBERTO SUAREZ PARDO"/>
    <s v="SUBDIRECTOR TECNICO - SUBD. ADMINISTRATIVA Y FINANCIERA"/>
    <s v="N/A"/>
    <d v="2023-04-04T00:00:00"/>
    <s v="El Contratista ha dado cumplimiento a las obligaciones contractuales."/>
    <s v="El Contratista ha dado cumplimiento a las obligaciones contractuales."/>
    <d v="2023-01-26T00:00:00"/>
    <d v="2023-02-01T00:00:00"/>
    <s v="8  Mes(es)"/>
    <d v="2023-10-01T00:00:00"/>
    <n v="60192000"/>
    <n v="88"/>
    <n v="36.36"/>
    <n v="15048000"/>
    <n v="45144000"/>
    <n v="0"/>
    <n v="0"/>
    <n v="60192000"/>
    <s v="8  Mes(es)"/>
  </r>
  <r>
    <x v="2"/>
    <n v="230020"/>
    <x v="0"/>
    <s v="https://community.secop.gov.co/Public/Tendering/OpportunityDetail/Index?noticeUID=CO1.NTC.3751389&amp;isFromPublicArea=True&amp;isModal=true&amp;asPopupView=true"/>
    <x v="0"/>
    <s v="Prestación Servicios Profesionales"/>
    <s v="SUBD. ADMINISTRATIVA Y FINANCIERA"/>
    <s v="0111-01"/>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n v="52032472"/>
    <s v="JEANETTE CAROLINA RIVERA MELO"/>
    <s v="SUBDIRECTOR TECNICO - SUBD. ADMINISTRATIVA Y FINANCIERA"/>
    <s v="N/A"/>
    <d v="2023-04-04T00:00:00"/>
    <s v="El Contratista ha dado cumplimiento a las obligaciones contractuales."/>
    <s v="El Contratista ha dado cumplimiento a las obligaciones contractuales."/>
    <d v="2023-01-13T00:00:00"/>
    <d v="2023-01-19T00:00:00"/>
    <s v="8  Mes(es)"/>
    <d v="2023-09-19T00:00:00"/>
    <n v="55824000"/>
    <n v="101"/>
    <n v="41.56"/>
    <n v="16747200"/>
    <n v="39076800"/>
    <n v="0"/>
    <n v="0"/>
    <n v="55824000"/>
    <s v="8  Mes(es)"/>
  </r>
  <r>
    <x v="2"/>
    <n v="230111"/>
    <x v="0"/>
    <s v="https://community.secop.gov.co/Public/Tendering/OpportunityDetail/Index?noticeUID=CO1.NTC.3776072&amp;isFromPublicArea=True&amp;isModal=true&amp;asPopupView=true"/>
    <x v="0"/>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410221"/>
    <s v="MARILUZ  ALDANA ALZATE"/>
    <s v="JEFE DE OFICINA - OF. LIQUIDACION"/>
    <s v="N/A"/>
    <d v="2023-04-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s v="8  Mes(es)"/>
    <d v="2023-10-09T00:00:00"/>
    <n v="32256000"/>
    <n v="80"/>
    <n v="33.06"/>
    <n v="4032000"/>
    <n v="28224000"/>
    <n v="0"/>
    <n v="0"/>
    <n v="32256000"/>
    <s v="8  Mes(es)"/>
  </r>
  <r>
    <x v="2"/>
    <n v="230068"/>
    <x v="0"/>
    <s v="https://community.secop.gov.co/Public/Tendering/OpportunityDetail/Index?noticeUID=CO1.NTC.3776072&amp;isFromPublicArea=True&amp;isModal=true&amp;asPopupView=true"/>
    <x v="0"/>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30661834"/>
    <s v="WENDY SAMANTHA TOVAR GARCIA"/>
    <s v="JEFE DE OFICINA - OF. LIQUIDACION"/>
    <s v="N/A"/>
    <d v="2023-04-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2-08T00:00:00"/>
    <s v="8  Mes(es)"/>
    <d v="2023-10-08T00:00:00"/>
    <n v="32256000"/>
    <n v="81"/>
    <n v="33.47"/>
    <n v="4032000"/>
    <n v="28224000"/>
    <n v="0"/>
    <n v="0"/>
    <n v="32256000"/>
    <s v="8  Mes(es)"/>
  </r>
  <r>
    <x v="2"/>
    <n v="230112"/>
    <x v="0"/>
    <s v="https://community.secop.gov.co/Public/Tendering/OpportunityDetail/Index?noticeUID=CO1.NTC.3776072&amp;isFromPublicArea=True&amp;isModal=true&amp;asPopupView=true"/>
    <x v="0"/>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1835982"/>
    <s v="BERTHA CECILIA CASTAÑEDA HERNANDEZ"/>
    <s v="JEFE DE OFICINA - OF. LIQUIDACION"/>
    <s v="N/A"/>
    <d v="2023-04-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0T00:00:00"/>
    <s v="8  Mes(es)"/>
    <d v="2023-10-10T00:00:00"/>
    <n v="32256000"/>
    <n v="79"/>
    <n v="32.64"/>
    <n v="4032000"/>
    <n v="28224000"/>
    <n v="0"/>
    <n v="0"/>
    <n v="32256000"/>
    <s v="8  Mes(es)"/>
  </r>
  <r>
    <x v="2"/>
    <n v="230118"/>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80117367"/>
    <s v="JULIO CESAR CEPEDA BARRERA"/>
    <s v="SUBDIRECTOR TECNICO - SUBD. PLANEACION E INTELIGENCIA TRIB"/>
    <s v="N/A"/>
    <d v="2023-04-04T00:00:00"/>
    <s v="En la ejecución del contrato 230118, el contratista cumplió con susobligaciones generales durante el periodo del  01 al  31 de Marzo  del2023."/>
    <s v="En la ejecución del contrato 230118, el contratista cumplió con susobligaciones especiales durante el periodo del  01 al  31 de Marzo  del2023."/>
    <d v="2023-01-20T00:00:00"/>
    <d v="2023-01-25T00:00:00"/>
    <s v="6  Mes(es)"/>
    <d v="2023-07-25T00:00:00"/>
    <n v="55824000"/>
    <n v="95"/>
    <n v="52.49"/>
    <n v="20468800"/>
    <n v="35355200"/>
    <n v="0"/>
    <n v="0"/>
    <n v="55824000"/>
    <s v="6  Mes(es)"/>
  </r>
  <r>
    <x v="2"/>
    <n v="230133"/>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27682336"/>
    <s v="MARTA CECILIA JAUREGUI ACEVEDO"/>
    <s v="SUBDIRECTOR TECNICO - SUBD. PLANEACION E INTELIGENCIA TRIB"/>
    <s v="N/A"/>
    <d v="2023-04-04T00:00:00"/>
    <s v="En la ejecución del contrato 230133, el contratista cumplió con susobligaciones generales durante el periodo del 01 al 31 de Marzo del2023."/>
    <s v="En la ejecución del contrato 230133, el contratista cumplió con susobligaciones especiales durante el periodo del 01 al 31 de Marzo del2023."/>
    <d v="2023-01-23T00:00:00"/>
    <d v="2023-01-25T00:00:00"/>
    <s v="6  Mes(es)"/>
    <d v="2023-07-25T00:00:00"/>
    <n v="55824000"/>
    <n v="95"/>
    <n v="52.49"/>
    <n v="20468800"/>
    <n v="35355200"/>
    <n v="0"/>
    <n v="0"/>
    <n v="55824000"/>
    <s v="6  Mes(es)"/>
  </r>
  <r>
    <x v="2"/>
    <n v="230117"/>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79379744"/>
    <s v="JUAN CARLOS GONZALEZ SANCHEZ"/>
    <s v="SUBDIRECTOR TECNICO - SUBD. PLANEACION E INTELIGENCIA TRIB"/>
    <s v="N/A"/>
    <d v="2023-04-04T00:00:00"/>
    <s v="En la ejecución del contrato 230117, el contratista cumplió con susobligaciones generales durante el periodo del 01 al 31 de marzo del2023."/>
    <s v="En la ejecución del contrato 230117, el contratista cumplió con susobligaciones especiales durante el periodo del 01 al 31 de marzo del2023."/>
    <d v="2023-01-20T00:00:00"/>
    <d v="2023-01-25T00:00:00"/>
    <s v="6  Mes(es)"/>
    <d v="2023-07-25T00:00:00"/>
    <n v="55824000"/>
    <n v="95"/>
    <n v="52.49"/>
    <n v="20468800"/>
    <n v="35355200"/>
    <n v="0"/>
    <n v="0"/>
    <n v="55824000"/>
    <s v="6  Mes(es)"/>
  </r>
  <r>
    <x v="2"/>
    <n v="230206"/>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79959604"/>
    <s v="CESAR AUGUSTO SANCHEZ SANCHEZ"/>
    <s v="SUBDIRECTOR TECNICO - SUBD. PLANEACION E INTELIGENCIA TRIB"/>
    <s v="N/A"/>
    <d v="2023-04-04T00:00:00"/>
    <s v="En la ejecución del contrato 230206, el contratista cumplió con susobligaciones generales durante el periodo del  01 al  31 de Marzo  del2023."/>
    <s v="En la ejecución del contrato 230206, el contratista cumplió con susobligaciones especiales durante el periodo del 01 al 31 de Marzo del2023."/>
    <d v="2023-01-31T00:00:00"/>
    <d v="2023-02-06T00:00:00"/>
    <s v="6  Mes(es)"/>
    <d v="2023-08-06T00:00:00"/>
    <n v="55824000"/>
    <n v="83"/>
    <n v="45.86"/>
    <n v="17057333"/>
    <n v="38766667"/>
    <n v="0"/>
    <n v="0"/>
    <n v="55824000"/>
    <s v="6  Mes(es)"/>
  </r>
  <r>
    <x v="2"/>
    <n v="230093"/>
    <x v="0"/>
    <s v="https://community.secop.gov.co/Public/Tendering/OpportunityDetail/Index?noticeUID=CO1.NTC.3794448&amp;isFromPublicArea=True&amp;isModal=true&amp;asPopupView=true"/>
    <x v="0"/>
    <s v="Prestación Servicios Profesionales"/>
    <s v="DESPACHO SECRETARIO DISTRITAL DE HDA."/>
    <s v="0111-01"/>
    <s v="Prestar servicios profesionales  para la validacion e intercambio de lainformación relacionada con el pago de transferencias monetarias de laEstrategia Integral Ingreso Mínimo Garantizado (IMG)."/>
    <n v="80797720"/>
    <s v="ANDRES NOLASCO OLAYA GOMEZ"/>
    <s v="ASESOR - DESPACHO SECRETARIO DISTRITAL DE HDA."/>
    <s v="N/A"/>
    <d v="2023-04-10T00:00:00"/>
    <s v="Durante el periodo comprendido entre el 01 de marzo y el 31 de marzo de2023, el contratista cumplió todas las obligaciones generales delcontrato, acatando la constitucion, la ley y lo previsto en lasdisposiciones contenidas en los estudios previos y el contrato. Asimismo, el constratista certifica haber cumplido con sus obligaciones conlos sistemas de seguridad social, haber constituido las garantias delcontrato, y haber colaborado con la secretaria distrital de hacienda yel supervisor del contrato para que su ejecucion se realice con la mayorcalidad."/>
    <s v="Durante el periodo comprendido entre el 01 de marzo y el 31 de marzo de2023, el contratista participó de reuniones virtuales y presenciales enlas que se llevaron acabo mesas de trabajo, reunión de equipopresencial, desarrollo de informes, participación virtual y presencialde comités con Operadores Bancarios. Capacitación casos especiales aprofesionales de los programas del Distrito. El contratista elaboróalertas para cambios en la base de datos del consolidado UPZ. Elcontratista elaboró relación de saldos FDL y de los programas con cortea 31 de diciembre. El contratista elaboró y proyecto respuestas a Entesde control y petición de usuarios sobre los pagos de IMG. El contratistaelaboró proyección de solicitud a operadores bancarios y participó delas demás actividades y solicitudes realizadas por el despacho."/>
    <d v="2023-01-20T00:00:00"/>
    <d v="2023-01-26T00:00:00"/>
    <s v="8  Mes(es)"/>
    <d v="2023-09-26T00:00:00"/>
    <n v="40776000"/>
    <n v="94"/>
    <n v="38.68"/>
    <n v="11043500"/>
    <n v="29732500"/>
    <n v="0"/>
    <n v="0"/>
    <n v="40776000"/>
    <s v="8  Mes(es)"/>
  </r>
  <r>
    <x v="2"/>
    <n v="230143"/>
    <x v="0"/>
    <s v="https://community.secop.gov.co/Public/Tendering/OpportunityDetail/Index?noticeUID=CO1.NTC.3825892&amp;isFromPublicArea=True&amp;isModal=true&amp;asPopupView=true"/>
    <x v="0"/>
    <s v="Prestación Servicios Profesionales"/>
    <s v="DESPACHO SECRETARIO DISTRITAL DE HDA."/>
    <s v="0111-01"/>
    <s v="Prestar servicios profesionales apoyando las actividades relacionadascon la gestión y monitoreo del pago de transferencias monetarias de laEstrategia Integral Ingreso Mínimo Garantizado (IMG)."/>
    <n v="1019090995"/>
    <s v="CRISTIAN CAMILO ROJAS CARDENAS"/>
    <s v="ASESOR - DESPACHO SECRETARIO DISTRITAL DE HDA."/>
    <s v="N/A"/>
    <d v="2023-04-10T00:00:00"/>
    <s v="Durante el periodo comprendido entre el 01 de marzo y el 31 de marzo de2023, el contratista cumplió todas las obligaciones generales delcontrato, acatando la constitucion, la ley y lo previsto en lasdisposiciones contenidas en los estudios previos y el contrato. Asimismo, el constratista certifica haber cumplido con sus obligaciones conlos sistemas de seguridad social, haber constituido las garantias delcontrato, y haber colaborado con la secretaria distrital de hacienda yel supervisor del contrato para que su ejecucion se realice con la mayorcalidad."/>
    <s v="Durante el periodo comprendido entre el 01 de marzo y el 31 de marzo de2023, el contratista brindó información suficiente a la DDT paralegalizar recursos devueltos de IMG, presentó informe de efectividad delistados de giro por Dale Corresponsales, presentó informe pago porciclos 2020 a 2023, cargó confirmaciones de dispersiones y cruces a lasEntidades Distritales y notificó mediante correo electrónico en 32oportunidades, valido en 5 oportunidades cuentas de cobro de operadores,reportó novedades en respuestas bases de dispersión, solicitó usuariosde red y SAP en 4 ocasiones, construyó PPT de procesos manejados por elcontratista, revisó y firmo actas de comités operativos, proyectó insumode funciones y cantidades gestionadas. Además asistió y participóactivamente en todas las reuniones programadas/requeridas por elsupervisor."/>
    <d v="2023-01-24T00:00:00"/>
    <d v="2023-01-25T00:00:00"/>
    <s v="8  Mes(es)"/>
    <d v="2023-09-25T00:00:00"/>
    <n v="26056000"/>
    <n v="95"/>
    <n v="39.090000000000003"/>
    <n v="7056833"/>
    <n v="18999167"/>
    <n v="0"/>
    <n v="0"/>
    <n v="26056000"/>
    <s v="8  Mes(es)"/>
  </r>
  <r>
    <x v="2"/>
    <n v="230204"/>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23467524"/>
    <s v="JULIA  VELANDIA BECERRA"/>
    <s v="SUBDIRECTOR TECNICO - SUBD. PLANEACION E INTELIGENCIA TRIB"/>
    <s v="N/A"/>
    <d v="2023-04-04T00:00:00"/>
    <s v="En la ejecución del contrato 230204, el contratista cumplió con susobligaciones generales durante el periodo del 01 al 31 de Marzo del2023."/>
    <s v="En la ejecución del contrato 230204, el contratista cumplió con susobligaciones especiales durante el periodo del  01 al  31 de Marzo del2023."/>
    <d v="2023-01-31T00:00:00"/>
    <d v="2023-02-06T00:00:00"/>
    <s v="6  Mes(es)"/>
    <d v="2023-08-06T00:00:00"/>
    <n v="55824000"/>
    <n v="83"/>
    <n v="45.86"/>
    <n v="17057333"/>
    <n v="38766667"/>
    <n v="0"/>
    <n v="0"/>
    <n v="55824000"/>
    <s v="6  Mes(es)"/>
  </r>
  <r>
    <x v="2"/>
    <n v="230005"/>
    <x v="0"/>
    <s v="https://community.secop.gov.co/Public/Tendering/OpportunityDetail/Index?noticeUID=CO1.NTC.3736407&amp;isFromPublicArea=True&amp;isModal=true&amp;asPopupView=true"/>
    <x v="0"/>
    <s v="Prestación Servicio Apoyo a la Gestión"/>
    <s v="OF. GESTION SERVICIO Y NOTIFICACIONES"/>
    <s v="0111-01"/>
    <s v="Prestar servicios de apoyo a la gestión y ejecución de actividades enlos procesos de atención al ciudadano y notificaciones, de acuerdo a lasnecesidades y metas definidas en la Oficina de Gestión del Servicio yNotificaciones."/>
    <n v="1057548654"/>
    <s v="JAIRO EDUARDO MORENO JOYA"/>
    <s v="JEFE DE OFICINA - OF. GESTION SERVICIO Y NOTIFICACIONES"/>
    <s v="N/A"/>
    <d v="2023-04-04T00:00:00"/>
    <s v="Durante el período se dio cumplimiento a las obligaciones generalesestipuladas en el contrato."/>
    <s v="Durante el período se dio cumplimiento a las obligaciones especialesestipuladas en el contrato."/>
    <d v="2023-01-11T00:00:00"/>
    <d v="2023-01-18T00:00:00"/>
    <s v="11  Mes(es)"/>
    <d v="2023-12-18T00:00:00"/>
    <n v="20471000"/>
    <n v="102"/>
    <n v="30.54"/>
    <n v="1861000"/>
    <n v="18610000"/>
    <n v="0"/>
    <n v="0"/>
    <n v="20471000"/>
    <s v="11  Mes(es)"/>
  </r>
  <r>
    <x v="2"/>
    <n v="230181"/>
    <x v="0"/>
    <s v="https://community.secop.gov.co/Public/Tendering/OpportunityDetail/Index?noticeUID=CO1.NTC.3876088&amp;isFromPublicArea=True&amp;isModal=true&amp;asPopupView=true"/>
    <x v="0"/>
    <s v="Prestación Servicios Profesionales"/>
    <s v="OF. TECNICA SISTEMA GESTION DOCUMENTAL"/>
    <s v="0111-01"/>
    <s v="Prestar servicios profesionales para la implementación del SIC en sucomponente Plan de Preservación de Documentos Electrónicos de laSecretaria Distrital de Hacienda, para las actividades a ejecutar  en el plan de trabajo de la vigencia."/>
    <n v="79797614"/>
    <s v="CARLOS ALBERTO CASTELLANOS MEDINA"/>
    <s v="JEFE DE OFICINA - OF. TECNICA SISTEMA GESTION DOCUMENTAL"/>
    <s v="N/A"/>
    <d v="2023-04-04T00:00:00"/>
    <s v="El contratista durante el periodo dio cumplimiento a las obligacionesgenerales del contrato."/>
    <s v="El contratista durante el mes de marzo dio cumplimiento a la ejecuciónde las obligaciones especiales con la ejecución de las siguientesactividades:Se certifica el recibo a satisfacción de las actividades referidas enlos estudios previos, las cuales se detallan en el informe deactividades No. 2."/>
    <d v="2023-01-31T00:00:00"/>
    <d v="2023-02-07T00:00:00"/>
    <s v="8  Mes(es)"/>
    <d v="2023-10-07T00:00:00"/>
    <n v="38832000"/>
    <n v="82"/>
    <n v="33.880000000000003"/>
    <n v="9708000"/>
    <n v="29124000"/>
    <n v="0"/>
    <n v="0"/>
    <n v="38832000"/>
    <s v="8  Mes(es)"/>
  </r>
  <r>
    <x v="2"/>
    <n v="230105"/>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30599185"/>
    <s v="JUAN CARLOS HOYOS ROBAYO"/>
    <s v="JEFE DE OFICINA - OF. GESTION SERVICIO Y NOTIFICACIONES"/>
    <s v="N/A"/>
    <d v="2023-04-04T00:00:00"/>
    <s v="Durante el período se dio cumplimiento a las obligaciones generalesestipuladas en el contrato."/>
    <s v="Durante el período se dio cumplimiento a las obligaciones especialesestipuladas en el contrato."/>
    <d v="2023-01-19T00:00:00"/>
    <d v="2023-01-24T00:00:00"/>
    <s v="9  Mes(es)"/>
    <d v="2023-10-24T00:00:00"/>
    <n v="36288000"/>
    <n v="96"/>
    <n v="35.159999999999997"/>
    <n v="4032000"/>
    <n v="32256000"/>
    <n v="0"/>
    <n v="0"/>
    <n v="36288000"/>
    <s v="9  Mes(es)"/>
  </r>
  <r>
    <x v="2"/>
    <n v="230106"/>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10196758"/>
    <s v="CAMILO ANDRES CASTILLO MARTINEZ"/>
    <s v="JEFE DE OFICINA - OF. GESTION SERVICIO Y NOTIFICACIONES"/>
    <s v="N/A"/>
    <d v="2023-04-04T00:00:00"/>
    <s v="Durante el período se dio cumplimiento a las obligaciones generalesestipuladas en el contrato."/>
    <s v="Durante el período se dio cumplimiento a las obligaciones especialesestipuladas en el contrato."/>
    <d v="2023-01-19T00:00:00"/>
    <d v="2023-01-23T00:00:00"/>
    <s v="9  Mes(es)"/>
    <d v="2023-10-23T00:00:00"/>
    <n v="36288000"/>
    <n v="97"/>
    <n v="35.53"/>
    <n v="4032000"/>
    <n v="32256000"/>
    <n v="0"/>
    <n v="0"/>
    <n v="36288000"/>
    <s v="9  Mes(es)"/>
  </r>
  <r>
    <x v="2"/>
    <n v="230107"/>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18431630"/>
    <s v="ANGIE PAOLA SOLAQUE LARGO"/>
    <s v="JEFE DE OFICINA - OF. GESTION SERVICIO Y NOTIFICACIONES"/>
    <s v="N/A"/>
    <d v="2023-04-04T00:00:00"/>
    <s v="Durante el período se dio cumplimiento a las obligaciones generalesestipuladas en el contrato."/>
    <s v="Durante el período se dio cumplimiento a las obligaciones especialesestipuladas en el contrato."/>
    <d v="2023-01-19T00:00:00"/>
    <d v="2023-01-23T00:00:00"/>
    <s v="9  Mes(es)"/>
    <d v="2023-10-23T00:00:00"/>
    <n v="36288000"/>
    <n v="97"/>
    <n v="35.53"/>
    <n v="4032000"/>
    <n v="32256000"/>
    <n v="0"/>
    <n v="0"/>
    <n v="36288000"/>
    <s v="9  Mes(es)"/>
  </r>
  <r>
    <x v="2"/>
    <n v="230108"/>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26273270"/>
    <s v="NANCY JOHANA RODRIGUEZ TORRES"/>
    <s v="JEFE DE OFICINA - OF. GESTION SERVICIO Y NOTIFICACIONES"/>
    <s v="N/A"/>
    <d v="2023-04-04T00:00:00"/>
    <s v="Durante el período se dio cumplimiento a las obligaciones generalesestipuladas en el contrato."/>
    <s v="Durante el período se dio cumplimiento a las obligaciones especialesestipuladas en el contrato."/>
    <d v="2023-01-19T00:00:00"/>
    <d v="2023-01-23T00:00:00"/>
    <s v="9  Mes(es)"/>
    <d v="2023-10-23T00:00:00"/>
    <n v="36288000"/>
    <n v="97"/>
    <n v="35.53"/>
    <n v="4032000"/>
    <n v="32256000"/>
    <n v="0"/>
    <n v="0"/>
    <n v="36288000"/>
    <s v="9  Mes(es)"/>
  </r>
  <r>
    <x v="2"/>
    <n v="230205"/>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80179285"/>
    <s v="JIMMY ALDEMAR CABALLERO QUIROGA"/>
    <s v="SUBDIRECTOR TECNICO - SUBD. PLANEACION E INTELIGENCIA TRIB"/>
    <s v="N/A"/>
    <d v="2023-04-04T00:00:00"/>
    <s v="En la ejecución del contrato 230205, el contratista cumplió con susobligaciones generales durante el periodo del 1 al 31 de marzo del 2023."/>
    <s v="En la ejecución del contrato 230205, el contratista cumplió con susobligaciones especiales durante el periodo del  01 al  31 de Marzo del2023."/>
    <d v="2023-01-31T00:00:00"/>
    <d v="2023-02-06T00:00:00"/>
    <s v="6  Mes(es)"/>
    <d v="2023-08-06T00:00:00"/>
    <n v="55824000"/>
    <n v="83"/>
    <n v="45.86"/>
    <n v="17057333"/>
    <n v="38766667"/>
    <n v="0"/>
    <n v="0"/>
    <n v="55824000"/>
    <s v="6  Mes(es)"/>
  </r>
  <r>
    <x v="2"/>
    <n v="230116"/>
    <x v="0"/>
    <s v="https://community.secop.gov.co/Public/Tendering/OpportunityDetail/Index?noticeUID=CO1.NTC.3776072&amp;isFromPublicArea=True&amp;isModal=true&amp;asPopupView=true"/>
    <x v="0"/>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738032"/>
    <s v="CAROLINA  DAZA IBAÑEZ"/>
    <s v="JEFE DE OFICINA - OF. LIQUIDACION"/>
    <s v="N/A"/>
    <d v="2023-04-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4T00:00:00"/>
    <s v="8  Mes(es)"/>
    <d v="2023-10-14T00:00:00"/>
    <n v="32256000"/>
    <n v="75"/>
    <n v="30.99"/>
    <n v="2284800"/>
    <n v="32256000"/>
    <n v="0"/>
    <n v="0"/>
    <n v="32256000"/>
    <s v="8  Mes(es)"/>
  </r>
  <r>
    <x v="2"/>
    <n v="230140"/>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52384090"/>
    <s v="SANDRA CATALINA SAAVEDRA JIMENEZ"/>
    <s v="PROFESIONAL UNIVERSITARIO - OF. ATENCION AL CIUDADANO"/>
    <s v="N/A"/>
    <d v="2023-04-04T00:00:00"/>
    <s v="La contratista en el periodo comprendido entre el 1 y 31 de marz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1 de marzo, la contratista apoyoen el direccionamiento de las peticiones asignadas, así mismo realizó elapoyo respectivo para orientación a los usuarios a través de laproyección de respuesta a las peticiones asignadas para esta tarea, deotra parte durante el periodo cerro, traslado y organizo la informaciónnecesaria para atender las PQRS asignadas acorde a las directrices dadasen las diferentes capacitaciones y orientaciones. Así mismo lacontratista asistió a las capacitaciones y reuniones en las que fue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
    <d v="2023-01-24T00:00:00"/>
    <d v="2023-01-26T00:00:00"/>
    <s v="8  Mes(es)"/>
    <d v="2023-09-26T00:00:00"/>
    <n v="18608000"/>
    <n v="94"/>
    <n v="38.68"/>
    <n v="2326000"/>
    <n v="16282000"/>
    <n v="0"/>
    <n v="0"/>
    <n v="18608000"/>
    <s v="8  Mes(es)"/>
  </r>
  <r>
    <x v="2"/>
    <n v="230164"/>
    <x v="0"/>
    <s v="https://community.secop.gov.co/Public/Tendering/OpportunityDetail/Index?noticeUID=CO1.NTC.3857792&amp;isFromPublicArea=True&amp;isModal=true&amp;asPopupView=true"/>
    <x v="0"/>
    <s v="Prestación Servicios Profesionales"/>
    <s v="SUBD. GESTION CONTABLE HACIENDA"/>
    <s v="0111-01"/>
    <s v="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
    <n v="1016056057"/>
    <s v="NILSON ANDRES MACIAS CARDENAS"/>
    <s v="SUBDIRECTOR TECNICO - SUBD. GESTION CONTABLE HACIENDA"/>
    <s v="N/A"/>
    <d v="2023-04-05T00:00:00"/>
    <s v="El contratista cumplió a satisfacción las obligaciones generales."/>
    <s v="El contratista cumplió a satisfacción las obligaciones específicas."/>
    <d v="2023-01-27T00:00:00"/>
    <d v="2023-02-08T00:00:00"/>
    <s v="9  Mes(es)"/>
    <d v="2023-11-08T00:00:00"/>
    <n v="29313000"/>
    <n v="81"/>
    <n v="29.67"/>
    <n v="5754033"/>
    <n v="23558967"/>
    <n v="0"/>
    <n v="0"/>
    <n v="29313000"/>
    <s v="9  Mes(es)"/>
  </r>
  <r>
    <x v="2"/>
    <n v="230137"/>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53132127"/>
    <s v="ASTRID VIVIANA FAJARDO GONZALEZ"/>
    <s v="PROFESIONAL UNIVERSITARIO - OF. ATENCION AL CIUDADANO"/>
    <s v="N/A"/>
    <d v="2023-04-05T00:00:00"/>
    <s v="La contratista en el periodo comprendido entre el 1 y 31 de marz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1 de marzo, la contratista apoyoen el direccionamiento de las peticiones asignadas, así mismo realizó elapoyo respectivo para orientación a los usuarios a través de laproyección de respuesta a las peticiones asignadas para esta tarea, deotra parte durante el periodo cerro, traslado y organizo la informaciónnecesaria para atender las PQRS asignadas acorde a las directrices dadasen las diferentes capacitaciones y orientaciones. Así mismo lacontratista asistió a las capacitaciones y reuniones en las que fue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
    <d v="2023-01-24T00:00:00"/>
    <d v="2023-01-26T00:00:00"/>
    <s v="8  Mes(es)"/>
    <d v="2023-09-26T00:00:00"/>
    <n v="18608000"/>
    <n v="94"/>
    <n v="38.68"/>
    <n v="2326000"/>
    <n v="16282000"/>
    <n v="0"/>
    <n v="0"/>
    <n v="18608000"/>
    <s v="8  Mes(es)"/>
  </r>
  <r>
    <x v="2"/>
    <n v="230078"/>
    <x v="0"/>
    <s v="https://community.secop.gov.co/Public/Tendering/OpportunityDetail/Index?noticeUID=CO1.NTC.3782210&amp;isFromPublicArea=True&amp;isModal=true&amp;asPopupView=true"/>
    <x v="0"/>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
    <n v="33676280"/>
    <s v="NANCY YANIRA ROA MENDOZA"/>
    <s v="SUBDIRECTOR TECNICO - SUBD. GESTION CONTABLE HACIENDA"/>
    <s v="N/A"/>
    <d v="2023-04-05T00:00:00"/>
    <s v="La contratista cumplió a satisfacción las obligaciones generales."/>
    <s v="La contratista cumplió a satisfacción las obligaciones específicas."/>
    <d v="2023-01-18T00:00:00"/>
    <d v="2023-01-19T00:00:00"/>
    <s v="8  Mes(es)"/>
    <d v="2023-09-19T00:00:00"/>
    <n v="53960000"/>
    <n v="101"/>
    <n v="41.56"/>
    <n v="16188000"/>
    <n v="37772000"/>
    <n v="0"/>
    <n v="0"/>
    <n v="53960000"/>
    <s v="8  Mes(es)"/>
  </r>
  <r>
    <x v="2"/>
    <n v="230091"/>
    <x v="0"/>
    <s v="https://community.secop.gov.co/Public/Tendering/OpportunityDetail/Index?noticeUID=CO1.NTC.3792789&amp;isFromPublicArea=True&amp;isModal=true&amp;asPopupView=true"/>
    <x v="0"/>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24530851"/>
    <s v="KELLY JOHANNA SANCHEZ RAMOS"/>
    <s v="SUBDIRECTOR TECNICO - SUBD. GESTION CONTABLE HACIENDA"/>
    <s v="N/A"/>
    <d v="2023-04-05T00:00:00"/>
    <s v="El contratista cumplió a satisfacción las obligaciones generales."/>
    <s v="El contratista cumplió a satisfacción las obligaciones específicas."/>
    <d v="2023-01-19T00:00:00"/>
    <d v="2023-01-23T00:00:00"/>
    <s v="8  Mes(es)"/>
    <d v="2023-09-23T00:00:00"/>
    <n v="53960000"/>
    <n v="97"/>
    <n v="39.92"/>
    <n v="15288667"/>
    <n v="38671333"/>
    <n v="0"/>
    <n v="0"/>
    <n v="53960000"/>
    <s v="8  Mes(es)"/>
  </r>
  <r>
    <x v="2"/>
    <n v="230090"/>
    <x v="0"/>
    <s v="https://community.secop.gov.co/Public/Tendering/OpportunityDetail/Index?noticeUID=CO1.NTC.3792789&amp;isFromPublicArea=True&amp;isModal=true&amp;asPopupView=true"/>
    <x v="0"/>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32456288"/>
    <s v="JENIFER ANDREA SALAZAR MORENO"/>
    <s v="SUBDIRECTOR TECNICO - SUBD. GESTION CONTABLE HACIENDA"/>
    <s v="N/A"/>
    <d v="2023-04-05T00:00:00"/>
    <s v="El contratista cumplió a satisfacción las obligaciones generales."/>
    <s v="El contratista cumplió a satisfacción las obligaciones específicas."/>
    <d v="2023-01-19T00:00:00"/>
    <d v="2023-01-23T00:00:00"/>
    <s v="8  Mes(es)"/>
    <d v="2023-09-23T00:00:00"/>
    <n v="53960000"/>
    <n v="97"/>
    <n v="39.92"/>
    <n v="15288667"/>
    <n v="38671333"/>
    <n v="0"/>
    <n v="0"/>
    <n v="53960000"/>
    <s v="8  Mes(es)"/>
  </r>
  <r>
    <x v="2"/>
    <n v="230241"/>
    <x v="0"/>
    <s v="https://community.secop.gov.co/Public/Tendering/OpportunityDetail/Index?noticeUID=CO1.NTC.3988945&amp;isFromPublicArea=True&amp;isModal=true&amp;asPopupView=true"/>
    <x v="0"/>
    <s v="Prestación Servicios Profesionales"/>
    <s v="SUBD. COBRO NO TRIBUTARIO"/>
    <s v="0111-01"/>
    <s v="Prestar servicios profesionales para la administración del sistema decobro coactivo, generar informes, cruzar información de los diferentesmódulos para su consolidación, análisis de bases de datos."/>
    <n v="79708223"/>
    <s v="JONNY  PEÑA PEREZ"/>
    <s v="SUBDIRECTOR TECNICO - SUBD. COBRO NO TRIBUTARIO"/>
    <s v="N/A"/>
    <d v="2023-04-05T00:00:00"/>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8.186.933) Ocho Millones Ciento Ochenta Y Seis MilNovecientos Treinta Y Tres Pesos que equivalen al 14% de ejecución,quedando un saldo por ejecutar por valor de ($47.633.067) Cuarenta YSiete Millones Seiscientos Treinta Y Tres Mil Sesenta Y Siete Pesos"/>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8.186.933) Ocho Millones Ciento Ochenta Y Seis MilNovecientos Treinta Y Tres Pesos que equivalen al 14% de ejecución,quedando un saldo por ejecutar por valor de ($47.633.067) Cuarenta YSiete Millones Seiscientos Treinta Y Tres Mil Sesenta Y Siete Pesos"/>
    <d v="2023-02-14T00:00:00"/>
    <d v="2023-02-17T00:00:00"/>
    <s v="10  Mes(es)"/>
    <d v="2023-12-17T00:00:00"/>
    <n v="55820000"/>
    <n v="72"/>
    <n v="23.76"/>
    <n v="5582000"/>
    <n v="50238000"/>
    <n v="0"/>
    <n v="0"/>
    <n v="55820000"/>
    <s v="10  Mes(es)"/>
  </r>
  <r>
    <x v="2"/>
    <n v="230087"/>
    <x v="0"/>
    <s v="https://community.secop.gov.co/Public/Tendering/OpportunityDetail/Index?noticeUID=CO1.NTC.3790607&amp;isFromPublicArea=True&amp;isModal=true&amp;asPopupView=true"/>
    <x v="0"/>
    <s v="Prestación Servicios Profesionales"/>
    <s v="OF. GESTION DE COBRO"/>
    <s v="0111-01"/>
    <s v="Prestar servicios profesionales en los temas de competencia de laOficina de Gestión de Cobro de la Subdirección de Cobro No Tributario."/>
    <n v="40392471"/>
    <s v="OLGA MARIA BASALLO"/>
    <s v="JEFE DE OFICINA - OF. EDUCACION TRIBUTARIA"/>
    <s v="N/A"/>
    <d v="2023-04-05T00:00:00"/>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11.164.000) Once Millones Ciento Sesenta Y Cuatro Mil Pesosque equivalen al 20% de ejecución, quedando un saldo por ejecutar porvalor de ($44.656.000) Cuarenta Y Cuatro Millones Seiscientos CincuentaY Seis Mil Pesos"/>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11.164.000) Once Millones Ciento Sesenta Y Cuatro Mil Pesosque equivalen al 20% de ejecución, quedando un saldo por ejecutar porvalor de ($44.656.000) Cuarenta Y Cuatro Millones Seiscientos CincuentaY Seis Mil Pesos"/>
    <d v="2023-01-19T00:00:00"/>
    <d v="2023-02-01T00:00:00"/>
    <s v="10  Mes(es)"/>
    <d v="2023-12-01T00:00:00"/>
    <n v="55820000"/>
    <n v="88"/>
    <n v="29.04"/>
    <n v="5582000"/>
    <n v="50238000"/>
    <n v="0"/>
    <n v="0"/>
    <n v="55820000"/>
    <s v="10  Mes(es)"/>
  </r>
  <r>
    <x v="2"/>
    <n v="230077"/>
    <x v="0"/>
    <s v="https://community.secop.gov.co/Public/Tendering/OpportunityDetail/Index?noticeUID=CO1.NTC.3777406&amp;isFromPublicArea=True&amp;isModal=true&amp;asPopupView=true"/>
    <x v="0"/>
    <s v="Prestación Servicio Apoyo a la Gestión"/>
    <s v="DESPACHO SECRETARIO DISTRITAL DE HDA."/>
    <s v="0111-01"/>
    <s v="Prestar servicios de apoyo a la gestión de carácter administrativo, aldespacho de la Secretaría Distrital de Hacienda apoyando en la atenciónde los requerimientos de usuarios internos y externos, y consolidaciónde los documentos."/>
    <n v="1020842997"/>
    <s v="JONATHAN  VERGEL VALENCIA"/>
    <s v="ASESOR - DESPACHO SECRETARIO DISTRITAL DE HDA."/>
    <s v="N/A"/>
    <d v="2023-04-12T00:00:00"/>
    <s v="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3007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
    <s v="Durante el periodo comprendido entre el 01 de marzo y el 31 de marzo de2023, el contratista:1. Apoyó el trámite de numeración de 77 resoluciones y la publicación de55.2. Apoyó con el trámite de radicación de 46 documentos de carácterexterno, 25 memorandos internos y la numeración de 3 circulares.3. Colaboró con la consolidación, asignación y seguimiento de trámite delas respuestas dadas a los órganos de control.4. Apoyó la consecución deinformación para dar trámite a las peticiones relacionadas con trámitestributarios.5. Participó de manera activa en las reuniones, capacitaciones y demásactividades a las que fue convocado."/>
    <d v="2023-01-17T00:00:00"/>
    <d v="2023-01-18T00:00:00"/>
    <s v="11  Mes(es)  15  Día(s)"/>
    <d v="2024-01-02T00:00:00"/>
    <n v="34661000"/>
    <n v="102"/>
    <n v="29.23"/>
    <n v="7334066"/>
    <n v="27326934"/>
    <n v="0"/>
    <n v="0"/>
    <n v="34661000"/>
    <s v="11  Mes(es)  15  Día(s)"/>
  </r>
  <r>
    <x v="2"/>
    <n v="230236"/>
    <x v="0"/>
    <s v="https://community.secop.gov.co/Public/Tendering/OpportunityDetail/Index?noticeUID=CO1.NTC.3970272&amp;isFromPublicArea=True&amp;isModal=true&amp;asPopupView=true"/>
    <x v="0"/>
    <s v="Prestación Servicio Apoyo a la Gestión"/>
    <s v="DESPACHO SECRETARIO DISTRITAL DE HDA."/>
    <s v="0111-01"/>
    <s v="Prestar servicios de apoyo a la gestión de carácter administrativo aldespacho de la Secretaría Distrital de Hacienda, contribuyendo con laconsolidación y organización de documentos."/>
    <n v="1015480884"/>
    <s v="ANDRES FELIPE DIAZ HENAO"/>
    <s v="ASESOR - DESPACHO SECRETARIO DISTRITAL DE HDA."/>
    <s v="N/A"/>
    <d v="2023-04-13T00:00:00"/>
    <s v="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2121 para lasuscripción de su contrato No. 230236 y cargada en la plataforma SECOPII5. El contratista presentó su póliza No 380-47-994000132121 para lasuscripción de su contrato No. 23023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_x0009_1.  Realizar la gestión administrativa relacionada con laidentificación, direccionamiento y almacenamiento de la informaciónrelacionada con la PQRSD que ingresan al Despacho por todos los canalesdispuestos por la SDH.2. Apoyar la revisión, consolidación y organización de los documentosque reposan en el despacho.3. Entregar la consecución de información, organización de insumos yelaboración de reportes que se requieran por el supervisor del contrato,de acuerdo con el objeto contractual.4. Realizar los trámites operativos que se requieran en los aplicativosque maneja la entidad5. Participar en las reuniones, eventos institucionales, talleres,comités de carácter oficial, espacios e instancias de participación,cuando sea convocado por el supervisor del contrato.6. Entrega mensual de un informe de cumplimiento de las obligacionescontractuales.7. Informe final de obligaciones al cierre del contrato en el que sedocumente la ejecución de las diferentes actividades asociadas a lostemas relacionados al objeto del contrato.8. Las demás directamente relacionadas con el objeto del presentecontrato_x0009_Durante el periodo comprendido entre el 01 de marzo y el 31 de marzo de2023, el contratista:1. Apoyó la organización y clasificación de las comunicaciones externasrecibidas en el marco de la coyuntura generada por el programa IMG dselos años 2020 y 2021.2. Apoyó la organización y clasificación de las comunicaciones externasenviadas en el marco de la coyuntura generada por el programa IMG dselos años 2020 y 2021 (octubre).3. Participó de manera activa en las reuniones, capacitaciones y demásactividades a las que fue convocado."/>
    <s v="Durante el periodo comprendido entre el 01 de marzo y el 31 de marzo de2023, el contratista realizó la entrega de un informe de actividades queda cuenta del desarrollo y cumplimiento de las obligacionescontractuales para este periodo de tiempo."/>
    <d v="2023-02-10T00:00:00"/>
    <d v="2023-02-15T00:00:00"/>
    <s v="11  Mes(es)"/>
    <d v="2024-01-15T00:00:00"/>
    <n v="25586000"/>
    <n v="74"/>
    <n v="22.16"/>
    <n v="3489000"/>
    <n v="22097000"/>
    <n v="0"/>
    <n v="0"/>
    <n v="25586000"/>
    <s v="11  Mes(es)"/>
  </r>
  <r>
    <x v="2"/>
    <n v="230139"/>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80154271"/>
    <s v="LEONARDO  ORTIZ SANABRIA"/>
    <s v="PROFESIONAL UNIVERSITARIO - OF. ATENCION AL CIUDADANO"/>
    <s v="N/A"/>
    <d v="2023-04-05T00:00:00"/>
    <s v="La contratista en el periodo comprendido entre el 1 y 31 de marz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1 de marzo, la contratista apoyoen el direccionamiento de las peticiones asignadas, así mismo realizó elapoyo respectivo para orientación a los usuarios a través de laproyección de respuesta a las peticiones asignadas para esta tarea, deotra parte durante el periodo cerro, traslado y organizo la informaciónnecesaria para atender las PQRS asignadas acorde a las directrices dadasen las diferentes capacitaciones y orientaciones. Así mismo lacontratista asistió a las capacitaciones y reuniones en las que fue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
    <d v="2023-01-24T00:00:00"/>
    <d v="2023-01-26T00:00:00"/>
    <s v="8  Mes(es)"/>
    <d v="2023-09-26T00:00:00"/>
    <n v="18608000"/>
    <n v="94"/>
    <n v="38.68"/>
    <n v="2326000"/>
    <n v="16282000"/>
    <n v="0"/>
    <n v="0"/>
    <n v="18608000"/>
    <s v="8  Mes(es)"/>
  </r>
  <r>
    <x v="2"/>
    <n v="230176"/>
    <x v="0"/>
    <s v="https://community.secop.gov.co/Public/Tendering/OpportunityDetail/Index?noticeUID=CO1.NTC.3881404&amp;isFromPublicArea=True&amp;isModal=true&amp;asPopupView=true"/>
    <x v="0"/>
    <s v="Prestación Servicios Profesionales"/>
    <s v="SUBD. GESTION CONTABLE HACIENDA"/>
    <s v="0111-01"/>
    <s v="Prestar servicios profesionales para realizar procesos de gestión ydepuración de información de los terceros en el módulo BP de Bogdata yTerceros II  cuando se requiera"/>
    <n v="1032444254"/>
    <s v="ANDRES FELIPE SANCHEZ ESPINOSA"/>
    <s v="SUBDIRECTOR TECNICO - SUBD. GESTION CONTABLE HACIENDA"/>
    <s v="N/A"/>
    <d v="2023-04-05T00:00:00"/>
    <s v="El contratista cumplió a satisfacción las obligaciones generales."/>
    <s v="El contratista cumplió a satisfacción las obligaciones específicas."/>
    <d v="2023-01-31T00:00:00"/>
    <d v="2023-02-01T00:00:00"/>
    <s v="8  Mes(es)"/>
    <d v="2023-10-01T00:00:00"/>
    <n v="26056000"/>
    <n v="88"/>
    <n v="36.36"/>
    <n v="6514000"/>
    <n v="19542000"/>
    <n v="0"/>
    <n v="0"/>
    <n v="26056000"/>
    <s v="8  Mes(es)"/>
  </r>
  <r>
    <x v="2"/>
    <n v="230138"/>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1010224290"/>
    <s v="LAURA VANESSA SALCEDO CORDOBA"/>
    <s v="PROFESIONAL UNIVERSITARIO - OF. ATENCION AL CIUDADANO"/>
    <s v="N/A"/>
    <d v="2023-04-06T00:00:00"/>
    <s v="La contratista en el periodo comprendido entre el 1 y 31 de marz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1 de marzo, la contratista apoyoen el direccionamiento de las peticiones asignadas, así mismo realizó elapoyo respectivo para orientación a los usuarios a través de laproyección de respuesta a las peticiones asignadas para esta tarea, deotra parte durante el periodo cerro, traslado y organizo la informaciónnecesaria para atender las PQRS asignadas acorde a las directrices dadasen las diferentes capacitaciones y orientaciones. Así mismo lacontratista asistió a las capacitaciones y reuniones en las que fue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
    <d v="2023-01-24T00:00:00"/>
    <d v="2023-01-26T00:00:00"/>
    <s v="8  Mes(es)"/>
    <d v="2023-09-26T00:00:00"/>
    <n v="18608000"/>
    <n v="94"/>
    <n v="38.68"/>
    <n v="2326000"/>
    <n v="16282000"/>
    <n v="0"/>
    <n v="0"/>
    <n v="18608000"/>
    <s v="8  Mes(es)"/>
  </r>
  <r>
    <x v="2"/>
    <n v="230136"/>
    <x v="0"/>
    <s v="https://community.secop.gov.co/Public/Tendering/OpportunityDetail/Index?noticeUID=CO1.NTC.3824305&amp;isFromPublicArea=True&amp;isModal=true&amp;asPopupView=true"/>
    <x v="0"/>
    <s v="Prestación Servicios Profesionales"/>
    <s v="DESPACHO SECRETARIO DISTRITAL DE HDA."/>
    <s v="0111-01"/>
    <s v="Prestar servicios profesionales para el apoyo en la elaboración deinsumos, que permitan atender los requerimientos de manera oportuna alos diferentes interesados en la SDH, proyectar respuestas de PQRSD,cierres en sistemas de correspondencia, informes y consolidación deinformación."/>
    <n v="1010206491"/>
    <s v="DIANA PAOLA ZEA NITOLA"/>
    <s v="PROFESIONAL UNIVERSITARIO - OF. ATENCION AL CIUDADANO"/>
    <s v="N/A"/>
    <d v="2023-04-06T00:00:00"/>
    <s v="La contratista en el periodo comprendido entre el 1 y 31 de marz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1 de marzo, la contratista apoyoen el direccionamiento de las peticiones asignadas, así mismo realizó elapoyo respectivo para orientación a los usuarios a través de laproyección de respuesta a las peticiones asignadas para esta tarea, deotra parte durante el periodo cerro, traslado y organizo la informaciónnecesaria para atender las PQRS asignadas acorde a las directrices dadasen las diferentes capacitaciones y orientaciones. Así mismo lacontratista asistió a las capacitaciones y reuniones en las que fue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
    <d v="2023-01-24T00:00:00"/>
    <d v="2023-02-01T00:00:00"/>
    <s v="8  Mes(es)"/>
    <d v="2023-10-01T00:00:00"/>
    <n v="26056000"/>
    <n v="88"/>
    <n v="36.36"/>
    <n v="3257000"/>
    <n v="22799000"/>
    <n v="0"/>
    <n v="0"/>
    <n v="26056000"/>
    <s v="8  Mes(es)"/>
  </r>
  <r>
    <x v="2"/>
    <n v="230200"/>
    <x v="0"/>
    <s v="https://community.secop.gov.co/Public/Tendering/OpportunityDetail/Index?noticeUID=CO1.NTC.3881732&amp;isFromPublicArea=True&amp;isModal=true&amp;asPopupView=true"/>
    <x v="0"/>
    <s v="Prestación Servicios Profesionales"/>
    <s v="DESPACHO SECRETARIO DISTRITAL DE HDA."/>
    <s v="0111-01"/>
    <s v="Prestar servicios profesionales de verificación y direccionamiento deinformación que permita responder los PQRSD que llegan a la SecretaríaDistrital de Hacienda, proyección y revisión de respuestas a PQRSD yrequerimientos de órganos de control y entidades, así como generarinformes y consolidación de información."/>
    <n v="52107824"/>
    <s v="OMAYRA  GARCIA CHAVES"/>
    <s v="PROFESIONAL UNIVERSITARIO - OF. ATENCION AL CIUDADANO"/>
    <s v="N/A"/>
    <d v="2023-04-06T00:00:00"/>
    <s v="La contratista en el periodo comprendido entre el 1 y 31 de marz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1 de marzo, la contratista apoyoen el direccionamiento de las peticiones asignadas, así mismo realizó elapoyo respectivo para orientación a los usuarios a través de laproyección de respuesta a las peticiones asignadas para esta tarea, deotra parte durante el periodo cerro, traslado y organizo la informaciónnecesaria para atender las PQRS asignadas acorde a las directrices dadasen las diferentes capacitaciones y orientaciones. Así mismo lacontratista asistió a las capacitaciones y reuniones en las que fueconvocada para manejo de las herramientas soporte de las tareasasignadas, protocolos de atención, lineamientos de servicios,socialización de directrices de atención y demás temas necesarios parala gestión de las PQRS y la atención a los peticionarios. La contratistaentrego de manera satisfactoria el reporte de las actividades realizadasacorde a las instrucciones y en los cuadros y plataformas indicados."/>
    <d v="2023-01-31T00:00:00"/>
    <d v="2023-02-07T00:00:00"/>
    <s v="8  Mes(es)"/>
    <d v="2023-10-07T00:00:00"/>
    <n v="37216000"/>
    <n v="82"/>
    <n v="33.880000000000003"/>
    <n v="4652000"/>
    <n v="32564000"/>
    <n v="0"/>
    <n v="0"/>
    <n v="37216000"/>
    <s v="8  Mes(es)"/>
  </r>
  <r>
    <x v="2"/>
    <n v="230197"/>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9221800"/>
    <s v="HELBER HUGO MORALES RINCON"/>
    <s v="JEFE DE OFICINA - OF. DEPURACION CARTERA"/>
    <s v="N/A"/>
    <d v="2023-04-08T00:00:00"/>
    <s v="El contratista dio cumplimiento con las obligaciones"/>
    <s v="El contratista dio cumplimiento con las obligaciones"/>
    <d v="2023-01-31T00:00:00"/>
    <d v="2023-02-03T00:00:00"/>
    <s v="10  Mes(es)"/>
    <d v="2023-12-03T00:00:00"/>
    <n v="40320000"/>
    <n v="86"/>
    <n v="28.38"/>
    <n v="3763200"/>
    <n v="36556800"/>
    <n v="0"/>
    <n v="0"/>
    <n v="40320000"/>
    <s v="10  Mes(es)"/>
  </r>
  <r>
    <x v="2"/>
    <n v="230102"/>
    <x v="0"/>
    <s v="https://community.secop.gov.co/Public/Tendering/OpportunityDetail/Index?noticeUID=CO1.NTC.3800287&amp;isFromPublicArea=True&amp;isModal=true&amp;asPopupView=true"/>
    <x v="0"/>
    <s v="Prestación Servicios Profesionales"/>
    <s v="OF. DEPURACION CARTERA"/>
    <s v="0111-01"/>
    <s v="Prestar los servicios profesionales para el análisis, actualización ydesarrollo en el manejo de bases de datos y actividades de seguimientopara la cartera tributaria clasificada como dificil cobro y la carterano tributaria de la Oficina de Depuración de Cartera"/>
    <n v="1024562261"/>
    <s v="GUSTAVO ADOLFO ESCOBAR TORRES"/>
    <s v="JEFE DE OFICINA - OF. DEPURACION CARTERA"/>
    <s v="N/A"/>
    <d v="2023-04-08T00:00:00"/>
    <s v="El contratista dio cumplimiento con las obligaciones"/>
    <s v="El contratista dio cumplimiento con las obligaciones"/>
    <d v="2023-01-19T00:00:00"/>
    <d v="2023-01-24T00:00:00"/>
    <s v="11  Mes(es)"/>
    <d v="2023-12-24T00:00:00"/>
    <n v="56958000"/>
    <n v="96"/>
    <n v="28.74"/>
    <n v="6386200"/>
    <n v="50571800"/>
    <n v="0"/>
    <n v="0"/>
    <n v="56958000"/>
    <s v="11  Mes(es)"/>
  </r>
  <r>
    <x v="2"/>
    <n v="230113"/>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3-04-08T00:00:00"/>
    <s v="El contratista dio cumplimiento con las obligaciones"/>
    <s v="El contratista dio cumplimiento con las obligaciones"/>
    <d v="2023-01-19T00:00:00"/>
    <d v="2023-01-25T00:00:00"/>
    <s v="10  Mes(es)"/>
    <d v="2023-11-25T00:00:00"/>
    <n v="40320000"/>
    <n v="95"/>
    <n v="31.25"/>
    <n v="4838400"/>
    <n v="35481600"/>
    <n v="0"/>
    <n v="0"/>
    <n v="40320000"/>
    <s v="10  Mes(es)"/>
  </r>
  <r>
    <x v="2"/>
    <n v="230115"/>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52392288"/>
    <s v="ANGELICA LIZETH TARAZONA APONTE"/>
    <s v="JEFE DE OFICINA - OF. DEPURACION CARTERA"/>
    <s v="N/A"/>
    <d v="2023-04-08T00:00:00"/>
    <s v="El contratista dio cumplimiento con las obligaciones"/>
    <s v="El contratista dio cumplimiento con las obligaciones"/>
    <d v="2023-01-19T00:00:00"/>
    <d v="2023-01-23T00:00:00"/>
    <s v="10  Mes(es)"/>
    <d v="2023-11-23T00:00:00"/>
    <n v="40320000"/>
    <n v="97"/>
    <n v="31.91"/>
    <n v="5107200"/>
    <n v="35212800"/>
    <n v="0"/>
    <n v="0"/>
    <n v="40320000"/>
    <s v="10  Mes(es)"/>
  </r>
  <r>
    <x v="2"/>
    <n v="230065"/>
    <x v="0"/>
    <s v="https://community.secop.gov.co/Public/Tendering/OpportunityDetail/Index?noticeUID=CO1.NTC.3776508&amp;isFromPublicArea=True&amp;isModal=true&amp;asPopupView=true"/>
    <x v="0"/>
    <s v="Prestación Servicios Profesionales"/>
    <s v="OF. DEPURACION CARTERA"/>
    <s v="0111-01"/>
    <s v="Prestar los servicios profesionales para el análisis, actualización ydesarrollo en el manejo de bases de datos y actividades de seguimientopara la cartera cobrable tributaria asignada a la Oficina Depuración deCartera"/>
    <n v="1032417308"/>
    <s v="JORGE IVAN SOTELO GAVIRIA"/>
    <s v="JEFE DE OFICINA - OF. DEPURACION CARTERA"/>
    <s v="N/A"/>
    <d v="2023-04-08T00:00:00"/>
    <s v="no aplica"/>
    <s v="no aplica"/>
    <d v="2023-01-18T00:00:00"/>
    <d v="2023-01-23T00:00:00"/>
    <s v="11  Mes(es)"/>
    <d v="2023-12-23T00:00:00"/>
    <n v="56958000"/>
    <n v="97"/>
    <n v="29.04"/>
    <n v="6558800"/>
    <n v="50399200"/>
    <n v="0"/>
    <n v="0"/>
    <n v="56958000"/>
    <s v="11  Mes(es)"/>
  </r>
  <r>
    <x v="2"/>
    <n v="230114"/>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3-04-08T00:00:00"/>
    <s v="El contratista dio cumplimiento con las obligaciones"/>
    <s v="El contratista dio cumplimiento con las obligaciones"/>
    <d v="2023-01-20T00:00:00"/>
    <d v="2023-01-23T00:00:00"/>
    <s v="10  Mes(es)"/>
    <d v="2023-11-23T00:00:00"/>
    <n v="40320000"/>
    <n v="97"/>
    <n v="31.91"/>
    <n v="5107200"/>
    <n v="35212800"/>
    <n v="0"/>
    <n v="0"/>
    <n v="40320000"/>
    <s v="10  Mes(es)"/>
  </r>
  <r>
    <x v="2"/>
    <n v="230046"/>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121832098"/>
    <s v="NEIDY MATILDE LOSADA GUTIERREZ"/>
    <s v="JEFE DE OFICINA - OF. DEPURACION CARTERA"/>
    <s v="N/A"/>
    <d v="2023-04-08T00:00:00"/>
    <s v="El contratista dio cumplimiento con las obligaciones"/>
    <s v="El contratista dio cumplimiento con las obligaciones"/>
    <d v="2023-01-16T00:00:00"/>
    <d v="2023-01-19T00:00:00"/>
    <s v="10  Mes(es)"/>
    <d v="2023-11-19T00:00:00"/>
    <n v="18610000"/>
    <n v="101"/>
    <n v="33.22"/>
    <n v="2605400"/>
    <n v="16004600"/>
    <n v="0"/>
    <n v="0"/>
    <n v="18610000"/>
    <s v="10  Mes(es)"/>
  </r>
  <r>
    <x v="2"/>
    <n v="230052"/>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2361329"/>
    <s v="JOSE DAVID BELTRAN ROMERO"/>
    <s v="JEFE DE OFICINA - OF. DEPURACION CARTERA"/>
    <s v="N/A"/>
    <d v="2023-04-08T00:00:00"/>
    <s v="El contratista dio cumplimiento con las obligaciones"/>
    <s v="El contratista dio cumplimiento con las obligaciones"/>
    <d v="2023-01-16T00:00:00"/>
    <d v="2023-01-19T00:00:00"/>
    <s v="10  Mes(es)"/>
    <d v="2023-11-19T00:00:00"/>
    <n v="18610000"/>
    <n v="101"/>
    <n v="33.22"/>
    <n v="2605400"/>
    <n v="16004600"/>
    <n v="0"/>
    <n v="0"/>
    <n v="18610000"/>
    <s v="10  Mes(es)"/>
  </r>
  <r>
    <x v="2"/>
    <n v="230039"/>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3-04-08T00:00:00"/>
    <s v="El contratista dio cumplimiento con las obligaciones"/>
    <s v="El contratista dio cumplimiento con las obligaciones"/>
    <d v="2023-01-16T00:00:00"/>
    <d v="2023-01-19T00:00:00"/>
    <s v="10  Mes(es)"/>
    <d v="2023-11-19T00:00:00"/>
    <n v="40320000"/>
    <n v="101"/>
    <n v="33.22"/>
    <n v="5644800"/>
    <n v="34675200"/>
    <n v="0"/>
    <n v="0"/>
    <n v="40320000"/>
    <s v="10  Mes(es)"/>
  </r>
  <r>
    <x v="2"/>
    <n v="230057"/>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3-04-08T00:00:00"/>
    <s v="El contratista dio cumplimiento con las obligaciones"/>
    <s v="El contratista dio cumplimiento con las obligaciones"/>
    <d v="2023-01-16T00:00:00"/>
    <d v="2023-01-19T00:00:00"/>
    <s v="10  Mes(es)"/>
    <d v="2023-11-19T00:00:00"/>
    <n v="40320000"/>
    <n v="101"/>
    <n v="33.22"/>
    <n v="5644800"/>
    <n v="34675200"/>
    <n v="0"/>
    <n v="0"/>
    <n v="40320000"/>
    <s v="10  Mes(es)"/>
  </r>
  <r>
    <x v="2"/>
    <n v="230038"/>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3-04-08T00:00:00"/>
    <s v="El contratista dio cumplimiento con las obligaciones"/>
    <s v="El contratista dio cumplimiento con las obligaciones"/>
    <d v="2023-01-13T00:00:00"/>
    <d v="2023-01-19T00:00:00"/>
    <s v="10  Mes(es)"/>
    <d v="2023-11-19T00:00:00"/>
    <n v="40320000"/>
    <n v="101"/>
    <n v="33.22"/>
    <n v="5644800"/>
    <n v="34675200"/>
    <n v="0"/>
    <n v="0"/>
    <n v="40320000"/>
    <s v="10  Mes(es)"/>
  </r>
  <r>
    <x v="2"/>
    <n v="230027"/>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5685032"/>
    <s v="LAURA NATALIA ROZO ROBAYO"/>
    <s v="JEFE DE OFICINA - OF. DEPURACION CARTERA"/>
    <s v="N/A"/>
    <d v="2023-04-08T00:00:00"/>
    <s v="El contratista dio cumplimiento con las obligaciones"/>
    <s v="El contratista dio cumplimiento con las obligaciones"/>
    <d v="2023-01-16T00:00:00"/>
    <d v="2023-01-19T00:00:00"/>
    <s v="10  Mes(es)"/>
    <d v="2023-11-19T00:00:00"/>
    <n v="18610000"/>
    <n v="101"/>
    <n v="33.22"/>
    <n v="2605400"/>
    <n v="16004600"/>
    <n v="0"/>
    <n v="0"/>
    <n v="18610000"/>
    <s v="10  Mes(es)"/>
  </r>
  <r>
    <x v="2"/>
    <n v="230045"/>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7874323"/>
    <s v="NATALY  FERNANDEZ GUTIERREZ"/>
    <s v="JEFE DE OFICINA - OF. DEPURACION CARTERA"/>
    <s v="N/A"/>
    <d v="2023-04-08T00:00:00"/>
    <s v="El contratista dio cumplimiento con las obligaciones"/>
    <s v="El contratista dio cumplimiento con las obligaciones"/>
    <d v="2023-01-16T00:00:00"/>
    <d v="2023-01-19T00:00:00"/>
    <s v="10  Mes(es)"/>
    <d v="2023-11-19T00:00:00"/>
    <n v="18610000"/>
    <n v="101"/>
    <n v="33.22"/>
    <n v="2605400"/>
    <n v="16004600"/>
    <n v="0"/>
    <n v="0"/>
    <n v="18610000"/>
    <s v="10  Mes(es)"/>
  </r>
  <r>
    <x v="2"/>
    <n v="230048"/>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0641735"/>
    <s v="CRISTIAN ANDRES PULIDO HORMAZA"/>
    <s v="JEFE DE OFICINA - OF. DEPURACION CARTERA"/>
    <s v="N/A"/>
    <d v="2023-04-08T00:00:00"/>
    <s v="El contratista dio cumplimiento con las obligaciones"/>
    <s v="El contratista dio cumplimiento con las obligaciones"/>
    <d v="2023-01-16T00:00:00"/>
    <d v="2023-01-19T00:00:00"/>
    <s v="10  Mes(es)"/>
    <d v="2023-11-19T00:00:00"/>
    <n v="18610000"/>
    <n v="101"/>
    <n v="33.22"/>
    <n v="2605400"/>
    <n v="16004600"/>
    <n v="0"/>
    <n v="0"/>
    <n v="18610000"/>
    <s v="10  Mes(es)"/>
  </r>
  <r>
    <x v="0"/>
    <n v="220834"/>
    <x v="0"/>
    <s v="https://community.secop.gov.co/Public/Tendering/OpportunityDetail/Index?noticeUID=CO1.NTC.3579651&amp;isFromPublicArea=True&amp;isModal=true&amp;asPopupView=true"/>
    <x v="0"/>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32448222"/>
    <s v="NATALIA  BUSTOS RUEDA"/>
    <s v="JEFE DE OFICINA - OF. CUENTAS CORRIENTES Y DEVOLUCIONES"/>
    <s v="N/A"/>
    <d v="2023-04-10T00:00:00"/>
    <s v="Durante el periodo de ejecución, la contratista dio cumplimiento a lasobligaciones generales estipuladas en los estudios previos."/>
    <s v="Durante el periodo de ejecución, la contratista dió cumplimiento a lasobligaciones especiales estipuladas en los estudios previos, lo anteriorse evidencia en el informe de actividades de la contratista."/>
    <d v="2022-11-28T00:00:00"/>
    <d v="2022-12-05T00:00:00"/>
    <s v="3  Mes(es)"/>
    <d v="2023-03-05T00:00:00"/>
    <n v="4887000"/>
    <n v="146"/>
    <n v="162.22"/>
    <n v="4887000"/>
    <n v="0"/>
    <n v="0"/>
    <n v="0"/>
    <n v="4887000"/>
    <s v="3  Mes(es)"/>
  </r>
  <r>
    <x v="0"/>
    <n v="220868"/>
    <x v="0"/>
    <s v="https://community.secop.gov.co/Public/Tendering/OpportunityDetail/Index?noticeUID=CO1.NTC.3543897&amp;isFromPublicArea=True&amp;isModal=true&amp;asPopupView=true"/>
    <x v="1"/>
    <s v="Prestación de Servicios"/>
    <s v="SUBD. INFRAESTRUCTURA TIC"/>
    <s v="0111-01"/>
    <s v="Prestar los servicios de monitoreo del sistema BMS, mantenimientocorrectivo, licenciamiento de software Axiom V y soporte técnico especializado con reubicación de equipos para el sistema de control de acceso instalados en las sedes de la Secretaría Distrital deHacienda (SDH)."/>
    <n v="901073817"/>
    <s v="HONOR TECNOLOGIA S A S"/>
    <s v="PROFESIONAL UNIVERSITARIO - SUBD. INFRAESTRUCTURA TIC"/>
    <s v="N/A"/>
    <d v="2023-04-10T00:00:00"/>
    <s v="El Contratista cumplió con todas las obligaciones generales pre-contractuales1.Cumplió2. Cumplió3. Cumplió4. Cumplió5. Cumplió6. Cumplió7. Cumplió8. Cumplió9. Cumplió10. Cumplió11. Cumplió12. Cumplió13. Cumplió14. Cumplió15. Cumplió16. Cumplió17. Cumplió18. Cumplió19. Cumplió20. Cumplió"/>
    <s v="El Contratista cumplió con todas las obligaciones especiales pre-contractuales1. Cumplió2. Cumplió3. Cumplió4. Cumplió5. Cumplió6. Cumplió7. Cumplió8. Cumplió9. Cumplió10. Cumplió11. Cumplió12. Cumplió13. Cumplió14. Cumplió15. Cumplió"/>
    <d v="2022-12-14T00:00:00"/>
    <d v="2022-12-28T00:00:00"/>
    <s v="5  Mes(es)"/>
    <d v="2023-08-28T00:00:00"/>
    <n v="71977220"/>
    <n v="123"/>
    <n v="50.62"/>
    <n v="43399449"/>
    <n v="28577771"/>
    <n v="1"/>
    <n v="32330910"/>
    <n v="104308130"/>
    <s v="   8  Mes(es)"/>
  </r>
  <r>
    <x v="1"/>
    <n v="210530"/>
    <x v="0"/>
    <s v="https://community.secop.gov.co/Public/Tendering/OpportunityDetail/Index?noticeUID=CO1.NTC.2310590&amp;isFromPublicArea=True&amp;isModal=true&amp;asPopupView=true"/>
    <x v="4"/>
    <s v="Prestación de Servicios"/>
    <s v="SUBD. INFRAESTRUCTURA TIC"/>
    <s v="0111-01"/>
    <s v="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
    <n v="900220002"/>
    <s v="TEAM MANAGEMENT INFRASTRUCTURE S.A.S"/>
    <s v="PROFESIONAL ESPECIALIZADO - SUBD. INFRAESTRUCTURA TIC"/>
    <s v="N/A"/>
    <d v="2023-04-10T00:00:00"/>
    <s v="El contratista ha cumplido a cabalidad con las obligaciones delcontrato."/>
    <s v="El contrato se ha ejecutado normalmente y el contratista ha realizadoseguimiento al software instalado. El contrato se ha ejecutado en un 89%a nivel físico, a nivel financiero el contrato se ejecutó en un 100%."/>
    <d v="2021-11-22T00:00:00"/>
    <d v="2021-11-26T00:00:00"/>
    <s v="12  Mes(es)"/>
    <d v="2023-05-26T00:00:00"/>
    <n v="291900000"/>
    <n v="520"/>
    <n v="95.24"/>
    <n v="434850000"/>
    <n v="0"/>
    <n v="1"/>
    <n v="142950000"/>
    <n v="434850000"/>
    <s v="  18  Mes(es)"/>
  </r>
  <r>
    <x v="2"/>
    <n v="230059"/>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3-04-10T00:00:00"/>
    <s v="El contratista dio cumplimiento con las obligaciones"/>
    <s v="El contratista dio cumplimiento con las obligaciones"/>
    <d v="2023-01-16T00:00:00"/>
    <d v="2023-01-19T00:00:00"/>
    <s v="10  Mes(es)"/>
    <d v="2023-11-19T00:00:00"/>
    <n v="40320000"/>
    <n v="101"/>
    <n v="33.22"/>
    <n v="5644800"/>
    <n v="34675200"/>
    <n v="0"/>
    <n v="0"/>
    <n v="40320000"/>
    <s v="10  Mes(es)"/>
  </r>
  <r>
    <x v="2"/>
    <n v="230036"/>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099456"/>
    <s v="ARABELLA  SIERRA GARCIA"/>
    <s v="JEFE DE OFICINA - OF. DEPURACION CARTERA"/>
    <s v="N/A"/>
    <d v="2023-04-10T00:00:00"/>
    <s v="El contratista dio cumplimiento con las obligaciones"/>
    <s v="El contratista dio cumplimiento con las obligaciones"/>
    <d v="2023-01-13T00:00:00"/>
    <d v="2023-01-18T00:00:00"/>
    <s v="10  Mes(es)"/>
    <d v="2023-11-18T00:00:00"/>
    <n v="40320000"/>
    <n v="102"/>
    <n v="33.549999999999997"/>
    <n v="5779200"/>
    <n v="34540800"/>
    <n v="0"/>
    <n v="0"/>
    <n v="40320000"/>
    <s v="10  Mes(es)"/>
  </r>
  <r>
    <x v="2"/>
    <n v="230037"/>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3-04-10T00:00:00"/>
    <s v="El contratista dio cumplimiento con las obligaciones"/>
    <s v="El contratista dio cumplimiento con las obligaciones"/>
    <d v="2023-01-16T00:00:00"/>
    <d v="2023-01-19T00:00:00"/>
    <s v="10  Mes(es)"/>
    <d v="2023-11-19T00:00:00"/>
    <n v="40320000"/>
    <n v="101"/>
    <n v="33.22"/>
    <n v="5644800"/>
    <n v="34675200"/>
    <n v="0"/>
    <n v="0"/>
    <n v="40320000"/>
    <s v="10  Mes(es)"/>
  </r>
  <r>
    <x v="2"/>
    <n v="230043"/>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3-04-10T00:00:00"/>
    <s v="El contratista dio cumplimiento con las obligaciones"/>
    <s v="El contratista dio cumplimiento con las obligaciones"/>
    <d v="2023-01-16T00:00:00"/>
    <d v="2023-01-19T00:00:00"/>
    <s v="10  Mes(es)"/>
    <d v="2023-11-19T00:00:00"/>
    <n v="40320000"/>
    <n v="101"/>
    <n v="33.22"/>
    <n v="5644800"/>
    <n v="34675200"/>
    <n v="0"/>
    <n v="0"/>
    <n v="40320000"/>
    <s v="10  Mes(es)"/>
  </r>
  <r>
    <x v="2"/>
    <n v="230040"/>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3-04-10T00:00:00"/>
    <s v="El contratista dio cumplimiento con las obligaciones"/>
    <s v="El contratista dio cumplimiento con las obligaciones"/>
    <d v="2023-01-16T00:00:00"/>
    <d v="2023-01-19T00:00:00"/>
    <s v="10  Mes(es)"/>
    <d v="2023-11-19T00:00:00"/>
    <n v="40320000"/>
    <n v="101"/>
    <n v="33.22"/>
    <n v="5644800"/>
    <n v="34675200"/>
    <n v="0"/>
    <n v="0"/>
    <n v="40320000"/>
    <s v="10  Mes(es)"/>
  </r>
  <r>
    <x v="2"/>
    <n v="230044"/>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3-04-10T00:00:00"/>
    <s v="El contratista dio cumplimiento con las obligaciones"/>
    <s v="El contratista dio cumplimiento con las obligaciones"/>
    <d v="2023-01-16T00:00:00"/>
    <d v="2023-01-19T00:00:00"/>
    <s v="10  Mes(es)"/>
    <d v="2023-11-19T00:00:00"/>
    <n v="40320000"/>
    <n v="101"/>
    <n v="33.22"/>
    <n v="5644800"/>
    <n v="34675200"/>
    <n v="0"/>
    <n v="0"/>
    <n v="40320000"/>
    <s v="10  Mes(es)"/>
  </r>
  <r>
    <x v="2"/>
    <n v="230042"/>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3-04-10T00:00:00"/>
    <s v="El contratista dio cumplimiento con las obligaciones"/>
    <s v="El contratista dio cumplimiento con las obligaciones"/>
    <d v="2023-01-16T00:00:00"/>
    <d v="2023-01-19T00:00:00"/>
    <s v="10  Mes(es)"/>
    <d v="2023-11-19T00:00:00"/>
    <n v="40320000"/>
    <n v="101"/>
    <n v="33.22"/>
    <n v="5644800"/>
    <n v="34675200"/>
    <n v="0"/>
    <n v="0"/>
    <n v="40320000"/>
    <s v="10  Mes(es)"/>
  </r>
  <r>
    <x v="2"/>
    <n v="230325"/>
    <x v="0"/>
    <s v="https://community.secop.gov.co/Public/Tendering/OpportunityDetail/Index?noticeUID=CO1.NTC.3994837&amp;isFromPublicArea=True&amp;isModal=true&amp;asPopupView=true"/>
    <x v="1"/>
    <s v="Prestación de Servicios"/>
    <s v="OF. OPERACION SISTEMA GESTION DOCUMENTAL"/>
    <s v="0111-01"/>
    <s v="Proveer el servicio de soporte y mantenimiento del software Eyes &lt;(&gt;&amp;&lt;)&gt;Hands for FORMS de propiedad de la Secretaría Distrital de Hacienda"/>
    <n v="900583318"/>
    <s v="E CAPTURE SAS"/>
    <s v="PROFESIONAL ESPECIALIZADO - OF. OPERACION SISTEMA GESTION DOCUMENTAL"/>
    <s v="N/A"/>
    <d v="2023-04-10T00:00:00"/>
    <s v="El contratista cumplió con las obligaciones generales establecidas en elAnexo técnico del contrato."/>
    <s v="Del 23 al 31 de marzo de 2023 se adelantaron las siguientes actividades:El contratista presentó el cronograma con las actividades para losmantenimientos que se llevarán a cabo durante la ejecución del contrato,dicho documento fue aprobado por la supervisión.Se adelantaron los trámites de Acta de Inicio y solicitud de ampliaciónde las garantías del contrato.Se programó la primera visita técnica para mantenimiento preventivo ycorrectivo de las bases de datos.Se programó visita comercial para conocer nuevos productos dedigitalización que ofrece el contratista para la gestión documental.Se programó visita técnica para validar integración de los nuevosescaners KODAK S3120 Max (5) adquiridos por la SHD con el software Eyesand Hands forms."/>
    <d v="2023-03-14T00:00:00"/>
    <d v="2023-03-23T00:00:00"/>
    <s v="12  Mes(es)"/>
    <d v="2024-03-23T00:00:00"/>
    <n v="57400000"/>
    <n v="38"/>
    <n v="10.38"/>
    <n v="1275555"/>
    <n v="56124445"/>
    <n v="0"/>
    <n v="0"/>
    <n v="57400000"/>
    <s v="12  Mes(es)"/>
  </r>
  <r>
    <x v="0"/>
    <n v="220408"/>
    <x v="0"/>
    <s v="https://community.secop.gov.co/Public/Tendering/OpportunityDetail/Index?noticeUID=CO1.NTC.2987061&amp;isFromPublicArea=True&amp;isModal=true&amp;asPopupView=true"/>
    <x v="3"/>
    <s v="Interadministrativo"/>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N/A"/>
    <d v="2023-04-10T00:00:00"/>
    <s v="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
    <s v="Del 1 al 31 de marzo de 2023, se recibió el servicio de gestión decorrespondencia y mensajería expresa masiva para la Secretaría Distritalde Hacienda, el contratista cumplió a satisfacción las obligacionesespecíficas del contrato."/>
    <d v="2022-06-23T00:00:00"/>
    <d v="2022-06-25T00:00:00"/>
    <s v="18  Mes(es)  6  Día(s)"/>
    <d v="2023-12-31T00:00:00"/>
    <n v="2676607144"/>
    <n v="309"/>
    <n v="55.78"/>
    <n v="1285435999"/>
    <n v="1391171145"/>
    <n v="0"/>
    <n v="0"/>
    <n v="2676607144"/>
    <s v="18  Mes(es)  6  Día(s)"/>
  </r>
  <r>
    <x v="2"/>
    <n v="230199"/>
    <x v="0"/>
    <s v="https://community.secop.gov.co/Public/Tendering/OpportunityDetail/Index?noticeUID=CO1.NTC.3880986&amp;isFromPublicArea=True&amp;isModal=true&amp;asPopupView=true"/>
    <x v="0"/>
    <s v="Prestación Servicios Profesionales"/>
    <s v="OF. ASESORA DE PLANEACION"/>
    <s v="0111-01"/>
    <s v="Prestar los servicios profesionales para apoyar la optimización del mapade procesos de la SDH y la definición de estrategias para suimplementación y apropiación."/>
    <n v="79793841"/>
    <s v="ARMANDO  ARDILA DELGADO"/>
    <s v="JEFE DE OFICINA ASESORA - OF. ASESORA DE PLANEACION"/>
    <s v="N/A"/>
    <d v="2023-04-11T00:00:00"/>
    <s v="Se ha dado cumplimiento a las obligaciones generales respectivas."/>
    <s v="A la fecha, han sido aprobados por comité directivo todos losmacroprocesos diseñados, quedando solamente pendiente la aprobación deGestión Administrativa. En la actualidad se trabaja en la publicación enel Sistema de Gestión de la Calidad de los macroprocesos de gestión degasto y gestión contable.Se diseñó un plan de implementación, con responsabilidades específicaspara cada uno de los directores de la Secretaría.Se vienen adelantando reuniones para que las diferentes dependenciasapropien técnicamente los macroprocesos y empiecen a operar de la formaen la que se estipula al interior de ellos.A la fecha se nos encontramos en el proceso de cierre del diseño deprocesos, de manera que podamos centrarnos esencialmente en laimplementación."/>
    <d v="2023-01-31T00:00:00"/>
    <d v="2023-02-06T00:00:00"/>
    <s v="7  Mes(es)"/>
    <d v="2023-09-06T00:00:00"/>
    <n v="100149000"/>
    <n v="83"/>
    <n v="39.15"/>
    <n v="26229500"/>
    <n v="73919500"/>
    <n v="0"/>
    <n v="0"/>
    <n v="100149000"/>
    <s v="7  Mes(es)"/>
  </r>
  <r>
    <x v="2"/>
    <n v="230074"/>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1933372"/>
    <s v="ALEJANDRA  CHAVES GARCIA"/>
    <s v="PROFESIONAL ESPECIALIZADO - SUBD. INFRAESTRUCTURA Y LOCALIDADES"/>
    <s v="N/A"/>
    <d v="2023-04-10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 la contratista."/>
    <d v="2023-01-18T00:00:00"/>
    <d v="2023-02-01T00:00:00"/>
    <s v="8  Mes(es)"/>
    <d v="2023-10-01T00:00:00"/>
    <n v="32256000"/>
    <n v="88"/>
    <n v="36.36"/>
    <n v="8064000"/>
    <n v="24192000"/>
    <n v="0"/>
    <n v="0"/>
    <n v="32256000"/>
    <s v="8  Mes(es)"/>
  </r>
  <r>
    <x v="2"/>
    <n v="230056"/>
    <x v="0"/>
    <s v="https://community.secop.gov.co/Public/Tendering/OpportunityDetail/Index?noticeUID=CO1.NTC.3738377&amp;isFromPublicArea=True&amp;isModal=true&amp;asPopupView=true"/>
    <x v="0"/>
    <s v="Prestación Servicios Profesionales"/>
    <s v="OF. PLANEACION FINANCIERA"/>
    <s v="0111-01"/>
    <s v="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
    <n v="1032451525"/>
    <s v="MONICA ALEJANDRA BELTRAN RODRIGUEZ"/>
    <s v="JEFE DE OFICINA - OF. PLANEACION FINANCIERA"/>
    <s v="N/A"/>
    <d v="2023-04-10T00:00:00"/>
    <s v="La contratista cumplió con las obligaciones generales durante el períodocorrespondiente tal y como se evidencia en el informe de supervisión."/>
    <s v="Recopilé, analicé y consolidé la información histórica y suscomportamientos, para proyectar y preparar el flujo de caja de acuerdocon la periodicidad y requisitos solicitados.Brindé el apoyo en la implementación de las funcionalidades del PAC yflujo de caja del proyecto BogData.Revisé y realicé las pruebas de las funcionalidades del PAC y flujo decaja del proyecto BogData y de los posibles ajustes que se requieran,con el fin de lograr el cumplimiento de las actividades que comprendenla estabilización del sistema.Realicé las actividades de soporte, acompañamiento o apoyo a losorganismos y entidades que conforman el Presupuesto Anual del DistritoCapital en el manejo de la elaboración y modificaciones del PAC enBogData.Apoyé el análisis de las solicitudes de reprogramaciones del PAC enBogData.Elaboré informes, según lo requerido de los avances presentados por cadaactividad.Actualicé y apoyé el desarrollo de los procesos y procedimientos bajo elnuevo sistema de información.Elaboré análisis, estadísticas, proyecciones e informes solicitados enrelación con los aspectos objeto del contrato, dando cumplimiento a lostérminos establecidos y con suficiencia técnica.Proyecté memorandos, oficios y respuestas que le sean solicitados paraatender los requerimientos de los clientes internos y externos, en temasrelacionados con el objeto contractual.Acompañé y participé en las reuniones designadas por el supervisor delcontrato acorde con el objeto del contrato.Elaboré los planes de mejoras o evolutivos de los requerimientosasignados que permitan atender el adecuado funcionamiento del sistemaBogData.Elaboré las especificaciones funcionales y plan de pruebas funcional delos requerimientos asignados que permitan atender el adecuadofuncionamiento del sistema de información.Apoyé el seguimiento a los procesos del Sistema de Gestión de Calidadque sean requeridos.Elaboré y entregué informe mensual y uno final de las actividadesrealizadas.Las demás que se relacionen con el objeto del contrato."/>
    <d v="2023-01-16T00:00:00"/>
    <d v="2023-01-18T00:00:00"/>
    <s v="10  Mes(es)"/>
    <d v="2023-11-18T00:00:00"/>
    <n v="74840000"/>
    <n v="102"/>
    <n v="33.549999999999997"/>
    <n v="10727067"/>
    <n v="64112933"/>
    <n v="0"/>
    <n v="0"/>
    <n v="74840000"/>
    <s v="10  Mes(es)"/>
  </r>
  <r>
    <x v="0"/>
    <n v="220917"/>
    <x v="0"/>
    <s v="https://community.secop.gov.co/Public/Tendering/OpportunityDetail/Index?noticeUID=CO1.NTC.3687553&amp;isFromPublicArea=True&amp;isModal=true&amp;asPopupView=true"/>
    <x v="3"/>
    <s v="Convenio Interadministrativo"/>
    <s v="OF. OPERACION SISTEMA GESTION DOCUMENTAL"/>
    <s v="0111-01"/>
    <s v="Aunar esfuerzos para la asistencia técnica y apoyo a la gestióndocumental de la Secretaría Distrital de Hacienda"/>
    <n v="899999230"/>
    <s v="UNIVERSIDAD DISTRITAL FRANCISCO JOSE DE CALDAS"/>
    <s v="JEFE DE OFICINA - OF. OPERACION SISTEMA GESTION DOCUMENTAL"/>
    <s v="N/A"/>
    <d v="2023-04-11T00:00:00"/>
    <s v="El contratista cumplió con las obligaciones generales establecidas enlas especificaciones técnicas del convenio interadministrativo."/>
    <s v="Del 1 al 31 de marzo de 2023, el contratista cumplió con lasobligaciones especiales.Se adelantaron las labores y operaciones técnicas asociadas a losprocedimientos de gestión documental incluidos en las especificacionestécnicas del convenio.El contratista entregó los informes de desarrollo de actividadessolicitados."/>
    <d v="2022-12-29T00:00:00"/>
    <d v="2023-01-23T00:00:00"/>
    <s v="6  Mes(es)"/>
    <d v="2023-07-23T00:00:00"/>
    <n v="267206500"/>
    <n v="97"/>
    <n v="53.59"/>
    <n v="100944678"/>
    <n v="166261822"/>
    <n v="0"/>
    <n v="0"/>
    <n v="267206500"/>
    <s v="6  Mes(es)"/>
  </r>
  <r>
    <x v="0"/>
    <n v="220835"/>
    <x v="0"/>
    <s v="https://community.secop.gov.co/Public/Tendering/OpportunityDetail/Index?noticeUID=CO1.NTC.3579651&amp;isFromPublicArea=True&amp;isModal=true&amp;asPopupView=true"/>
    <x v="0"/>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13644693"/>
    <s v="INGRID YULIANA MENDOZA AVILA"/>
    <s v="JEFE DE OFICINA - OF. CUENTAS CORRIENTES Y DEVOLUCIONES"/>
    <s v="N/A"/>
    <d v="2023-04-10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2-11-28T00:00:00"/>
    <d v="2022-12-05T00:00:00"/>
    <s v="3  Mes(es)"/>
    <d v="2023-03-05T00:00:00"/>
    <n v="4887000"/>
    <n v="146"/>
    <n v="162.22"/>
    <n v="4887000"/>
    <n v="0"/>
    <n v="0"/>
    <n v="0"/>
    <n v="4887000"/>
    <s v="3  Mes(es)"/>
  </r>
  <r>
    <x v="0"/>
    <n v="220838"/>
    <x v="0"/>
    <s v="https://community.secop.gov.co/Public/Tendering/OpportunityDetail/Index?noticeUID=CO1.NTC.3579651&amp;isFromPublicArea=True&amp;isModal=true&amp;asPopupView=true"/>
    <x v="0"/>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19015147"/>
    <s v="JUAN CARLOS FLOREZ MEDINA"/>
    <s v="JEFE DE OFICINA - OF. CUENTAS CORRIENTES Y DEVOLUCIONES"/>
    <s v="N/A"/>
    <d v="2023-04-1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2-11-28T00:00:00"/>
    <d v="2022-12-05T00:00:00"/>
    <s v="3  Mes(es)"/>
    <d v="2023-03-05T00:00:00"/>
    <n v="4887000"/>
    <n v="146"/>
    <n v="162.22"/>
    <n v="4887000"/>
    <n v="0"/>
    <n v="0"/>
    <n v="0"/>
    <n v="4887000"/>
    <s v="3  Mes(es)"/>
  </r>
  <r>
    <x v="0"/>
    <n v="220836"/>
    <x v="0"/>
    <s v="https://community.secop.gov.co/Public/Tendering/OpportunityDetail/Index?noticeUID=CO1.NTC.3579651&amp;isFromPublicArea=True&amp;isModal=true&amp;asPopupView=true"/>
    <x v="0"/>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32448634"/>
    <s v="NADIA CATALINA PAVA BUITRAGO"/>
    <s v="JEFE DE OFICINA - OF. CUENTAS CORRIENTES Y DEVOLUCIONES"/>
    <s v="N/A"/>
    <d v="2023-04-10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2-11-28T00:00:00"/>
    <d v="2022-12-05T00:00:00"/>
    <s v="3  Mes(es)"/>
    <d v="2023-03-05T00:00:00"/>
    <n v="4887000"/>
    <n v="146"/>
    <n v="162.22"/>
    <n v="4887000"/>
    <n v="0"/>
    <n v="0"/>
    <n v="0"/>
    <n v="4887000"/>
    <s v="3  Mes(es)"/>
  </r>
  <r>
    <x v="0"/>
    <n v="220833"/>
    <x v="0"/>
    <s v="https://community.secop.gov.co/Public/Tendering/OpportunityDetail/Index?noticeUID=CO1.NTC.3579651&amp;isFromPublicArea=True&amp;isModal=true&amp;asPopupView=true"/>
    <x v="0"/>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14204890"/>
    <s v="ANGIE VIVIANA ROA MATEUS"/>
    <s v="JEFE DE OFICINA - OF. CUENTAS CORRIENTES Y DEVOLUCIONES"/>
    <s v="N/A"/>
    <d v="2023-04-10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2-11-28T00:00:00"/>
    <d v="2022-12-21T00:00:00"/>
    <s v="3  Mes(es)"/>
    <d v="2023-03-21T00:00:00"/>
    <n v="4887000"/>
    <n v="130"/>
    <n v="144.44"/>
    <n v="1900500"/>
    <n v="2986500"/>
    <n v="0"/>
    <n v="0"/>
    <n v="4887000"/>
    <s v="3  Mes(es)"/>
  </r>
  <r>
    <x v="0"/>
    <n v="220854"/>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9053772"/>
    <s v="LINA MARIA PENAGOS VELASQUEZ"/>
    <s v="JEFE DE OFICINA - OF. CUENTAS CORRIENTES Y DEVOLUCIONES"/>
    <s v="N/A"/>
    <d v="2023-04-10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2-12-07T00:00:00"/>
    <d v="2022-12-19T00:00:00"/>
    <s v="3  Mes(es)"/>
    <d v="2023-03-19T00:00:00"/>
    <n v="12096000"/>
    <n v="132"/>
    <n v="146.66999999999999"/>
    <n v="12096000"/>
    <n v="0"/>
    <n v="0"/>
    <n v="0"/>
    <n v="12096000"/>
    <s v="3  Mes(es)"/>
  </r>
  <r>
    <x v="2"/>
    <n v="230021"/>
    <x v="0"/>
    <s v="https://community.secop.gov.co/Public/Tendering/OpportunityDetail/Index?noticeUID=CO1.NTC.3743993&amp;isFromPublicArea=True&amp;isModal=true&amp;asPopupView=true"/>
    <x v="0"/>
    <s v="Prestación Servicios Profesionales"/>
    <s v="OF. ASESORA DE COMUNICACIONES"/>
    <s v="0111-01"/>
    <s v="Prestar los servicios profesionales para realizar la redacción decontenidos, comunicados, edición y corrección de estilo de las publicaciones que realiza la Secretaría Distrital de Hacienda."/>
    <n v="39762151"/>
    <s v="LUDDY OLINFFAR CAMACHO CAMACHO"/>
    <s v="JEFE DE OFICINA ASESORA - OF. ASESORA DE COMUNICACIONES"/>
    <s v="N/A"/>
    <d v="2023-04-10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1-12T00:00:00"/>
    <d v="2023-01-19T00:00:00"/>
    <s v="9  Mes(es)"/>
    <d v="2023-10-19T00:00:00"/>
    <n v="40005000"/>
    <n v="101"/>
    <n v="37"/>
    <n v="10673000"/>
    <n v="29332000"/>
    <n v="0"/>
    <n v="0"/>
    <n v="40005000"/>
    <s v="9  Mes(es)"/>
  </r>
  <r>
    <x v="2"/>
    <n v="230010"/>
    <x v="0"/>
    <s v="https://community.secop.gov.co/Public/Tendering/OpportunityDetail/Index?noticeUID=CO1.NTC.3737374&amp;isFromPublicArea=True&amp;isModal=true&amp;asPopupView=true"/>
    <x v="0"/>
    <s v="Prestación Servicios Profesionales"/>
    <s v="OF. ASESORA DE COMUNICACIONES"/>
    <s v="0111-01"/>
    <s v="Prestar los servicios profesionales para apoyar a la Oficina Asesora deComunicaciones para velar el cumplimientos de los criterios deaccesibilidad y usabilidad en la pàgina web y demas plataformas de laentidad de los lineamientos establecidos por Gobierno Digital y la Ley1712 de 2014 así como la implementación y seguimientos a losrequerimientos internos de la intranet de la Secretaría Distrital deHacienda"/>
    <n v="52480985"/>
    <s v="SILVANA LORENA PALMARINY PEÑARANDA"/>
    <s v="JEFE DE OFICINA ASESORA - OF. ASESORA DE COMUNICACIONES"/>
    <s v="N/A"/>
    <d v="2023-04-10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1-11T00:00:00"/>
    <d v="2023-01-18T00:00:00"/>
    <s v="8  Mes(es)"/>
    <d v="2023-09-18T00:00:00"/>
    <n v="42072000"/>
    <n v="102"/>
    <n v="41.98"/>
    <n v="12796900"/>
    <n v="29275100"/>
    <n v="0"/>
    <n v="0"/>
    <n v="42072000"/>
    <s v="8  Mes(es)"/>
  </r>
  <r>
    <x v="0"/>
    <n v="220853"/>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267575"/>
    <s v="MARIO  TORRES MONTOYA"/>
    <s v="JEFE DE OFICINA - OF. CUENTAS CORRIENTES Y DEVOLUCIONES"/>
    <s v="N/A"/>
    <d v="2023-04-1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2-12-07T00:00:00"/>
    <d v="2022-12-19T00:00:00"/>
    <s v="3  Mes(es)"/>
    <d v="2023-03-19T00:00:00"/>
    <n v="12096000"/>
    <n v="132"/>
    <n v="146.66999999999999"/>
    <n v="12096000"/>
    <n v="0"/>
    <n v="0"/>
    <n v="0"/>
    <n v="12096000"/>
    <s v="3  Mes(es)"/>
  </r>
  <r>
    <x v="0"/>
    <n v="220852"/>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52145788"/>
    <s v="MONICA XIMENA SILVIA ERIKA ACERO ESCOBAR"/>
    <s v="JEFE DE OFICINA - OF. CUENTAS CORRIENTES Y DEVOLUCIONES"/>
    <s v="N/A"/>
    <d v="2023-04-10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2-12-07T00:00:00"/>
    <d v="2022-12-19T00:00:00"/>
    <s v="3  Mes(es)"/>
    <d v="2023-03-19T00:00:00"/>
    <n v="12096000"/>
    <n v="132"/>
    <n v="146.66999999999999"/>
    <n v="12096000"/>
    <n v="0"/>
    <n v="0"/>
    <n v="0"/>
    <n v="12096000"/>
    <s v="3  Mes(es)"/>
  </r>
  <r>
    <x v="2"/>
    <n v="230014"/>
    <x v="0"/>
    <s v="https://community.secop.gov.co/Public/Tendering/OpportunityDetail/Index?noticeUID=CO1.NTC.3742666&amp;isFromPublicArea=True&amp;isModal=true&amp;asPopupView=true"/>
    <x v="0"/>
    <s v="Prestación Servicios Profesionales"/>
    <s v="OF. ASESORA DE COMUNICACIONES"/>
    <s v="0111-01"/>
    <s v="Prestar  los  servicios  profesionales  a  la  Oficina  Asesora  de Comunicaciones  de  la  Secretaría Distrital  de  Hacienda  para conceptualizar  y  producir  piezas  audiovisuales  de  pequeño formatorequeridas para la estrategia de comunicaciones de la Entidad."/>
    <n v="80736037"/>
    <s v="JOSE HERNALDO DONOSO ROMERO"/>
    <s v="JEFE DE OFICINA ASESORA - OF. ASESORA DE COMUNICACIONES"/>
    <s v="N/A"/>
    <d v="2023-04-10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1-12T00:00:00"/>
    <d v="2023-01-18T00:00:00"/>
    <s v="8  Mes(es)"/>
    <d v="2023-09-18T00:00:00"/>
    <n v="46520000"/>
    <n v="102"/>
    <n v="41.98"/>
    <n v="14149833"/>
    <n v="32370167"/>
    <n v="0"/>
    <n v="0"/>
    <n v="46520000"/>
    <s v="8  Mes(es)"/>
  </r>
  <r>
    <x v="0"/>
    <n v="220850"/>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40326025"/>
    <s v="REGINA  GALOFRE SANCHEZ"/>
    <s v="JEFE DE OFICINA - OF. CUENTAS CORRIENTES Y DEVOLUCIONES"/>
    <s v="N/A"/>
    <d v="2023-04-10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2-12-07T00:00:00"/>
    <d v="2022-12-19T00:00:00"/>
    <s v="3  Mes(es)"/>
    <d v="2023-03-19T00:00:00"/>
    <n v="12096000"/>
    <n v="132"/>
    <n v="146.66999999999999"/>
    <n v="11289600"/>
    <n v="806400"/>
    <n v="0"/>
    <n v="0"/>
    <n v="12096000"/>
    <s v="3  Mes(es)"/>
  </r>
  <r>
    <x v="2"/>
    <n v="230296"/>
    <x v="0"/>
    <s v="https://community.secop.gov.co/Public/Tendering/OpportunityDetail/Index?noticeUID=CO1.NTC.4125213&amp;isFromPublicArea=True&amp;isModal=true&amp;asPopupView=true"/>
    <x v="0"/>
    <s v="Prestación Servicios Profesionales"/>
    <s v="OF. ASESORA DE COMUNICACIONES"/>
    <s v="0111-01"/>
    <s v="Prestar los servicios profesionales para efectuar la gestiónpresupuestal, administrativa, precontractual, contractual y postcontractual de los trámites a cargo de la Oficina Asesora de Comunicaciones,así como todas aquellas actividades de planeación de la dependencia, deacuerdo con la normativa vigente y los procedimientos de gestión decalidad y contratación de la Entidad"/>
    <n v="50913587"/>
    <s v="ANGELA MARIA FARAH OTERO"/>
    <s v="JEFE DE OFICINA ASESORA - OF. ASESORA DE COMUNICACIONES"/>
    <s v="N/A"/>
    <d v="2023-04-10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3-06T00:00:00"/>
    <d v="2023-03-09T00:00:00"/>
    <s v="7  Mes(es)"/>
    <d v="2023-10-09T00:00:00"/>
    <n v="45591000"/>
    <n v="52"/>
    <n v="24.3"/>
    <n v="4776200"/>
    <n v="40814800"/>
    <n v="0"/>
    <n v="0"/>
    <n v="45591000"/>
    <s v="7  Mes(es)"/>
  </r>
  <r>
    <x v="0"/>
    <n v="220849"/>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5430088"/>
    <s v="YESICA STEFANNY CONTRERAS PEÑA"/>
    <s v="JEFE DE OFICINA - OF. CUENTAS CORRIENTES Y DEVOLUCIONES"/>
    <s v="N/A"/>
    <d v="2023-04-10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2-12-07T00:00:00"/>
    <d v="2022-12-19T00:00:00"/>
    <s v="3  Mes(es)"/>
    <d v="2023-03-19T00:00:00"/>
    <n v="12096000"/>
    <n v="132"/>
    <n v="146.66999999999999"/>
    <n v="12096000"/>
    <n v="0"/>
    <n v="0"/>
    <n v="0"/>
    <n v="12096000"/>
    <s v="3  Mes(es)"/>
  </r>
  <r>
    <x v="0"/>
    <n v="220857"/>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3724779"/>
    <s v="JOSE ANTONIO CUEVAS GUTIERREZ"/>
    <s v="JEFE DE OFICINA - OF. CUENTAS CORRIENTES Y DEVOLUCIONES"/>
    <s v="N/A"/>
    <d v="2023-04-1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2-12-07T00:00:00"/>
    <d v="2022-12-19T00:00:00"/>
    <s v="3  Mes(es)"/>
    <d v="2023-03-19T00:00:00"/>
    <n v="12096000"/>
    <n v="132"/>
    <n v="146.66999999999999"/>
    <n v="12096000"/>
    <n v="0"/>
    <n v="0"/>
    <n v="0"/>
    <n v="12096000"/>
    <s v="3  Mes(es)"/>
  </r>
  <r>
    <x v="0"/>
    <n v="220855"/>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4245514"/>
    <s v="LINA ALEJANDRA GUACHETA DIAZ"/>
    <s v="JEFE DE OFICINA - OF. CUENTAS CORRIENTES Y DEVOLUCIONES"/>
    <s v="N/A"/>
    <d v="2023-04-10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2-12-07T00:00:00"/>
    <d v="2022-12-19T00:00:00"/>
    <s v="3  Mes(es)"/>
    <d v="2023-03-19T00:00:00"/>
    <n v="12096000"/>
    <n v="132"/>
    <n v="146.66999999999999"/>
    <n v="12096000"/>
    <n v="0"/>
    <n v="0"/>
    <n v="0"/>
    <n v="12096000"/>
    <s v="3  Mes(es)"/>
  </r>
  <r>
    <x v="0"/>
    <n v="220859"/>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1323020"/>
    <s v="DIEGO ALBERTO SUAREZ LOZANO"/>
    <s v="JEFE DE OFICINA - OF. CUENTAS CORRIENTES Y DEVOLUCIONES"/>
    <s v="N/A"/>
    <d v="2023-04-1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2-12-07T00:00:00"/>
    <d v="2022-12-19T00:00:00"/>
    <s v="3  Mes(es)"/>
    <d v="2023-03-19T00:00:00"/>
    <n v="12096000"/>
    <n v="132"/>
    <n v="146.66999999999999"/>
    <n v="12096000"/>
    <n v="0"/>
    <n v="0"/>
    <n v="0"/>
    <n v="12096000"/>
    <s v="3  Mes(es)"/>
  </r>
  <r>
    <x v="0"/>
    <n v="220892"/>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79880622"/>
    <s v="OSCAR ORLANDO CASAS SOBA"/>
    <s v="JEFE DE OFICINA - OF. CUENTAS CORRIENTES Y DEVOLUCIONES"/>
    <s v="N/A"/>
    <d v="2023-04-1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2-12-19T00:00:00"/>
    <d v="2022-12-23T00:00:00"/>
    <s v="3  Mes(es)"/>
    <d v="2023-03-23T00:00:00"/>
    <n v="12096000"/>
    <n v="128"/>
    <n v="142.22"/>
    <n v="12096000"/>
    <n v="0"/>
    <n v="0"/>
    <n v="0"/>
    <n v="12096000"/>
    <s v="3  Mes(es)"/>
  </r>
  <r>
    <x v="0"/>
    <n v="220851"/>
    <x v="0"/>
    <s v="https://community.secop.gov.co/Public/Tendering/OpportunityDetail/Index?noticeUID=CO1.NTC.3613160&amp;isFromPublicArea=True&amp;isModal=true&amp;asPopupView=true"/>
    <x v="0"/>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80097956"/>
    <s v="ELVERT JOHANY GALEANO ORTIZ"/>
    <s v="JEFE DE OFICINA - OF. CUENTAS CORRIENTES Y DEVOLUCIONES"/>
    <s v="N/A"/>
    <d v="2023-04-1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2-12-07T00:00:00"/>
    <d v="2022-12-19T00:00:00"/>
    <s v="3  Mes(es)"/>
    <d v="2023-03-19T00:00:00"/>
    <n v="12096000"/>
    <n v="132"/>
    <n v="146.66999999999999"/>
    <n v="3763200"/>
    <n v="8332800"/>
    <n v="0"/>
    <n v="0"/>
    <n v="12096000"/>
    <s v="3  Mes(es)"/>
  </r>
  <r>
    <x v="2"/>
    <n v="230252"/>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851102"/>
    <s v="NIDIA SOLANGE ROJAS MANCILLA"/>
    <s v="JEFE DE OFICINA - OF. CUENTAS CORRIENTES Y DEVOLUCIONES"/>
    <s v="N/A"/>
    <d v="2023-04-11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2-20T00:00:00"/>
    <d v="2023-02-22T00:00:00"/>
    <s v="8  Mes(es)"/>
    <d v="2023-10-22T00:00:00"/>
    <n v="32256000"/>
    <n v="67"/>
    <n v="27.69"/>
    <n v="4972000"/>
    <n v="27284000"/>
    <n v="0"/>
    <n v="0"/>
    <n v="32256000"/>
    <s v="8  Mes(es)"/>
  </r>
  <r>
    <x v="2"/>
    <n v="230262"/>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32453647"/>
    <s v="ANGEL MAURICIO SUAREZ LOSADA"/>
    <s v="JEFE DE OFICINA - OF. CUENTAS CORRIENTES Y DEVOLUCIONES"/>
    <s v="N/A"/>
    <d v="2023-04-1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1T00:00:00"/>
    <d v="2023-02-22T00:00:00"/>
    <s v="8  Mes(es)"/>
    <d v="2023-10-22T00:00:00"/>
    <n v="32256000"/>
    <n v="67"/>
    <n v="27.69"/>
    <n v="4972800"/>
    <n v="27283200"/>
    <n v="0"/>
    <n v="0"/>
    <n v="32256000"/>
    <s v="8  Mes(es)"/>
  </r>
  <r>
    <x v="2"/>
    <n v="230263"/>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85752"/>
    <s v="DIANA MARIA MORENO MUNEVAR"/>
    <s v="JEFE DE OFICINA - OF. CUENTAS CORRIENTES Y DEVOLUCIONES"/>
    <s v="N/A"/>
    <d v="2023-04-11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2-21T00:00:00"/>
    <d v="2023-02-22T00:00:00"/>
    <s v="8  Mes(es)"/>
    <d v="2023-10-22T00:00:00"/>
    <n v="32256000"/>
    <n v="67"/>
    <n v="27.69"/>
    <n v="4972800"/>
    <n v="27283200"/>
    <n v="0"/>
    <n v="0"/>
    <n v="32256000"/>
    <s v="8  Mes(es)"/>
  </r>
  <r>
    <x v="2"/>
    <n v="230311"/>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8464848"/>
    <s v="LINA FERNANDA SALAZAR ALVARADO"/>
    <s v="JEFE DE OFICINA - OF. CUENTAS CORRIENTES Y DEVOLUCIONES"/>
    <s v="N/A"/>
    <d v="2023-04-11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09T00:00:00"/>
    <d v="2023-03-14T00:00:00"/>
    <s v="8  Mes(es)"/>
    <d v="2023-11-14T00:00:00"/>
    <n v="32256000"/>
    <n v="47"/>
    <n v="19.18"/>
    <n v="2284800"/>
    <n v="29971200"/>
    <n v="0"/>
    <n v="0"/>
    <n v="32256000"/>
    <s v="8  Mes(es)"/>
  </r>
  <r>
    <x v="2"/>
    <n v="230332"/>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80097956"/>
    <s v="ELVERT JOHANY GALEANO ORTIZ"/>
    <s v="JEFE DE OFICINA - OF. CUENTAS CORRIENTES Y DEVOLUCIONES"/>
    <s v="N/A"/>
    <d v="2023-04-1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3-11-24T00:00:00"/>
    <n v="32256000"/>
    <n v="37"/>
    <n v="15.1"/>
    <n v="940800"/>
    <n v="31315200"/>
    <n v="0"/>
    <n v="0"/>
    <n v="32256000"/>
    <s v="8  Mes(es)"/>
  </r>
  <r>
    <x v="2"/>
    <n v="230333"/>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5430088"/>
    <s v="YESICA STEFANNY CONTRERAS PEÑA"/>
    <s v="JEFE DE OFICINA - OF. CUENTAS CORRIENTES Y DEVOLUCIONES"/>
    <s v="N/A"/>
    <d v="2023-04-11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37"/>
    <n v="15.1"/>
    <n v="940800"/>
    <n v="31315200"/>
    <n v="0"/>
    <n v="0"/>
    <n v="32256000"/>
    <s v="8  Mes(es)"/>
  </r>
  <r>
    <x v="2"/>
    <n v="230334"/>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45788"/>
    <s v="MONICA XIMENA SILVIA ERIKA ACERO ESCOBAR"/>
    <s v="JEFE DE OFICINA - OF. CUENTAS CORRIENTES Y DEVOLUCIONES"/>
    <s v="N/A"/>
    <d v="2023-04-11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37"/>
    <n v="15.1"/>
    <n v="940800"/>
    <n v="31315200"/>
    <n v="0"/>
    <n v="0"/>
    <n v="32256000"/>
    <s v="8  Mes(es)"/>
  </r>
  <r>
    <x v="2"/>
    <n v="230335"/>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79880622"/>
    <s v="OSCAR ORLANDO CASAS SOBA"/>
    <s v="JEFE DE OFICINA - OF. CUENTAS CORRIENTES Y DEVOLUCIONES"/>
    <s v="N/A"/>
    <d v="2023-04-1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3-11-24T00:00:00"/>
    <n v="32256000"/>
    <n v="37"/>
    <n v="15.1"/>
    <n v="940800"/>
    <n v="31315200"/>
    <n v="0"/>
    <n v="0"/>
    <n v="32256000"/>
    <s v="8  Mes(es)"/>
  </r>
  <r>
    <x v="2"/>
    <n v="230336"/>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9053772"/>
    <s v="LINA MARIA PENAGOS VELASQUEZ"/>
    <s v="JEFE DE OFICINA - OF. CUENTAS CORRIENTES Y DEVOLUCIONES"/>
    <s v="N/A"/>
    <d v="2023-04-11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37"/>
    <n v="15.1"/>
    <n v="940800"/>
    <n v="31315200"/>
    <n v="0"/>
    <n v="0"/>
    <n v="32256000"/>
    <s v="8  Mes(es)"/>
  </r>
  <r>
    <x v="2"/>
    <n v="230337"/>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4245514"/>
    <s v="LINA ALEJANDRA GUACHETA DIAZ"/>
    <s v="JEFE DE OFICINA - OF. CUENTAS CORRIENTES Y DEVOLUCIONES"/>
    <s v="N/A"/>
    <d v="2023-04-11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37"/>
    <n v="15.1"/>
    <n v="940800"/>
    <n v="31315200"/>
    <n v="0"/>
    <n v="0"/>
    <n v="32256000"/>
    <s v="8  Mes(es)"/>
  </r>
  <r>
    <x v="2"/>
    <n v="230338"/>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1323020"/>
    <s v="DIEGO ALBERTO SUAREZ LOZANO"/>
    <s v="JEFE DE OFICINA - OF. CUENTAS CORRIENTES Y DEVOLUCIONES"/>
    <s v="N/A"/>
    <d v="2023-04-1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3-11-24T00:00:00"/>
    <n v="32256000"/>
    <n v="37"/>
    <n v="15.1"/>
    <n v="940800"/>
    <n v="31315200"/>
    <n v="0"/>
    <n v="0"/>
    <n v="32256000"/>
    <s v="8  Mes(es)"/>
  </r>
  <r>
    <x v="2"/>
    <n v="230339"/>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40326025"/>
    <s v="REGINA  GALOFRE SANCHEZ"/>
    <s v="JEFE DE OFICINA - OF. CUENTAS CORRIENTES Y DEVOLUCIONES"/>
    <s v="N/A"/>
    <d v="2023-04-11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37"/>
    <n v="15.1"/>
    <n v="940800"/>
    <n v="31315200"/>
    <n v="0"/>
    <n v="0"/>
    <n v="32256000"/>
    <s v="8  Mes(es)"/>
  </r>
  <r>
    <x v="2"/>
    <n v="230191"/>
    <x v="0"/>
    <s v="https://community.secop.gov.co/Public/Tendering/OpportunityDetail/Index?noticeUID=CO1.NTC.3876314&amp;isFromPublicArea=True&amp;isModal=true&amp;asPopupView=true"/>
    <x v="0"/>
    <s v="Prestación Servicios Profesionales"/>
    <s v="OF. ANALISIS Y CONTROL RIESGO"/>
    <s v="0111-01"/>
    <s v="Prestar servicios profesionales en gestión de riesgos de  Lavado deActivos y Financiación del Terrorismo."/>
    <n v="79910084"/>
    <s v="CARLOS ANDRES LANCHEROS ACEVEDO"/>
    <s v="PROFESIONAL UNIVERSITARIO - OF. ANALISIS Y CONTROL RIESGO"/>
    <s v="N/A"/>
    <d v="2023-04-11T00:00:00"/>
    <s v="Se Certifica que el contratista ha cumplido satisfactoriamente con lasobligaciones generales estipuladas en el contrato No. 230191 prestandolos servicios profesionales en gestión de riesgos de Lavado de Activos yFinanciación del Terrorismo en el periodo comprendido entre el01/03/2023 al 31/03/2023."/>
    <s v="Se Certifica que el contratista ha cumplido satisfactoriamente con lasobligaciones especiales estipuladas en el contrato No. 230191 prestandolos servicios profesionales en gestión de riesgos de Lavado de Activos yFinanciación del Terrorismo en el periodo comprendido entre el01/03/2023 al 31/03/2023."/>
    <d v="2023-01-31T00:00:00"/>
    <d v="2023-02-08T00:00:00"/>
    <s v="8  Mes(es)"/>
    <d v="2023-10-08T00:00:00"/>
    <n v="65696000"/>
    <n v="81"/>
    <n v="33.47"/>
    <n v="14234133"/>
    <n v="51461867"/>
    <n v="0"/>
    <n v="0"/>
    <n v="65696000"/>
    <s v="8  Mes(es)"/>
  </r>
  <r>
    <x v="0"/>
    <n v="220392"/>
    <x v="0"/>
    <s v="https://community.secop.gov.co/Public/Tendering/OpportunityDetail/Index?noticeUID=CO1.NTC.2930547&amp;isFromPublicArea=True&amp;isModal=true&amp;asPopupView=true"/>
    <x v="1"/>
    <s v="Prestación de Servicios"/>
    <s v="SUBD. ADMINISTRATIVA Y FINANCIERA"/>
    <s v="0111-01"/>
    <s v="PRESTAR LOS SERVICIOS DE MANTENIMIENTO PREVENTIVO Y CORRECTIVO PARA LASCAJAS FUERTES DE LA SECRETARÍA DISTRITAL DE HACIENDA"/>
    <n v="900753920"/>
    <s v="FERREDISEÑOS DAES LIAL S.A.S."/>
    <s v="PROFESIONAL UNIVERSITARIO - SUBD. ADMINISTRATIVA Y FINANCIERA"/>
    <s v="N/A"/>
    <d v="2023-04-11T00:00:00"/>
    <s v="Durante el periodo comprendido del 01 al 31 de marzo, el contratistacumplió con las condiciones y obligaciones del contrato y de lasespecificaciones técnicas."/>
    <s v="durante el periodo del informe el contratista realizo mantenimientopreventivo a la caja fuerte según cronograma acordado sin novedad."/>
    <d v="2022-06-06T00:00:00"/>
    <d v="2022-06-21T00:00:00"/>
    <s v="10  Mes(es)  15  Día(s)"/>
    <d v="2023-05-06T00:00:00"/>
    <n v="7322000"/>
    <n v="313"/>
    <n v="98.12"/>
    <n v="5410313"/>
    <n v="7322000"/>
    <n v="0"/>
    <n v="0"/>
    <n v="7322000"/>
    <s v="10  Mes(es)  15  Día(s)"/>
  </r>
  <r>
    <x v="2"/>
    <n v="230125"/>
    <x v="0"/>
    <s v="https://community.secop.gov.co/Public/Tendering/OpportunityDetail/Index?noticeUID=CO1.NTC.3811001&amp;isFromPublicArea=True&amp;isModal=true&amp;asPopupView=true"/>
    <x v="0"/>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INTERNO"/>
    <s v="N/A"/>
    <d v="2023-04-11T00:00:00"/>
    <s v="El contratista cumplió con las obligaciones generales de acuerdo con loestipulado en los estudios previos, para el periodo comprendido entre el01-03-2023 y el 31-03-2023"/>
    <s v="Durante el periodo de ejecución el contratista dio cumplimiento a lasobligaciones especiales determinadas en los estudios previos; elresultado de las mismas se describe en los productos entregados."/>
    <d v="2023-01-23T00:00:00"/>
    <d v="2023-01-27T00:00:00"/>
    <s v="12  Mes(es)"/>
    <d v="2023-12-31T00:00:00"/>
    <n v="55824000"/>
    <n v="93"/>
    <n v="27.51"/>
    <n v="9924267"/>
    <n v="45899733"/>
    <n v="0"/>
    <n v="0"/>
    <n v="55824000"/>
    <s v="12  Mes(es)"/>
  </r>
  <r>
    <x v="2"/>
    <n v="230165"/>
    <x v="0"/>
    <s v="https://community.secop.gov.co/Public/Tendering/OpportunityDetail/Index?noticeUID=CO1.NTC.3862302&amp;isFromPublicArea=True&amp;isModal=true&amp;asPopupView=true"/>
    <x v="0"/>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INTERNO"/>
    <s v="N/A"/>
    <d v="2023-04-11T00:00:00"/>
    <s v="El contratista cumplió con las obligaciones generales de acuerdo con loestipulado en los estudios previos, para el periodo comprendido entre el01-03-2023 y el 31-03-2023"/>
    <s v="Durante el periodo de ejecución el contratista dio cumplimiento a lasobligaciones especiales determinadas en los estudios previos; elresultado de las mismas se describe en los productos entregados."/>
    <d v="2023-01-27T00:00:00"/>
    <d v="2023-02-07T00:00:00"/>
    <s v="12  Mes(es)"/>
    <d v="2023-12-31T00:00:00"/>
    <n v="47148000"/>
    <n v="82"/>
    <n v="25.08"/>
    <n v="7072200"/>
    <n v="40075800"/>
    <n v="0"/>
    <n v="0"/>
    <n v="47148000"/>
    <s v="12  Mes(es)"/>
  </r>
  <r>
    <x v="0"/>
    <n v="220706"/>
    <x v="0"/>
    <s v="https://community.secop.gov.co/Public/Tendering/OpportunityDetail/Index?noticeUID=CO1.NTC.3155498&amp;isFromPublicArea=True&amp;isModal=true&amp;asPopupView=true"/>
    <x v="5"/>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N/A"/>
    <d v="2023-04-11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
    <s v="El contratista puso a disposición de la Entidad el personal requerido,para ejecutar las actividades, realizó las rutinas del mantenimientopreventivo y correctivo de acuerdo con las solicitudes de lainterventoría y las presentadas por las diferentes áreas y funcionariosde la secretaria distrital de hacienda, las cuales fueron aprobadas parasu ejecución.Dentro de las actividades programadas, se ejecutaron las siguientes:SISTEMA ELECTRICOInspecciones diarias de los tableros eléctricos.Limpieza y aseo semanal de los cuartos eléctricos.Inspección y cambio de iluminación.Inspección diaria de parte eléctrica cafeterías.Medición voltaje de baños.Medición de combustible Plantas Eléctricas.Medición de voltajes Plantas Eléctricas.SISTEMA HIDRAULICOInspección red principal, red secundaria de presión.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Inspección y revisión de voltajes y Limpieza de sistemas de filtro ensensores de orinales, sanitarios y lavamanos.Mantenimiento de Push y FluxometrosVerificación Sifones en lavamanos, lavaplatos, orinales y pocetas deaseo. - Limpieza si se requiere por taponamiento.Revisión de emboquillado en lavamanos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Lavado de tanques de agua MixtaLavado de tanques de agua lluviaLavado y desinfección de los tanques de almacenamiento de tanques denivel freático sector oriental.Mantenimiento preventivo de equipos Subsistema agua potable.Mantenimiento preventivo de equipos Subsistema agua lluvias.Mantenimiento preventivo de equipos Subsistema agua mixta.Mantenimiento preventivo de equipos Subsistema agua potable Sede CRA 32.Lavado y desinfección de los tanques de almacenamiento de tanques denivel freático sector occidental.ZONAS COMUNES, OFICINAS, PUESTOS DE TRABAJO Y MOBILIARIO.Pintura cielo raso en drywall zonas comunes.Mantenimiento de la red interior de alcantarillado (oriental yoccidental) SumiderosPintura de Reja.Mantenimiento de reja exterior.Inspección quincenal puertas de vidrio pisos del CAD Y OCR.Limpieza de canales CRA 32, FONCEP, CALLE 54.Limpieza de sifones barrido general cubierta CRA 32, FONCEP, CALLE 54.Inspección mensual puertas bañosMantenimiento de guarda escobaMantenimiento preventivo y correctivo lockersMantenimiento preventivo Archivos Rodantes Sede de la CRA 32, módulo 8,se finaliza el mantenimiento de los elementos que fueron desocupados eneste módulo, la ejecución de esta actividad se extenderá teniendo encuenta que, por problemas de logística ajenos al contrato demantenimiento, no se ha realizado el traslado de la totalidad dedocumentos almacenados en este módulo.Limpieza y desinfección lockers.ATENCION A SOLICITUDES Y ACTIVIDADES NO PROGRAMADASPintura en la pared en el módulo 14 piso 1 DDT.Mantenimiento correctivo de sillas y mesas en diferentes áreas del CAD.Revisión y reparación de la puerta de ingreso al cuarto de aseo ubicadoen el sótano del edificio.Revisión y ajuste de las puertas de acceso de piso.Revisión y cambio de vidrios divisores que se encuentran fisurados.Pintara en el área de la SETIC, correspondiente a los módulos 15 al 21 yla oficina del módulo 13 piso 7.Cambio de luminarias que no funcionan en módulos de oficina, salas dejuntas y puntos fijos.Mejoramiento cuarto de residuos peligrosos.Mantenimiento cajoneras y archivadores.Cambio de ventana arreglo cielo raso Subdirección de Servicios de TIC.Revisión y arreglo de iluminación dañada.Retiro avisos de sindicato Sede FONCEP, por solicitud SAF.Entrega duplicado de llaves de locker baño mujeresRevisión y arreglo sensor de lavamanos de baños.Revisión y ajuste de puertas de acceso.Reparación o cambio de brazos hidráulico de baños.Traslado de sillas.Inspeccion a las sedes de la entidad, con el fin de verificarafectaciones producto del temblor del día 10/03/2023.Revisión y cambio de tomas eléctricas en monitoreo y cafeterías.Traslado de elementos mobiliarios a la sala de audiovisuales.Cambio de chapa en cajoneras.Arreglo de reja del costado occidental del CAD.Reparación de fluxómetro baño de hombres oriental pisa 14.Remplazo de luminarias por tipo led hermética.Arreglo puntos ecológicos.Cambio de interruptor sede FONCEP.Reparación de orinales del CAD y FONCEP.Reemplazo de interruptores que se encuentran averiados.Revisión y rastreo de la red hidráulica e instalación de puntohidráulico con el fin de poner un punto de hidratación en el comedor deledificio.Instalación y retiro de capuchones en los detectores de humo de la sedesdel CAD y Cra 32, esto con el fin de realizar la fumigación el día 19 demarzo de 2023.Revisión de vidrio de la puerta del módulo 4 del Archivo de la 32, seencontraba suelto y en riesgo de caerse.Arreglo de la cerradura de la puerta de acceso al archivo de ProyectosEspeciales no habría con llave.Revisión y arreglo de cajoneras averiadas.Instalación de tablero acrílico y organizador de llaves, en la sala deaudiovisuales la cual se encuentra ubicada entre los pisos 1 y 2 en elcostado occidental.Soporte eléctrico a un vehículo en el parqueadero sur de apoyo para elevento de donación de sangre que se realizó el lunes 27 de marzo de2023.Instalación de brazos hidráulicos de los baños privados costado orientalde los pisos 3, 4, 7, 10, 14 y 16.Revisión y reparación de puertas de baños que se encuentran sueltas.Reparación de tubo de agua mixtas que se rompió.Revisión y arreglo de puerta principal de la sede de la bodega de la Av.68.Retiro de lonas con escombros, recogida, transporte y almacenamiento deandamios y sillas al CAD, Resane y pintura en muros y techos del cuartode monitoreo y vigilancia, baño y habitación o bodega interna de labodega de la Av. 68.Revision y arreglo de las divisiones del baño de mujeres del piso 16,costado occidental.Reemplazo de llaves de jardín averiadas.Revisión y reparación de la fuga de agua que se generó en la tubería deagua en el cuarto de máquinas costado oriental en la cubierta.Revisión y arreglo cerradura de puerta principal de la sede de la calle54.Arreglo, suministro e instalación de tapas tanques.Fabricación, suministro e instalación de barandas metálicas en cuartoselectricos costado occidental.Apoyo y traslado de elementos entre sedes e interno en el edificio CAD.Arreglo de la cerradura de la entrada de correspondencia que seencontraba averiada.Cambio de sanitarios fisurados.revisión y arreglo de estufas averiadas.Apuntalamiento de columnas con perfil estructural de 10*10 en el módulo5 de la sede cra 32."/>
    <d v="2022-10-05T00:00:00"/>
    <d v="2022-11-04T00:00:00"/>
    <s v="16  Mes(es)  3  Día(s)"/>
    <d v="2024-03-07T00:00:00"/>
    <n v="2378900437"/>
    <n v="177"/>
    <n v="36.200000000000003"/>
    <n v="696741732"/>
    <n v="2378900437"/>
    <n v="0"/>
    <n v="0"/>
    <n v="2378900437"/>
    <s v="16  Mes(es)  3  Día(s)"/>
  </r>
  <r>
    <x v="2"/>
    <n v="230249"/>
    <x v="0"/>
    <s v="https://community.secop.gov.co/Public/Tendering/OpportunityDetail/Index?noticeUID=CO1.NTC.4013829&amp;isFromPublicArea=True&amp;isModal=true&amp;asPopupView=true"/>
    <x v="3"/>
    <s v="Interadministrativo"/>
    <s v="DESPACHO DIR. IMPUESTOS BOGOTA"/>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JEFE DE OFICINA - OF. COBRO PREJURIDICO"/>
    <s v="N/A"/>
    <d v="2023-04-11T00:00:00"/>
    <s v="Durante el mes de febrero de 2023, el contratista cumplió con lasobligaciones generales estipuladas en los estudios previos."/>
    <s v="Durante el mes de febrero de 2023, el contratista cumplió con lasobligaciones especiales estipuladas en los estudios previos."/>
    <d v="2023-02-16T00:00:00"/>
    <d v="2023-02-17T00:00:00"/>
    <s v="10  Mes(es)"/>
    <d v="2023-12-17T00:00:00"/>
    <n v="4402016000"/>
    <n v="72"/>
    <n v="23.76"/>
    <n v="169356746"/>
    <n v="4232659254"/>
    <n v="0"/>
    <n v="0"/>
    <n v="4402016000"/>
    <s v="10  Mes(es)"/>
  </r>
  <r>
    <x v="0"/>
    <n v="220777"/>
    <x v="0"/>
    <s v="https://community.secop.gov.co/Public/Tendering/OpportunityDetail/Index?noticeUID=CO1.NTC.3193398&amp;isFromPublicArea=True&amp;isModal=true&amp;asPopupView=true"/>
    <x v="6"/>
    <s v="Consultoría"/>
    <s v="SUBD. ADMINISTRATIVA Y FINANCIERA"/>
    <s v="0111-01"/>
    <s v="REALIZAR LA INTERVENTORÍA TÉCNICA, ADMINISTRATIVA, AMBIENTAL,FINANCIERA, LEGAL Y CONTABLE PARA EL CONTRATO DE MANTENIMIENTOS INTEGRADOS"/>
    <n v="901644958"/>
    <s v="CONSORCIO MUNDO"/>
    <s v="PROFESIONAL ESPECIALIZADO - SUBD. ADMINISTRATIVA Y FINANCIERA"/>
    <s v="N/A"/>
    <d v="2023-04-11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presentadas por lasdiferentes áreas, las cuales fueron aprobadas para su ejecución.La interventoría realiza seguimiento a los requerimientos demantenimientos preventivos y correctivos realizados por medio de correo,whatsapp, mesa de servicio, por parte de funcionarios.Periódicamente en conjunto con el contratista se realizan recorridos enel edificio principal del CAD y/o por sedes con el fin de verificar elcumplimiento y desarrollo de las actividades y para levantamiento denecesidades de mantenimientos preventivos y correctivos.Programa y asiste a reuniones técnicas y de seguimiento las cuales serealizan en conjunto con la supervisión de la entidad y/o contratista.Realiza acompañamiento continuo y verificación de las actividadesejecutadas por el contratista de mantenimiento integrado.Realiza revisión de ejecución financiera de los recursos dispuestos parael contrato y análisis de estudios de mercado para las actividades noprevistas.Elaboración de informes incluido el informe técnico de interventoría,oficios y revisión de documentación e informes presentados por elcontratista."/>
    <d v="2022-10-20T00:00:00"/>
    <d v="2022-11-04T00:00:00"/>
    <s v="14  Mes(es)  21  Día(s)"/>
    <d v="2024-01-25T00:00:00"/>
    <n v="303602582"/>
    <n v="177"/>
    <n v="39.6"/>
    <n v="81555281"/>
    <n v="303602582"/>
    <n v="0"/>
    <n v="0"/>
    <n v="303602582"/>
    <s v="14  Mes(es)  21  Día(s)"/>
  </r>
  <r>
    <x v="0"/>
    <n v="220453"/>
    <x v="0"/>
    <s v="https://community.secop.gov.co/Public/Tendering/OpportunityDetail/Index?noticeUID=CO1.NTC.3033343&amp;isFromPublicArea=True&amp;isModal=true&amp;asPopupView=true"/>
    <x v="1"/>
    <s v="Prestación de Servicios"/>
    <s v="SUBD. ADMINISTRATIVA Y FINANCIERA"/>
    <s v="0111-01"/>
    <s v="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
    <n v="800199498"/>
    <s v="IDENTICO S A S"/>
    <s v="TECNICO OPERATIVO - SUBD. ADMINISTRATIVA Y FINANCIERA"/>
    <s v="N/A"/>
    <d v="2023-04-11T00:00:00"/>
    <s v="Durante el periodo certificado en el presente informe el contratista diócumplimiento a las obligaciones generales."/>
    <s v="Durante el periodo certificado en el presente informe el contratista diócumplimiento a las obligaciones especiales."/>
    <d v="2022-08-04T00:00:00"/>
    <d v="2022-09-01T00:00:00"/>
    <s v="8  Mes(es)"/>
    <d v="2023-05-01T00:00:00"/>
    <n v="6304500"/>
    <n v="241"/>
    <n v="99.59"/>
    <n v="5739000"/>
    <n v="565500"/>
    <n v="0"/>
    <n v="0"/>
    <n v="6304500"/>
    <s v="8  Mes(es)"/>
  </r>
  <r>
    <x v="2"/>
    <n v="230134"/>
    <x v="0"/>
    <s v="https://community.secop.gov.co/Public/Tendering/OpportunityDetail/Index?noticeUID=CO1.NTC.3822309&amp;isFromPublicArea=True&amp;isModal=true&amp;asPopupView=true"/>
    <x v="0"/>
    <s v="Prestación Servicios Profesionales"/>
    <s v="SUBD. ANALISIS FISCAL"/>
    <s v="0111-01"/>
    <s v="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
    <n v="1026266743"/>
    <s v="LAURA ELENA SALAS NOGUERA"/>
    <s v="SUBDIRECTOR TECNICO - SUBD. ANALISIS FISCAL"/>
    <s v="N/A"/>
    <d v="2023-04-11T00:00:00"/>
    <s v="El contratista dio cumplimiento a las obligaciones pactadas y estudiosprevios del presente contrato."/>
    <s v="Actividad 1: Se realizó una presentación y una propuesta para eldesmonte de las estampillas. Esta presentación también incluye análisisy opciones para modificar otros impuestos territoriales.Actividad 2: Se continuó con la revisión de literatura sobre laaplicación de impuestos a economías digitales.Actividad 3: En este periodo se organizó información de endeudamiento delos municipios que potencialmente podrían unirse a la Regiónmetropolitana. Hubo participación en reuniones para determinar lainformación fiscal relevante para el análisis de la Región Metropolitana, así como en para el diseño del visor.Actividad 4: Se hicieron ajustes al documento que contiene propuestas detemas fiscales que se deben analizar en la Misión de Descentralización.Actividad 5: Se hizo un análisis y se elaboraron gráficas sobre lasproyecciones de ingresos tributarios de los municipios de categoríaespecial.Actividad 6: Se está haciendo seguimiento a los debates relativos al PLPlan de Desarrollo 2022-2026 y análisis de afectaciones para eldistrito.Actividad 7: *Participación en reunión con la Dirección de Impuestospara revisar propuestas de reforma tributaria territorial, a partir delas propuestas mencionadas por el MHCP. *Participación en reunión con laDAF-MHCP para definir acciones y propuestas sobre la reforma tributariaterritorial. *Participación en el evento virtual de la UniversidadExternado sobre impuestos territoriales. *Participación en reunionesinternas con el equipo de la Subdirección de Análisis Fiscal pararealizar los análisis de impuestos, en particular temas de estampillas eimpuesto de vehículos. *Participación en reuniones internas con elequipo de la DEEF para hacer seguimiento a debates del PL PND 2022-2026.Actividad 8: Participación en la capacitación sobre SECOP paracolaboradores de la Secretaría de Hacienda."/>
    <d v="2023-01-23T00:00:00"/>
    <d v="2023-01-27T00:00:00"/>
    <s v="7  Mes(es)"/>
    <d v="2023-08-26T00:00:00"/>
    <n v="53515000"/>
    <n v="93"/>
    <n v="44.08"/>
    <n v="16309333"/>
    <n v="37205667"/>
    <n v="0"/>
    <n v="0"/>
    <n v="53515000"/>
    <s v="7  Mes(es)"/>
  </r>
  <r>
    <x v="2"/>
    <n v="230161"/>
    <x v="0"/>
    <s v="https://community.secop.gov.co/Public/Tendering/OpportunityDetail/Index?noticeUID=CO1.NTC.3855407&amp;isFromPublicArea=True&amp;isModal=true&amp;asPopupView=true"/>
    <x v="0"/>
    <s v="Prestación Servicios Profesionales"/>
    <s v="OF. CONTROL INTERNO"/>
    <s v="0111-01"/>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N/A"/>
    <d v="2023-04-12T00:00:00"/>
    <s v="El contratista cumplió con las obligaciones generales de acuerdo con loestipulado en los estudios previos, para el periodo comprendido entre el01-03-2023 y el 31-03-2023"/>
    <s v="Durante el periodo de ejecución el contratista dio cumplimiento a lasobligaciones especiales determinadas en los estudios previos; elresultado de las mismas se describe en los productos entregados"/>
    <d v="2023-01-27T00:00:00"/>
    <d v="2023-02-07T00:00:00"/>
    <s v="11  Mes(es)  15  Día(s)"/>
    <d v="2023-12-31T00:00:00"/>
    <n v="53498000"/>
    <n v="82"/>
    <n v="25.08"/>
    <n v="8373600"/>
    <n v="45124400"/>
    <n v="0"/>
    <n v="0"/>
    <n v="53498000"/>
    <s v="11  Mes(es)  15  Día(s)"/>
  </r>
  <r>
    <x v="2"/>
    <n v="230017"/>
    <x v="0"/>
    <s v="https://community.secop.gov.co/Public/Tendering/OpportunityDetail/Index?noticeUID=CO1.NTC.3746720&amp;isFromPublicArea=True&amp;isModal=true&amp;asPopupView=true"/>
    <x v="0"/>
    <s v="Prestación Servicios Profesionales"/>
    <s v="OF. ASESORA DE COMUNICACIONES"/>
    <s v="0111-01"/>
    <s v="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
    <n v="79520639"/>
    <s v="JUAN CARLOS GOMEZ MARULANDA"/>
    <s v="JEFE DE OFICINA ASESORA - OF. ASESORA DE COMUNICACIONES"/>
    <s v="N/A"/>
    <d v="2023-04-12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1-13T00:00:00"/>
    <d v="2023-01-18T00:00:00"/>
    <s v="8  Mes(es)"/>
    <d v="2023-09-18T00:00:00"/>
    <n v="50240000"/>
    <n v="102"/>
    <n v="41.98"/>
    <n v="15281333"/>
    <n v="34958667"/>
    <n v="0"/>
    <n v="0"/>
    <n v="50240000"/>
    <s v="8  Mes(es)"/>
  </r>
  <r>
    <x v="2"/>
    <n v="230032"/>
    <x v="0"/>
    <s v="https://community.secop.gov.co/Public/Tendering/OpportunityDetail/Index?noticeUID=CO1.NTC.3755959&amp;isFromPublicArea=True&amp;isModal=true&amp;asPopupView=true"/>
    <x v="0"/>
    <s v="Prestación Servicios Profesionales"/>
    <s v="OF. ASESORA DE COMUNICACIONES"/>
    <s v="0111-01"/>
    <s v="Prestar los servicios para apoyar a la Oficina Asesora de Comunicacionesen el diseño de piezas comunicativas para las diferentes estrategias decomunicación de la Secretaría Distrital de Hacienda."/>
    <n v="79947142"/>
    <s v="PAULO CESAR SANTACRUZ HERNANDEZ"/>
    <s v="JEFE DE OFICINA ASESORA - OF. ASESORA DE COMUNICACIONES"/>
    <s v="N/A"/>
    <d v="2023-04-12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1-13T00:00:00"/>
    <d v="2023-01-20T00:00:00"/>
    <s v="8  Mes(es)"/>
    <d v="2023-09-20T00:00:00"/>
    <n v="37216000"/>
    <n v="100"/>
    <n v="41.15"/>
    <n v="11009733"/>
    <n v="26206267"/>
    <n v="0"/>
    <n v="0"/>
    <n v="37216000"/>
    <s v="8  Mes(es)"/>
  </r>
  <r>
    <x v="0"/>
    <n v="220759"/>
    <x v="0"/>
    <s v="https://community.secop.gov.co/Public/Tendering/OpportunityDetail/Index?noticeUID=CO1.NTC.3403543&amp;isFromPublicArea=True&amp;isModal=true&amp;asPopupView=true"/>
    <x v="3"/>
    <s v="Prestación de Servicios"/>
    <s v="SUBD. ANALISIS SECTORIAL"/>
    <s v="0111-01"/>
    <s v="La necesidad de contar con la suscripción a los resultados mensuales dela encuesta de consumo para Bogotá."/>
    <n v="900078820"/>
    <s v="RADDAR LIMITADA"/>
    <s v="SUBDIRECTOR TECNICO - SUBD. ANALISIS SECTORIAL"/>
    <s v="N/A"/>
    <d v="2023-04-12T00:00:00"/>
    <s v="Todas las obligaciones se han cumplido a satisfacción."/>
    <s v="Todas las obligaciones se han cumplido a satisfacción."/>
    <d v="2022-10-19T00:00:00"/>
    <d v="2022-11-17T00:00:00"/>
    <s v="12  Mes(es)"/>
    <d v="2023-11-17T00:00:00"/>
    <n v="46602600"/>
    <n v="164"/>
    <n v="44.93"/>
    <n v="17346523"/>
    <n v="29256077"/>
    <n v="0"/>
    <n v="0"/>
    <n v="46602600"/>
    <s v="12  Mes(es)"/>
  </r>
  <r>
    <x v="2"/>
    <n v="230240"/>
    <x v="0"/>
    <s v="https://community.secop.gov.co/Public/Tendering/OpportunityDetail/Index?noticeUID=CO1.NTC.3997011&amp;isFromPublicArea=True&amp;isModal=true&amp;asPopupView=true"/>
    <x v="3"/>
    <s v="Suscripción"/>
    <s v="SUBD. ANALISIS SECTORIAL"/>
    <s v="0111-01"/>
    <s v="Suscripción al sistema de información sobre vivienda nueva y usada ydestinos comerciales nuevos en Bogotá D.C."/>
    <n v="830006392"/>
    <s v="LA GALERIA INMOBILIARIA LTDA"/>
    <s v="SUBDIRECTOR TECNICO - SUBD. ANALISIS SECTORIAL"/>
    <s v="N/A"/>
    <d v="2023-04-12T00:00:00"/>
    <s v="Todas las obligaciones se han cumplido a satisfacción."/>
    <s v="Todas las obligaciones se han cumplido a satisfacción."/>
    <d v="2023-02-16T00:00:00"/>
    <d v="2023-03-04T00:00:00"/>
    <s v="12  Mes(es)"/>
    <d v="2024-03-04T00:00:00"/>
    <n v="100749000"/>
    <n v="57"/>
    <n v="15.57"/>
    <n v="7556175"/>
    <n v="93192825"/>
    <n v="0"/>
    <n v="0"/>
    <n v="100749000"/>
    <s v="12  Mes(es)"/>
  </r>
  <r>
    <x v="0"/>
    <n v="220832"/>
    <x v="0"/>
    <s v="https://community.secop.gov.co/Public/Tendering/OpportunityDetail/Index?noticeUID=CO1.NTC.3572692&amp;isFromPublicArea=True&amp;isModal=true&amp;asPopupView=true"/>
    <x v="3"/>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SUBDIRECTOR TECNICO - SUBD. ANALISIS SECTORIAL"/>
    <s v="N/A"/>
    <d v="2023-04-12T00:00:00"/>
    <s v="Todas las obligaciones se han cumplido a satisfacción."/>
    <s v="Todas las obligaciones se han cumplido a satisfacción."/>
    <d v="2022-11-28T00:00:00"/>
    <d v="2022-12-01T00:00:00"/>
    <s v="12  Mes(es)"/>
    <d v="2023-12-01T00:00:00"/>
    <n v="43226960"/>
    <n v="150"/>
    <n v="41.1"/>
    <n v="14408987"/>
    <n v="28817973"/>
    <n v="0"/>
    <n v="0"/>
    <n v="43226960"/>
    <s v="12  Mes(es)"/>
  </r>
  <r>
    <x v="2"/>
    <n v="230018"/>
    <x v="0"/>
    <s v="https://community.secop.gov.co/Public/Tendering/OpportunityDetail/Index?noticeUID=CO1.NTC.3743792&amp;isFromPublicArea=True&amp;isModal=true&amp;asPopupView=true"/>
    <x v="0"/>
    <s v="Prestación Servicios Profesionales"/>
    <s v="SUBD. ANALISIS SECTORIAL"/>
    <s v="0111-01"/>
    <s v="Prestar servicios profesionales para apoyar al Observatorio Fiscal delDistrito – FiscalData en el diseño de piezas comunicativas para lasdiferentes estrategias de comunicación de la Secretaría Distrital deHacienda relacionadas con FiscalData."/>
    <n v="1014206122"/>
    <s v="JENNY ALEXANDRA MORENO CORTES"/>
    <s v="SUBDIRECTOR TECNICO - SUBD. ANALISIS SECTORIAL"/>
    <s v="N/A"/>
    <d v="2023-04-12T00:00:00"/>
    <s v="El contratista dio cumplimiento a las obligaciones generales pactadas enlos estudios previos del presente contrato."/>
    <s v="Servicio recibido: De acuerdo con las obligaciones establecidas en elContrato 230018, para la Secretaría Distrital de Hacienda, durante elperiodo comprendido entre el 01/03/2023 al 31/03/2023.Obligación 1: 1. Diseño de piezas para redes sociales - GEIH - Mercadolaboral femenino español e Inglés Número de piezas: 5 - Gasto de loshogares. Español e inglés. Número de piezas: 4 - EOC – ConsumidorEspañol e Inglés. Número de piezas: 4 - EOE – Industria Español eInglés. Número de piezas: 4Obligación 2: 1. Diseño de marca para el Observatorio Fiscal delDistrito según directrices de Alcaldía y la Oficina de comunicaciones dela Secretaría de Hacienda. (Trifásico y Bifásico) 2. Diseño deplantillas para publicaciones en redes sociales, usadas a partir demarzo para las publicaciones de EOE – Industria y comercio. 3. Ajuste deimágenes (2 fotos) para reemplazar en el banner principal de la páginadel observatorio. Enviadas y pendientes por remplazar. 4. Solicitud parareemplazar la imagen de Fiscal Data por la versión trifásica del logodel observatorio en los tableros Power BI de la página web. Pendientepor cambiar. 5. Cambio de imagen de fiscal data por el logo oficial yaprobado del Observatorio Fiscal del Distrito en el MOOC de laUniversidad Área Andina. 6. Apoyo al diseño de las secciones Quienessomos y Publicaciones de la página web del Observatorio Fis cal delDistrito. (En curso)Obligación 3: No aplica para este periodoObligación 4: 1. Recomendaciones diseño páginas web. 2. Usabilidad nuevaOV 3. Avances Observatorio Fiscal del DistritoObligación 5: 1. Diseño página web 2. Comité Editorial REDES (IPC)Obligación 6: Apoyo al diseño de la presentación PTT Reforma Laboral"/>
    <d v="2023-01-13T00:00:00"/>
    <d v="2023-01-23T00:00:00"/>
    <s v="8  Mes(es)"/>
    <d v="2023-09-22T00:00:00"/>
    <n v="32256000"/>
    <n v="97"/>
    <n v="40.08"/>
    <n v="9138200"/>
    <n v="23117800"/>
    <n v="0"/>
    <n v="0"/>
    <n v="32256000"/>
    <s v="8  Mes(es)"/>
  </r>
  <r>
    <x v="2"/>
    <n v="230162"/>
    <x v="0"/>
    <s v="https://community.secop.gov.co/Public/Tendering/OpportunityDetail/Index?noticeUID=CO1.NTC.3856852&amp;isFromPublicArea=True&amp;isModal=true&amp;asPopupView=true"/>
    <x v="0"/>
    <s v="Prestación Servicios Profesionales"/>
    <s v="SUBD. ANALISIS SECTORIAL"/>
    <s v="0111-01"/>
    <s v="Prestar servicios profesionales para apoyar al Observatorio Fiscal delDistrito – FiscalData en el desarrollo de los contenidos digitales delportal web de FiscalData, velando por el cumplimiento de loslineamientos de gobierno en línea."/>
    <n v="1030649325"/>
    <s v="CHRISTIAN ALEJANDRO CORTES VICTORIA"/>
    <s v="SUBDIRECTOR TECNICO - SUBD. ANALISIS SECTORIAL"/>
    <s v="N/A"/>
    <d v="2023-04-12T00:00:00"/>
    <s v="El contratista dio cumplimiento a las obligaciones generales pactadas enlos estudios previos del presente contrato."/>
    <s v="Servicio recibido: De acuerdo con las obligaciones establecidas en elContrato 230162, para la Secretaría Distrital deHacienda, durante el periodo comprendido entre el 1/03/2023 al31/03/2023.Obligación 1:1. Ajustes del logo del OFD para su implementación en la página web delOFD.2. Observaciones a la página web actual con el fin de retroalimentar yevidenciar falencias, a su vez que ayudar aproponer cambios.Obligación 2:No aplica para este periodoObligación 3:Ajuste del logo del OFD para su implementación en la página web delInventario de Bogotá.Obligación 4:1. Diseño y envío de pieza para publicación en redes sociales deSecretaría de Hacienda. Tema: EOE – Comercio (01 de marzo de2023).2. Diseño de pieza para publicación en redes sociales de Secretaría deHacienda. Tema: GEIH – Mercado Laboral (14 demarzo de 2023).3. Diseño de pieza para publicación en redes sociales de Secretaría deHacienda. Tema: GEIH – Mercado Laboral Masculino (17 de marzo de 2023).4. Diseño de pieza para publicación en redes sociales de Secretaría deHacienda. Tema: GI – Vivienda Nueva (27 de marzo de 2023).Obligación 5:No aplica para este periodo.Obligación 6:1. Asistencia presencial al comité editorial sobre la pieza de&quot;Inflación&quot; el 02 de marzo de 2023.2. Asistencia presencial a reunión con la OAC y la DIT. Reunión llevadaa cabo el 07 de marzo de 2023.3. Asistencia presencial al comité editorial sobre las piezas de RADDAR,Galería Inmobiliaria, EOC; el 07 de marzo de2023.4. Asistencia presencial a reunión para ver estado de avance deldesarrollo, rediseño y proceso de la página web; el 07 de marzo de 2023.5. Asistencia virtual a reunión con la OAC y la DIT para explicar temasde usabilidad nueva respecto a los sitios web dela SHD.6. Asistencia presencial a reunión de control de avance del desarrollo,rediseño y proceso de la página web; el 16 demarzo de 2023.7. Asistencia virtual a reunión con la OAC y la DIT para explicar nuevasindicaciones a modo de recomendaciones para eldiseño de los sitios web de la SHD.8. Asistencia presencial al comité editorial sobre las piezas de EOE; el23 de marzo de 2023.9. Asistencia presencial al comité editorial sobre las piezas de PIBBogotá; el 23 de marzo de 2023.Obligación 7:No aplica para este periodo."/>
    <d v="2023-01-30T00:00:00"/>
    <d v="2023-02-06T00:00:00"/>
    <s v="7  Mes(es)"/>
    <d v="2023-09-05T00:00:00"/>
    <n v="28224000"/>
    <n v="83"/>
    <n v="39.340000000000003"/>
    <n v="7392000"/>
    <n v="20832000"/>
    <n v="0"/>
    <n v="0"/>
    <n v="28224000"/>
    <s v="7  Mes(es)"/>
  </r>
  <r>
    <x v="0"/>
    <n v="220912"/>
    <x v="1"/>
    <s v="https://www.colombiacompra.gov.co/tienda-virtual-del-estado-colombiano/ordenes-compra/102772"/>
    <x v="1"/>
    <s v="Compraventa"/>
    <s v="OF. OPERACION SISTEMA GESTION DOCUMENTAL"/>
    <s v="0111-01"/>
    <s v="Adquisición de impresoras y lectoras para la optimización del sistema delectura automático de códigos de barras de la Secretaría Distrital deHacienda"/>
    <n v="830037946"/>
    <s v="PANAMERICANA LIBRERIA Y PAPELERIA S A"/>
    <s v="PROFESIONAL UNIVERSITARIO - OF. OPERACION SISTEMA GESTION DOCUMENTAL"/>
    <s v="N/A"/>
    <d v="2023-04-12T00:00:00"/>
    <s v="El contratista cumplió con las obligaciones generales establecidas enlos estudios previos del contrato."/>
    <s v="El proveedor cumplió con las obligaciones contenidas en los &quot;Términos yCondiciones de Uso de la Tienda Virtual del Estado Colombiano&quot;."/>
    <d v="2022-12-28T00:00:00"/>
    <d v="2022-12-29T00:00:00"/>
    <s v="3  Mes(es)"/>
    <d v="2023-03-29T00:00:00"/>
    <n v="42370560"/>
    <n v="122"/>
    <n v="135.56"/>
    <n v="41126400"/>
    <n v="1244160"/>
    <n v="0"/>
    <n v="0"/>
    <n v="42370560"/>
    <s v="3  Mes(es)"/>
  </r>
  <r>
    <x v="0"/>
    <n v="220707"/>
    <x v="0"/>
    <s v="https://community.secop.gov.co/Public/Tendering/OpportunityDetail/Index?noticeUID=CO1.NTC.3242216&amp;isFromPublicArea=True&amp;isModal=true&amp;asPopupView=true"/>
    <x v="6"/>
    <s v="Consultoría"/>
    <s v="SUBD. ADMINISTRATIVA Y FINANCIERA"/>
    <s v="0111-01"/>
    <s v="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
    <n v="900535486"/>
    <s v="PRAN CONSTRUCCIONES SAS"/>
    <s v="PROFESIONAL ESPECIALIZADO - SUBD. ADMINISTRATIVA Y FINANCIERA"/>
    <s v="N/A"/>
    <d v="2023-04-12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No presentó el pago de los aportes a los sistemas de salud y pensión delpersonal destinado a la prestación del servicio junto con el comprobantede pago del subsidio familiar y la afiliación a la A.R.L.No 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Veló por respecto de 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No Presentó al supervisor del contrato la documentación en donde suplanta de personal mantiene el número de trabajadores con discapacidadque dio lugar a la obtención del puntaje de que trata el numeral 3.6.4del presente pliego de condiciones, de conformidad con lo dispuesto enel artículo 2.2.1.2.4.2.7. del Decreto 392 de 2018.El contratista no entregó el informe mensual de febrero, por lo que nose puede evidenciar el cumplimiento de lo dispuesto en el artículo 5ºdel Decreto Distrital 332 de 2020, en el sentido de: a) Prevenir elabuso y el acoso sexual, así como promover su denuncia, y de las demásviolencias basadas en género en el marco de la ejecución del contrato, yb) hacer un uso no sexista del lenguaje escrito, visual y audiovisual,de conformidad con lo establecido en el Acuerdo Distrital 381 de 2009.El contratista no entregó el informe mensual de febrero, por lo que nose puede evidenciar si vinculó para la ejecución del contrato mujeres enun porcentaje del 9.3% priorizando para ello factores que acentúan suvulnerabilidad como la condición de víctima del conflicto armado, lasdiscapacidades, ser mujer jefa de hogar, entre otras de acuerdo alDecreto Distrital 332 de 2020, mediante documentación juramentadafirmado por el representante legal.Tampoco se puede determinar si incorporó el 100% del personal colombianoen donde el contratista debe incorporar como mínimo el cuarenta porciento (40%) de personal colombiano para el cumplimiento del contrato,de conformidad con lo establecido en el numeral 3.6.3.1 del complementodel pliego de condiciones. Por medio de declaración expedida por surepresentante legal donde consta que mantiene el porcentaje de personalnacional y adjuntar el soporte de la vinculación laboral o porprestación de servicios de ese personal, debido a que el contratista noentregó el informe mensual de febrero, por lo que no se puede evidenciarel cumplimiento.Por los motivos anteriores no se puede aseverar que se haya cumplido conlos derechos constitucionales y laborales de los trabajadores queutilizó para la ejecución del contrato en este periodo, respectó lalegislación laboral vigente"/>
    <s v="De las obligaciones especiales generales.Garantizó que el personal que viene desarrollando el contrato, hayapresentado buena conducta y buen trato con los servidores públicos,usuarios y ciudadanos.Contó con sistema de comunicación para cada integrante del personalmínimo exigido por la entidad, suministrando equipos y elementosnecesarios que garanticen la coordinación del personal con el supervisordel contrato en el desarrollo de las actividades del objeto delcontrato.Atendió en debida forma las solicitudes que efectuó el supervisor delcontrato, exceptuando la entrega de la información relevante al informemensual, informes semanales, pago de parafiscales y pago de salarios uhonorarios.Para este periodo el contratista tiene pendiente el informe mensual deinterventoría.De la interventoría técnica.Verificó y aseguró que las condiciones técnicas del servicio contratadocumplieran con los requisitos técnicos establecidos por la SecretaríaDistrital de HaciendaVigiló, controló, verificó y aseguró el cumplimiento del objetocontractual y las obligaciones a cargo del contratista ejecutor.Exigió y coordinó con el contratista ejecutor, las medidas para brindarsolución a los problemas técnicos que se han presentado durante laejecución del contrato principalMantuvo el control y la coordinación permanente sobre el desarrollo delcontrato principal a través del seguimiento e implementación delcronograma de actividades, presentado por el contratista ejecutor.Verificó que el contratista ejecutor haya utilizado personal ofertadopara el desarrollo oportuno y adecuado de los trabajos realizados en elcontrato principal, según lo solicitado por la Entidad en los documentosdel proceso contractual.Aprobó los trabajos realizados por el contratista ejecutor.Realizó el estudio de mercado de la inclusión de la estructura a lacubierta en Standing Seam a instalar de acuerdo con la ponderación decalidad presentada por el contratista de obra.Apoyó a la Subdirección Administrativa y Financiera a través de laaplicación del conocimiento y experticia técnica, en la toma de decisiones durante la ejecución del contrato principal en este periodo de tiempo.Tiene pendiente la presentación de los informes semanales y el informemensual del contrato de interventoría, sobre el avance y estado delcontrato principal.Documentó y validó el cumplimiento de toda la normatividad en temas deseguridad y salud en el trabajo para la ejecución del contratoprincipal.Llevó el control presupuestal de los servicios y cantidades de losbienes suministrados enel contrato principal.Se dejó constancia y evidencia de comunicaciones realizadas por elcontratista ejecutor de manera clara, precisa y oportuna.Vigiló, controló, verificó y aseguró el cumplimiento del objetocontractual y las obligaciones a cargo del contratista ejecutor.Exigió y coordinó con el contratista ejecutor, las medidas implementadaspara las soluciones a los problemas técnicos en la ejecución delcontrato principal.Realizó el seguimiento e implementación del cronograma de actividadespresentado por el contratista principal.De la interventoría administrativa y operativa.Sirvió de interlocutor entre la Secretaría Distrital de Hacienda y elcontratista ejecutor.Suscribió y realizó las actuaciones de los documentos de:Acta de recibo parcial del mes de febrero del contrato principal.El contratista no entregó el informe mensual de marzo, por lo que no sepuede evidenciar el informe de actividades del contratista ejecutor.Revisó, solicitó ajustes y aprobó, la planeación de labores, cronogramasde actividades y selección de materiales presentados por el contratistaejecutor.Revisó, aprobó y realizó seguimiento al plan de gestión de riesgos.Atendió y resolvió por escrito oportuna y pertinentemente lassolicitudes de del contratista principal y la SDH en desarrollo del objeto del contrato de interventoría.No ha entregado de manera oportuna los informes semanales y mensual deInterventoría.Manejó la información con el cuidado y confidencialidad requerida por laentidad.No se tiene evidencia de la organización del archivo físico y digital,ni toda la información utilizada y elaborada durante la ejecución delcontrato principal como correspondencia o correos electrónicos,requerimientos, informes de ejecución, actas de reunión e instruccionesimpartidas.Atendió las reclamaciones y solicitudes elevadas por el contratistaejecutor.Dejó constancia y evidencia de las comunicaciones realizadas alcontratista ejecutor enviadas por correo electrónico, de manera clara,precisa y oportuna, pero no se ha recibido el informe mensual, por loque no se puede tener certeza de todas las comunicaciones realizadas alcontratista principal.De la interventoría financiera:Se revisaron las cantidades de servicios, materiales e insumos,tendientes con sus respectivas memorias para liquidar la factura presentada por el contratista ejecutor, de manera clara, precisa, el concepto de las actividades desarrolladas según lo convenido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la aprobación del acta del corte de obra del contrato.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Jurídica.Realizó el seguimiento del contrato principal en la plataforma SECOP,verificó que el contratista anexó y cargó los documentos requeridos ymantuvo actualizado los documentos durante el periodo de seguimiento yejecución del contrato.Garantizó el oportuno y adecuado trámite de solicitudes y peticionesrealizadas por el contratista ejecutor y la SDH en relación con eldesarrollo del contrato principal.Realizó el seguimiento del contrato principal en la plataforma SECOP, yverificó que elcontratista haya anexado y cargados los documentos requeridos yactualizados losdocumentos durante el periodo de marzo de 2023, de acuerdo a lacomunicación suministrada por el interventor.De la interventoría ambiental y HSEQ:Verificó que el contratista ejecutor haya cumplido con los lineamientosambientales descritos en el anexo técnico y normatividad ambientalactual.Verificó y validó que el contratista ejecutor haya garantizado laadecuada disposición de todos los residuos generados por la ejecución delas actividades, conforme con las disposiciones ambiental vigentes, enespecial las establecidas en el anexo técnico del contrato principal.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Verificó que el contratista ejecutor haya cumplido con los lineamientosambientales descritos en el anexo técnico y en la normatividad ambientalvigente."/>
    <d v="2022-10-05T00:00:00"/>
    <d v="2022-11-15T00:00:00"/>
    <s v="7  Mes(es)"/>
    <d v="2023-06-15T00:00:00"/>
    <n v="197034726"/>
    <n v="166"/>
    <n v="78.3"/>
    <n v="0"/>
    <n v="197034726"/>
    <n v="0"/>
    <n v="0"/>
    <n v="197034726"/>
    <s v="7  Mes(es)"/>
  </r>
  <r>
    <x v="2"/>
    <n v="230053"/>
    <x v="0"/>
    <s v="https://community.secop.gov.co/Public/Tendering/OpportunityDetail/Index?noticeUID=CO1.NTC.3765399&amp;isFromPublicArea=True&amp;isModal=true&amp;asPopupView=true"/>
    <x v="0"/>
    <s v="Prestación Servicios Profesionales"/>
    <s v="SUBD. ANALISIS FISCAL"/>
    <s v="0111-01"/>
    <s v="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
    <n v="1013671287"/>
    <s v="JUAN FELIPE CASTILLO RINCON"/>
    <s v="SUBDIRECTOR TECNICO - SUBD. ANALISIS FISCAL"/>
    <s v="N/A"/>
    <d v="2023-04-12T00:00:00"/>
    <s v="El contratista dio cumplimiento a las obligaciones pactadas y estudiosprevios del presente contrato."/>
    <s v="Actividad 1:   Revisión de las bases de datos sobre consumo decigarrillos y cervezas. Revisión del seguimiento de ingresos del Distrito y construcción del cuadro con hipótesis sobre su comportamiento.Actividad 2: Revisión de información de experiencias internacionalessobre el impuesto a vehículos automotores. Construcción de la presentación con propuestas sobre el impuesto a vehículos automotores.Actividad 3: Socialización de avances sobre las propuestas para unaposible reforma tributaria territorial.Actividad 4: Revisión de comentarios y ajuste al documento del modelo deequilibrio general de la Dirección.Actividad 5: No aplica.Actividad 6: Asistencia virtual al seminario de la Universidad Externadosobre hacienda pública territorial."/>
    <d v="2023-01-16T00:00:00"/>
    <d v="2023-01-25T00:00:00"/>
    <s v="8  Mes(es)"/>
    <d v="2023-09-24T00:00:00"/>
    <n v="34736000"/>
    <n v="95"/>
    <n v="39.26"/>
    <n v="9552400"/>
    <n v="25183600"/>
    <n v="0"/>
    <n v="0"/>
    <n v="34736000"/>
    <s v="8  Mes(es)"/>
  </r>
  <r>
    <x v="0"/>
    <n v="220406"/>
    <x v="0"/>
    <s v="https://community.secop.gov.co/Public/Tendering/OpportunityDetail/Index?noticeUID=CO1.NTC.2942176&amp;isFromPublicArea=True&amp;isModal=true&amp;asPopupView=true"/>
    <x v="4"/>
    <s v="Prestación de Servicios"/>
    <s v="SUBD. SERVICIOS TIC"/>
    <s v="0111-01"/>
    <s v="Prestar los servicios de actualización, soporte y mantenimiento dellicenciamiento antivirus Kaspersky para la SDH, de conformidad con loestablecido en el Pliego de Condiciones."/>
    <n v="900418656"/>
    <s v="GRUPO MICROSISTEMAS COLOMBIA SAS"/>
    <s v="PROFESIONAL ESPECIALIZADO - SUBD. SOLUCIONES TIC"/>
    <s v="N/A"/>
    <d v="2023-04-12T00:00:00"/>
    <s v="El contratista cumplió con las obligaciones generalespara el periodo certificado."/>
    <s v="El contratista cumplió con las obligaciones especialespara el periodo certificado."/>
    <d v="2022-06-21T00:00:00"/>
    <d v="2022-07-13T00:00:00"/>
    <s v="12  Mes(es)"/>
    <d v="2023-07-13T00:00:00"/>
    <n v="130662000"/>
    <n v="291"/>
    <n v="79.73"/>
    <n v="130662000"/>
    <n v="0"/>
    <n v="0"/>
    <n v="0"/>
    <n v="130662000"/>
    <s v="12  Mes(es)"/>
  </r>
  <r>
    <x v="0"/>
    <n v="220447"/>
    <x v="1"/>
    <s v="https://colombiacompra.gov.co/tienda-virtual-del-estado-colombiano/ordenes-compra/94057"/>
    <x v="2"/>
    <s v="Arrendamiento"/>
    <s v="SUBD. SERVICIOS TIC"/>
    <s v="0111-01"/>
    <s v="Proveer el outsourcing integral para los servicios de gestión deimpresión para la Secretaría Distrital de Hacienda."/>
    <n v="830001338"/>
    <s v="SUMIMAS S A S"/>
    <s v="PROFESIONAL ESPECIALIZADO - SUBD. SOLUCIONES TIC"/>
    <s v="N/A"/>
    <d v="2023-04-12T00:00:00"/>
    <s v="El contratista cumplió con las obligaciones generalespara el periodo certificado."/>
    <s v="El contratista cumplió con las obligaciones especialespara el periodo certificado."/>
    <d v="2022-07-29T00:00:00"/>
    <d v="2022-09-03T00:00:00"/>
    <s v="8  Mes(es)"/>
    <d v="2023-05-03T00:00:00"/>
    <n v="191732088"/>
    <n v="239"/>
    <n v="98.76"/>
    <n v="139908959"/>
    <n v="51823129"/>
    <n v="0"/>
    <n v="0"/>
    <n v="191732088"/>
    <s v="8  Mes(es)"/>
  </r>
  <r>
    <x v="0"/>
    <n v="220377"/>
    <x v="1"/>
    <s v="https://colombiacompra.gov.co/tienda-virtual-del-estado-colombiano/ordenes-compra/88897"/>
    <x v="7"/>
    <s v="Prestación de Servicios"/>
    <s v="SUBD. SERVICIOS TIC"/>
    <s v="0111-01"/>
    <s v="Proveer el outsourcing integral para los servicios de gestión de mesa deayuda para la Secretaría Distrital de Hacienda, de conformidad con loestablecido en los estudios previos, en el Acuerdo Marco de Precios No.CCE-183-AMP-2020 y sus anexos."/>
    <n v="800196299"/>
    <s v="COMPAÑIA COLOMBIANA DE SERVICIOS DE VALO R AGREGADO Y TELEMATICOS COLVATEL S.A."/>
    <s v="PROFESIONAL ESPECIALIZADO - SUBD. SOLUCIONES TIC"/>
    <s v="N/A"/>
    <d v="2023-04-12T00:00:00"/>
    <s v="El contratista cumplió con las obligaciones generalespara el periodo certificado."/>
    <s v="El contratista cumplió con las obligaciones especialespara el periodo certificado."/>
    <d v="2022-04-27T00:00:00"/>
    <d v="2022-05-14T00:00:00"/>
    <s v="8  Mes(es)"/>
    <d v="2023-04-14T00:00:00"/>
    <n v="530506780"/>
    <n v="351"/>
    <n v="104.78"/>
    <n v="564337386"/>
    <n v="164035126"/>
    <n v="1"/>
    <n v="197865732"/>
    <n v="728372512"/>
    <s v="  11  Mes(es)"/>
  </r>
  <r>
    <x v="2"/>
    <n v="230006"/>
    <x v="0"/>
    <s v="https://community.secop.gov.co/Public/Tendering/OpportunityDetail/Index?noticeUID=CO1.NTC.3736408&amp;isFromPublicArea=True&amp;isModal=true&amp;asPopupView=true"/>
    <x v="0"/>
    <s v="Prestación Servicios Profesionales"/>
    <s v="OF. ASESORA DE COMUNICACIONES"/>
    <s v="0111-01"/>
    <s v="Prestar los servicios profesionales para apoyar a la Oficina Asesora deComunicaciones en la atención, administración de redes sociales y latransmisión de eventos virtuales a través de las diferentes plataformasdigitales."/>
    <n v="52695323"/>
    <s v="ISABEL CRISTINA COTE GOMEZ"/>
    <s v="JEFE DE OFICINA ASESORA - OF. ASESORA DE COMUNICACIONES"/>
    <s v="N/A"/>
    <d v="2023-04-12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1-11T00:00:00"/>
    <d v="2023-01-18T00:00:00"/>
    <s v="8  Mes(es)"/>
    <d v="2023-09-18T00:00:00"/>
    <n v="52104000"/>
    <n v="102"/>
    <n v="41.98"/>
    <n v="15848300"/>
    <n v="36255700"/>
    <n v="0"/>
    <n v="0"/>
    <n v="52104000"/>
    <s v="8  Mes(es)"/>
  </r>
  <r>
    <x v="2"/>
    <n v="230007"/>
    <x v="0"/>
    <s v="https://community.secop.gov.co/Public/Tendering/OpportunityDetail/Index?noticeUID=CO1.NTC.3734025&amp;isFromPublicArea=True&amp;isModal=true&amp;asPopupView=true"/>
    <x v="0"/>
    <s v="Prestación Servicios Profesionales"/>
    <s v="OF. ASESORA DE COMUNICACIONES"/>
    <s v="0111-01"/>
    <s v="Prestar los servicios profesionales para apoyar en las actividades decomunicacion de la Oficina Asesora de Comunicaciones relacionadas con elpuesta en marcha de la implementacion BogData de la Nueva OficinaVirtual."/>
    <n v="1022374752"/>
    <s v="EDGAR AUGUSTO RAMIREZ SANCHEZ"/>
    <s v="PROFESIONAL ESPECIALIZADO - OF. ASESORA DE COMUNICACIONES"/>
    <s v="N/A"/>
    <d v="2023-04-12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1-11T00:00:00"/>
    <d v="2023-01-19T00:00:00"/>
    <s v="8  Mes(es)"/>
    <d v="2023-09-19T00:00:00"/>
    <n v="26056000"/>
    <n v="101"/>
    <n v="41.56"/>
    <n v="7599666"/>
    <n v="18456334"/>
    <n v="0"/>
    <n v="0"/>
    <n v="26056000"/>
    <s v="8  Mes(es)"/>
  </r>
  <r>
    <x v="2"/>
    <n v="230050"/>
    <x v="0"/>
    <s v="https://community.secop.gov.co/Public/Tendering/OpportunityDetail/Index?noticeUID=CO1.NTC.3759801&amp;isFromPublicArea=True&amp;isModal=true&amp;asPopupView=true"/>
    <x v="0"/>
    <s v="Prestación Servicios Profesionales"/>
    <s v="OF. ASESORA DE COMUNICACIONES"/>
    <s v="0111-01"/>
    <s v="Prestar los servicios profesionales para apoyar a la Oficina Asesora deComunicaciones en todas las actividades relacionadas con procesosadministrativos y de correspondencia a cargo del área."/>
    <n v="1010014681"/>
    <s v="JHORDIN STIVEN SUAREZ LOZANO"/>
    <s v="JEFE DE OFICINA ASESORA - OF. ASESORA DE COMUNICACIONES"/>
    <s v="N/A"/>
    <d v="2023-04-12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1-16T00:00:00"/>
    <d v="2023-01-19T00:00:00"/>
    <s v="9  Mes(es)"/>
    <d v="2023-10-19T00:00:00"/>
    <n v="29313000"/>
    <n v="101"/>
    <n v="37"/>
    <n v="7816800"/>
    <n v="21496200"/>
    <n v="0"/>
    <n v="0"/>
    <n v="29313000"/>
    <s v="9  Mes(es)"/>
  </r>
  <r>
    <x v="2"/>
    <n v="230026"/>
    <x v="0"/>
    <s v="https://community.secop.gov.co/Public/Tendering/OpportunityDetail/Index?noticeUID=CO1.NTC.3753799&amp;isFromPublicArea=True&amp;isModal=true&amp;asPopupView=true"/>
    <x v="0"/>
    <s v="Prestación Servicios Profesionales"/>
    <s v="OF. ASESORA DE COMUNICACIONES"/>
    <s v="0111-01"/>
    <s v="Prestar los servicios profesionales para apoyar a la Oficina Asesora deComunicaciones en las actividades de manejo de las redes sociales de laEntidad y de los contenidos de sinergias de Alcaldía Mayor y demásentidades del Distrito."/>
    <n v="80035939"/>
    <s v="ANDRES DAVID BAUTISTA ROBLES"/>
    <s v="JEFE DE OFICINA ASESORA - OF. ASESORA DE COMUNICACIONES"/>
    <s v="N/A"/>
    <d v="2023-04-12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1-13T00:00:00"/>
    <d v="2023-01-20T00:00:00"/>
    <s v="9  Mes(es)"/>
    <d v="2023-10-20T00:00:00"/>
    <n v="29313000"/>
    <n v="100"/>
    <n v="36.630000000000003"/>
    <n v="7708233"/>
    <n v="21604767"/>
    <n v="0"/>
    <n v="0"/>
    <n v="29313000"/>
    <s v="9  Mes(es)"/>
  </r>
  <r>
    <x v="2"/>
    <n v="230008"/>
    <x v="0"/>
    <s v="https://community.secop.gov.co/Public/Tendering/OpportunityDetail/Index?noticeUID=CO1.NTC.3742543&amp;isFromPublicArea=True&amp;isModal=true&amp;asPopupView=true"/>
    <x v="0"/>
    <s v="Prestación Servicios Profesionales"/>
    <s v="OF. ASESORA DE COMUNICACIONES"/>
    <s v="0111-01"/>
    <s v="Prestar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
    <n v="51982300"/>
    <s v="MARTHA HELENA CABRERA PUENTES"/>
    <s v="JEFE DE OFICINA ASESORA - OF. ASESORA DE COMUNICACIONES"/>
    <s v="N/A"/>
    <d v="2023-04-12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1-12T00:00:00"/>
    <d v="2023-01-20T00:00:00"/>
    <s v="8  Mes(es)"/>
    <d v="2023-09-20T00:00:00"/>
    <n v="52104000"/>
    <n v="100"/>
    <n v="41.15"/>
    <n v="15414100"/>
    <n v="36689900"/>
    <n v="0"/>
    <n v="0"/>
    <n v="52104000"/>
    <s v="8  Mes(es)"/>
  </r>
  <r>
    <x v="2"/>
    <n v="230289"/>
    <x v="0"/>
    <s v="https://community.secop.gov.co/Public/Tendering/OpportunityDetail/Index?noticeUID=CO1.NTC.4119981&amp;isFromPublicArea=True&amp;isModal=true&amp;asPopupView=true"/>
    <x v="0"/>
    <s v="Prestación Servicios Profesionales"/>
    <s v="OF. ASESORA DE COMUNICACIONES"/>
    <s v="0111-01"/>
    <s v="Prestar los servicios profesionales para apoyar la elaboración deestrategias de comunicación y puesta en marcha de procesos de comunicación interna de la Secretaria Distrital de Hacienda encaminados al fortalecimiento institucional y mejoramiento de los canalesinformativos de la entidad."/>
    <n v="51988195"/>
    <s v="DIANA PATRICIA BELEÑO QUINTERO"/>
    <s v="JEFE DE OFICINA ASESORA - OF. ASESORA DE COMUNICACIONES"/>
    <s v="N/A"/>
    <d v="2023-04-12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3-03-06T00:00:00"/>
    <d v="2023-03-09T00:00:00"/>
    <s v="7  Mes(es)"/>
    <d v="2023-10-09T00:00:00"/>
    <n v="36813000"/>
    <n v="52"/>
    <n v="24.3"/>
    <n v="3856600"/>
    <n v="32956400"/>
    <n v="0"/>
    <n v="0"/>
    <n v="36813000"/>
    <s v="7  Mes(es)"/>
  </r>
  <r>
    <x v="0"/>
    <n v="220710"/>
    <x v="0"/>
    <s v="https://community.secop.gov.co/Public/Tendering/OpportunityDetail/Index?noticeUID=CO1.NTC.3365871&amp;isFromPublicArea=True&amp;isModal=true&amp;asPopupView=true"/>
    <x v="0"/>
    <s v="Prestación Servicios Profesionales"/>
    <s v="OF. ASESORA DE COMUNICACIONES"/>
    <s v="0111-01"/>
    <s v="Prestar los servicios profesionales para efectuar la gestiónpresupuestal, administrativa, precontractual, contractual y postcontractual de los trámites a cargo de la Oficina Asesora de Comunicaciones, así como todas aquellas actividades de planeación de ladependencia, de acuerdo con la normativa vigente y los procedimientos degestión de calidad y contratación de la Entidad."/>
    <n v="50913587"/>
    <s v="ANGELA MARIA FARAH OTERO"/>
    <s v="JEFE DE OFICINA ASESORA - OF. ASESORA DE COMUNICACIONES"/>
    <s v="N/A"/>
    <d v="2023-04-12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2-10-06T00:00:00"/>
    <d v="2022-10-07T00:00:00"/>
    <s v="5  Mes(es)"/>
    <d v="2023-03-07T00:00:00"/>
    <n v="32565000"/>
    <n v="205"/>
    <n v="135.76"/>
    <n v="32565000"/>
    <n v="0"/>
    <n v="0"/>
    <n v="0"/>
    <n v="32565000"/>
    <s v="5  Mes(es)"/>
  </r>
  <r>
    <x v="2"/>
    <n v="230095"/>
    <x v="0"/>
    <s v="https://community.secop.gov.co/Public/Tendering/OpportunityDetail/Index?noticeUID=CO1.NTC.3797204&amp;isFromPublicArea=True&amp;isModal=true&amp;asPopupView=true"/>
    <x v="0"/>
    <s v="Prestación Servicios Profesionales"/>
    <s v="SUBD. EDUCACION TRIBUTARIA Y SERVICIO"/>
    <s v="0111-01"/>
    <s v="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
    <n v="14398194"/>
    <s v="JOHN FREDY RAMIREZ"/>
    <s v="SUBDIRECTOR TECNICO - SUBD. EDUCACION TRIBUTARIA Y SERVICIO"/>
    <s v="N/A"/>
    <d v="2023-04-12T00:00:00"/>
    <s v="Durante el mes de marzo de 2023, el contratista cumplió con lasobligaciones generales estipuladas en los estudios previos."/>
    <s v="Durante el mes de marzo de 2023, el contratista cumplió con lasobligaciones especiales estipuladas en los estudios previos."/>
    <d v="2023-01-19T00:00:00"/>
    <d v="2023-01-20T00:00:00"/>
    <s v="11  Mes(es)"/>
    <d v="2023-12-20T00:00:00"/>
    <n v="37532000"/>
    <n v="100"/>
    <n v="29.94"/>
    <n v="8075067"/>
    <n v="29456933"/>
    <n v="0"/>
    <n v="0"/>
    <n v="37532000"/>
    <s v="11  Mes(es)"/>
  </r>
  <r>
    <x v="1"/>
    <n v="210550"/>
    <x v="0"/>
    <s v="https://community.secop.gov.co/Public/Tendering/OpportunityDetail/Index?noticeUID=CO1.NTC.2340724&amp;isFromPublicArea=True&amp;isModal=true&amp;asPopupView=true"/>
    <x v="4"/>
    <s v="Prestación de Servicios"/>
    <s v="OF. ASESORA DE COMUNICACIONES"/>
    <s v="0111-01"/>
    <s v="Objeto: Prestar los servicios para la publicación de los avisoscorrientes, edictos y notificaciones que requieran las distintas áreasde la Secretaria Distrital de Hacienda, en un periódico de ampliacirculación nacional."/>
    <n v="900185196"/>
    <s v="MEDIA AGENCY LTDA"/>
    <s v="JEFE DE OFICINA ASESORA - OF. ASESORA DE COMUNICACIONES"/>
    <s v="N/A"/>
    <d v="2023-04-12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1-12-09T00:00:00"/>
    <d v="2021-12-20T00:00:00"/>
    <s v="4  Mes(es)"/>
    <d v="2023-06-01T00:00:00"/>
    <n v="297127540"/>
    <n v="496"/>
    <n v="93.94"/>
    <n v="347238617"/>
    <n v="79888923"/>
    <n v="2"/>
    <n v="130000000"/>
    <n v="427127540"/>
    <s v="  17  Mes(es)   9  Día(s)"/>
  </r>
  <r>
    <x v="1"/>
    <n v="210376"/>
    <x v="0"/>
    <s v="https://community.secop.gov.co/Public/Tendering/OpportunityDetail/Index?noticeUID=CO1.NTC.2047595&amp;isFromPublicArea=True&amp;isModal=true&amp;asPopupView=true"/>
    <x v="5"/>
    <s v="Prestación de Servicios"/>
    <s v="OF. ASESORA DE COMUNICACIONES"/>
    <s v="0111-01"/>
    <s v="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
    <n v="901510528"/>
    <s v="UNION TEMPORAL SM - CM"/>
    <s v="JEFE DE OFICINA ASESORA - OF. ASESORA DE COMUNICACIONES"/>
    <s v="N/A"/>
    <d v="2023-04-12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1-08-18T00:00:00"/>
    <d v="2021-09-01T00:00:00"/>
    <s v="1  Año(s)"/>
    <d v="2023-06-02T00:00:00"/>
    <n v="1435601000"/>
    <n v="606"/>
    <n v="94.84"/>
    <n v="1789475047"/>
    <n v="281125953"/>
    <n v="3"/>
    <n v="635000000"/>
    <n v="2070601000"/>
    <s v="   1  Año(s)   9  Mes(es)   2"/>
  </r>
  <r>
    <x v="2"/>
    <n v="230218"/>
    <x v="0"/>
    <s v="https://community.secop.gov.co/Public/Tendering/OpportunityDetail/Index?noticeUID=CO1.NTC.3933006&amp;isFromPublicArea=True&amp;isModal=true&amp;asPopupView=true"/>
    <x v="0"/>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3-04-12T00:00:00"/>
    <s v="El contratista cumplió con las obligaciones generales de acuerdo con loestipulado en los estudios previos, para el periodo comprendido entre el01-03-2023 y el 31-03-2023"/>
    <s v="Durante el periodo de ejecución el contratista dio cumplimiento a lasobligaciones especiales determinadas en los estudios previos; elresultado de las mismas se describe en los productos entregados."/>
    <d v="2023-02-06T00:00:00"/>
    <d v="2023-02-13T00:00:00"/>
    <s v="11  Mes(es)"/>
    <d v="2023-12-31T00:00:00"/>
    <n v="72490000"/>
    <n v="76"/>
    <n v="23.68"/>
    <n v="10544000"/>
    <n v="61946000"/>
    <n v="0"/>
    <n v="0"/>
    <n v="72490000"/>
    <s v="11  Mes(es)"/>
  </r>
  <r>
    <x v="0"/>
    <n v="220713"/>
    <x v="0"/>
    <s v="https://community.secop.gov.co/Public/Tendering/OpportunityDetail/Index?noticeUID=CO1.NTC.3232933&amp;isFromPublicArea=True&amp;isModal=true&amp;asPopupView=true"/>
    <x v="8"/>
    <s v="Obra"/>
    <s v="SUBD. ADMINISTRATIVA Y FINANCIERA"/>
    <s v="0111-01"/>
    <s v="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
    <n v="900749719"/>
    <s v="GRUPO TITANIUM S.A.S."/>
    <s v="PROFESIONAL ESPECIALIZADO - SUBD. ADMINISTRATIVA Y FINANCIERA"/>
    <s v="N/A"/>
    <d v="2023-04-13T00:00:00"/>
    <s v="El contratista dio cumplimiento a las obligaciones generales delcontrato:1. Acató la Constitución, la ley, las normas legales procedimentalesestablecidas por el Gobierno Nacional y Distrital, y demás disposicionespertinentes.2. Entregar las obras objeto del presente contrato con lasespecificaciones técnicasexigidas en el anexo técnico, so pena de hacerse acreedor a las multasestipuladas en el contrato y entregar el certificado de conformidad delos mismos, cuando serequiera, acorde con lo dispuesto en el Decreto Único Reglamentario 1074de 2015.3. El contratista mantuvo fijos los precios unitarios de la propuesta.4. Dio estricto cumplimiento a las condiciones establecidas en el Anexo– Especificaciones técnicas, mediante el cual se determinan losrequerimientos del bien o servicio objeto del presente contrato, comodel personal mínimo requerido para la debida ejecución del contrato.4. Acató las instrucciones que para el desarrollo del contrato leimparta la Secretaría Distrital de Hacienda de Bogotá, D.C. por conductodel interventor.5. No accedió a peticiones o amenazas de quienes actúen por fuera de laley con el fin de obligarlos a hacer u omitir algún acto o hecho.6. Cumplió con las condiciones técnicas, jurídicas, económicas,financieras y comerciales presentadas en la propuesta.7. Guardó total reserva de la información que por razón del servicio ydesarrollo de sus actividades obtenga.8. Presentó cuando fue requerido los comprobantes de afiliación y pagode los aportes a los sistemas de salud y pensión del personal destinadoa la prestación del servicio junto con el comprobante de pago delsubsidio familiar y la afiliación a la A.R.L.9. Acreditó que se encuentra al día en el pago de aportes parafiscalesrelativos al sistema de seguridad social integral, así como los propiosdel SENA, ICBF y Cajas de Compensación familiar y allegó certificacionesexpedidas por el revisor fiscal o representante legal, según el caso, deacuerdo con lo ordenado en el artículo 50 de la ley 789 del 27 dediciembre de 2002 y demás normas concordantes.10. El contratista dio cumplimiento de la Directiva No. 003 de 2012expedida por la Secretaría General de la Alcaldía Mayor de Bogotá, D.C.,el contratista se obliga a:a) Velar por el respeto de los derechos constitucionales y laborales delos trabajadores que utilice para la ejecución del contrato, para locual, eliminará formas de contratación lesivas para los derechoslaborales de los trabajadores.b) Velar por el respeto de la legislación laboral vigente e incentivarla mejor oferta laboral y prestacional que garantice el acceso a mejoresoportunidades de trabajo. El incumplimiento de las obligacionescontractual es incluido en el presente numeral ocasionará el inicio deprocesos sancionatorios, conforme con la normatividad vigente, esto es,la imposición de multas o la declaratoria de incumplimiento haciendoefectiva la cláusula penal pecuniaria, si es del caso.11. Dio cumplimiento a lo dispuesto en la CircularNo.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12.El contratista cumplió con las políticas y lineamientos señalados enel Plan Institucional de Gestión Ambiental (PIGA) implementado por laSecretaría Distrital de Hacienda.13. Dio cumplimiento a lo dispuesto en el artículo 5º del DecretoDistrital 332 de2020, en el sentido de:a) Prevenir el abuso y el acoso sexual, así como promover su denuncia, yde las demás violencias basadas en género en el marco de la ejecucióndel contrato.b) hacer un uso no sexista del lenguaje escrito, visual y audiovisual,de conformidad con lo establecido en el Acuerdo Distrital 381 de2009.14. El contratista se comprometió a preservar, fortalecer y garantizarla transparencia y la prevención de corrupción en su gestióncontractual, en el marco de los principios y normas constitucionales yen especial, en lo dispuesto en el capítulo VII de la Ley 1474 de 2011“Disposiciones para prevenir y combatir la corrupción en la contrataciónpública”, y artículo 14 del Decreto Distrital 189 de2020.15. Presentó a la interventoría del contrato la documentación en dondesu planta de personal mantiene el número de trabajadores condiscapacidad que dio lugar a la obtención del puntaje de que trata elnumeral 3.6.4 del presente pliego de condiciones, de conformidad con lodispuesto en el artículo 2.2.1.2.4.2.7. del Decreto 392 de 2018.16. Vinculó para la ejecución del contrato mujeres en un porcentaje del9.3% priorizando para ello factores que acentúan su vulnerabilidad comola condición de víctima del conflicto armado, las discapacidades, sermujer jefa de hogar, entre otras de acuerdo al Decreto Distrital 332 de2020, mediante documentación juramentada firmado por el representantelegal.17. Incorporó el 100% del personal colombiano en donde el contratistadebe 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
    <s v="El contratista cumplió con los tiempos estipulados dentro del cronogramay el contrato.Presentó los informes de avance semanales y mensuales con registrofotográfico completo del antes, durante y después, presupuestal, deprogramación, de gestión de calidad, SST y ambiental.Garantizó la calidad, oportunidad y estabilidad de los trabajos.Suministró todos los insumos y equipos requeridos para las respectivaspruebasTrasladó y almacenó los materiales y equipos que se requieren para eldesarrollo del Proyecto por su cuenta y riesgo.Proporcionó la totalidad de los insumos, elementos y materialesnecesarios para la ejecución del contrato.Mantuvo el aseo de las instalaciones, recogiendo escombros y materialesque no se usen.Mantuvo bajo su custodia las herramientas y elementos utilizados que sevienen utilizando para realizar las actividades en el desarrollo delproyecto.Entregó al personal dotación de acuerdo a la ley durante este periodo,de acuerdo a las actividades desarrolladas y según exigencias de lanormativa vigente.Entregó a la interventoría los documentos técnicos, administrativos yfinancieros que esta solicitó de acuerdo con el alcance del anexotécnico durante este periodo.Concertó con los contratistas de mantenimiento para las actividadespropias de mantenimiento en referencia a las actividades a desarrollardurante este periodo. Con la debida autorización de la interventoría.Contó con los equipos necesarios para ejecutar las actividades dentrodel alcance del proyecto durante este periodo y realizó las pruebas decalidad de los elementos de concreto, de estructura metálicas, desoldadura de acuerdo con lo estipulado en el numeral 1.3 normatividadexpresada en el anexo técnico.Utilizó el software MS Project para el seguimiento y control de laejecución del proyecto y este lo compartió con la interventoría.Garantizó y certificó a la interventoría la calidad de los materiales yel cumplimiento de las normas técnicas que aplique para la ejecución deactividades del proyecto durante este periodo.Realizó los ensayos de resistencia a la compresión del concreto de laplaca de contrapiso realizada en la sede de la Cra 32, con seis (6)muestras de cilindros; esto con el fin de determinar el comportamientodel material bajo cargas de compresión en aumento continuo; los cualarrojaron resultados a los 28 días, por encima de 3000 psi (21)Megapascales; cumpliendo así con las especificaciones y exigenciascontractuales (2500 psi) o 17 Mpa.Presentó el resultado del informe de ensayo de tintas penetrantesaplicado a la soldadura de la estructura de cubierta de la carrera 32,el cual arrojó unas imperfecciones que fueron corregidas, guiadas yaprobadas por la interventoría."/>
    <d v="2022-10-06T00:00:00"/>
    <d v="2022-11-15T00:00:00"/>
    <s v="6  Mes(es)"/>
    <d v="2023-05-31T00:00:00"/>
    <n v="896243709"/>
    <n v="166"/>
    <n v="84.26"/>
    <n v="145933718"/>
    <n v="896243709"/>
    <n v="1"/>
    <n v="0"/>
    <n v="896243709"/>
    <s v="   6  Mes(es)  16  Día(s)"/>
  </r>
  <r>
    <x v="2"/>
    <n v="230016"/>
    <x v="0"/>
    <s v="https://community.secop.gov.co/Public/Tendering/OpportunityDetail/Index?noticeUID=CO1.NTC.3743472&amp;isFromPublicArea=True&amp;isModal=true&amp;asPopupView=true"/>
    <x v="0"/>
    <s v="Prestación Servicios Profesionales"/>
    <s v="SUBD. ANALISIS SECTORIAL"/>
    <s v="0111-01"/>
    <s v="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
    <n v="1085280087"/>
    <s v="LISBETH VIVIANA ROSERO LEGARDA"/>
    <s v="SUBDIRECTOR TECNICO - SUBD. ANALISIS SECTORIAL"/>
    <s v="N/A"/>
    <d v="2023-04-12T00:00:00"/>
    <s v="La contratista cumplió con las obligaciones generales del contrato."/>
    <s v="Servicio recibido: De acuerdo con las obligaciones establecidas en elContrato 230016, para la Secretaría Distrital de Hacienda, durante elperiodo comprendido entre el 01/03/2023 al 31/03/2023.Obligación 1:• Realizó ajustes a micrositio web del observatorio Fiscal en cuanto acontenido, se oculta la opción de infografía y se ajustas textos encuanto a tamaño y fuente de acuerdo con las indicaciones de HaciendaBogotá.Obligación 2:• Actualización constante de la página del observatorio fiscal deldistrito.Se actualiza el menú principal en cuanto a forma, y diseño de acuerdocon las indicaciones de Hacienda Bogotá• Actualización constante de boletines de la página del observatoriofiscal boletines actualizados:Laboral_Enero_2023_DANEVentas_Vivienda_Nueva_Enero_2023_GIComercio_Enero_2023_DANEComplemento_Laboral_Diciembre_2022_DANEComercio_Enero_2023_DANEIndustria_Enero_2023Confianza_Consumidor_Febrero_2023_FedesarrolloInflacion_Febrero_2023_DANEObligación 3:• Reportes subidos en carpeta correspondiente al mes de MARZO, reporterealizado el día 29 de marzo en carpeta compartida de SharePointObligación 4:• El día 9 de marzo en el horario de 3:31 pm se realiza la solicitud deservidor para pruebas del observatorio Fiscal y así poder realizar elcambio de Drupal 9 y Angular a solamente Drupal 9.Obligación 5: Este mes no se presentó avances a esta obligación.Obligación 6:• Reportes subidos en carpeta correspondiente al mes de MARZO, reporterealizado el día 29 de marzo en carpeta compartida de SharePoint.Obligación 7:• Se realiza el documento de especificaciones técnicasObligación 8:• El día 3 de marzo de 9:00am a 10:00am asistió a reunión dePresentación novedades contenidos.Obligación 9:• Asistió a reunión el día 08 de marzo de 2:30pm a 3:00pm con el asesorFelipe Rojas para revisión de Archivo del Observatorio Fiscal.• Asistió a reunión el día 10 de marzo de 11:00am a 12:00pm de Sistemade Información de Observatorio Fiscal.• Asistió a reunión el día 14 de marzo en el horario de 11:00am a12:00am sobre Usabilidad nueva Oficina Virtual.• Asistió a reunión el día 17 de marzo en el horario de 11:00am a12:00am sobre plan de trabajo – página web OFD.• Asistió a reunión el día 22 de marzo en el horario de 2:00pm a 3:00pmsobre Recomendaciones de diseño de páginas web.• Asistió a reunión el día 22 de marzo de 3:30pm a 4:30pm de Sistema deInformación de Observatorio Fiscal.• Asistió a reunión el día 31 de marzo de 2:30pm a 3:00pm de Migraciónde Observatorio Fiscal a nube AWSObligación 10:• Asistió a reunión el día 3 de marzo en el horario de 8:00am a 12:00amde datos abiertos Bogotá."/>
    <d v="2023-01-13T00:00:00"/>
    <d v="2023-01-19T00:00:00"/>
    <s v="8  Mes(es)"/>
    <d v="2023-09-18T00:00:00"/>
    <n v="48384000"/>
    <n v="101"/>
    <n v="41.74"/>
    <n v="14515200"/>
    <n v="33868800"/>
    <n v="0"/>
    <n v="0"/>
    <n v="48384000"/>
    <s v="8  Mes(es)"/>
  </r>
  <r>
    <x v="2"/>
    <n v="230066"/>
    <x v="0"/>
    <s v="https://community.secop.gov.co/Public/Tendering/OpportunityDetail/Index?noticeUID=CO1.NTC.3775572&amp;isFromPublicArea=True&amp;isModal=true&amp;asPopupView=true"/>
    <x v="0"/>
    <s v="Prestación Servicios Profesionales"/>
    <s v="SUBD. ANALISIS SECTORIAL"/>
    <s v="0111-01"/>
    <s v="Prestar servicios profesionales para apoyar al Observatorio Fiscal delDistrito – FiscalData en la búsqueda de información y el procesamientode bases de datos que permitan fortalecer el análisis sectorial delcomportamiento de los indicadores económicos de la ciudad de Bogotá."/>
    <n v="1015469292"/>
    <s v="JUAN DIEGO VARGAS GUZMAN"/>
    <s v="SUBDIRECTOR TECNICO - SUBD. ANALISIS SECTORIAL"/>
    <s v="N/A"/>
    <d v="2023-04-12T00:00:00"/>
    <s v="El contratista cumplió con las obligaciones generales del contrato"/>
    <s v="Servicio recibido: De acuerdo con las obligaciones establecidas en elContrato 230066, para la Secretaría Distrital de Hacienda, durante elperiodo comprendido entre el 01/03/2023 al 1/03/2023.Obligación 1:1. Creación de un documento de seguimiento para ver el efecto deinversión de las CONPES en la producción por sector.2. Comentarios de los capítulos introducción y Marcos de políticapública del Documento CONPES D.C. Consejo Distrital de Política Económica y Social del Distrito Capital.Obligación 2:1. Análisis de información sobre las tarifas para los servicios deenergía, gas y agua, para Bogotá y municipios de Cundinamarca, lo cualsirve para el Estudio capacidad de pago Bogotá#Región.Obligación 3:No Aplica para este periodoObligación 4:1. Apoyo en la elaboración del boletín del PIB Bogotá 2022 - IVObligación 5:1. Invitación: I Seminario virtual del Observatorio Poblacional,Diferen...2 de mar de 2023 9am - 10am2. ESG - Bogotá Distrito Capital 2 mar 15:00 - 16:003. Sesión de Entrenamiento Bonos Temáticos GGGI 23 mar 14:30 - 16:304. Recuerda Invitación: Sensibilización en Lenguaje Claro 24 mar 8:00 -10:00Obligación 6:1. Capacidad de pago 2021 6 mar 15:00 -16:002. Estructura Capacidad de Pago 9 mar 10:00 - 10:303. Capacidad de pago 13 mar 15:00 -16:004. Comité técnico: Resultados PIB Bogotá - VI trimestre y año 2022 22mar 14:30 -15:305. Capacidad de pago 23 mar 10:00 -11:00Obligación 7:1. Apoyo en la creación de cartas de solicitudes para el Estudiocapacidad de pago Bogotá-Región, donde se solicita información concretae indispensable para poder seguir con el estudio.2. Creación de Bullets sobre la presentación del DANE del PIB Bogotátrimestre IV."/>
    <d v="2023-01-17T00:00:00"/>
    <d v="2023-01-23T00:00:00"/>
    <s v="7  Mes(es)"/>
    <d v="2023-08-22T00:00:00"/>
    <n v="24969000"/>
    <n v="97"/>
    <n v="45.97"/>
    <n v="8085200"/>
    <n v="16883800"/>
    <n v="0"/>
    <n v="0"/>
    <n v="24969000"/>
    <s v="7  Mes(es)"/>
  </r>
  <r>
    <x v="2"/>
    <n v="230217"/>
    <x v="0"/>
    <s v="https://community.secop.gov.co/Public/Tendering/OpportunityDetail/Index?noticeUID=CO1.NTC.3733168&amp;isFromPublicArea=True&amp;isModal=true&amp;asPopupView=true"/>
    <x v="6"/>
    <s v="Corretaje"/>
    <s v="SUBD. ADMINISTRATIVA Y FINANCIERA"/>
    <s v="0111-01"/>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n v="800018165"/>
    <s v="JARGU S. A. CORREDORES DE SEGUROS"/>
    <s v="PROFESIONAL ESPECIALIZADO - SUBD. ADMINISTRATIVA Y FINANCIERA"/>
    <s v="N/A"/>
    <d v="2023-04-13T00:00:00"/>
    <s v="EL CONTRATISTA CUMPLIÓ CON LAS OBLIGACIONES GENERALES DEL CONTRATO"/>
    <s v="EL CONTRATISTA CUMPLIÓ CON LAS OBLIGACIONES ESPECIFICAS DEL CONTRATO"/>
    <d v="2023-02-02T00:00:00"/>
    <d v="2023-02-10T00:00:00"/>
    <s v="18  Mes(es)"/>
    <d v="2024-08-10T00:00:00"/>
    <n v="0"/>
    <n v="79"/>
    <n v="14.44"/>
    <n v="0"/>
    <n v="0"/>
    <n v="0"/>
    <n v="0"/>
    <n v="0"/>
    <s v="18  Mes(es)"/>
  </r>
  <r>
    <x v="0"/>
    <n v="220808"/>
    <x v="0"/>
    <s v="https://community.secop.gov.co/Public/Tendering/OpportunityDetail/Index?noticeUID=CO1.NTC.3404490&amp;isFromPublicArea=True&amp;isModal=true&amp;asPopupView=true"/>
    <x v="1"/>
    <s v="Seguros"/>
    <s v="SUBD. ADMINISTRATIVA Y FINANCIERA"/>
    <s v="0111-01"/>
    <s v="ADQUIRIR LOS SEGUROS OBLIGATORIOS DE ACCIDENTES DE TRÁNSITO (SOAT) Y DEAUTOMÓVILES PARA LOS VEHÍCULOS QUE CONFORMAN EL PARQUE AUTOMOTOR DE LASECRETARIA DISTRITAL DE HACIENDA"/>
    <n v="860524654"/>
    <s v="ASEGURADORA SOLIDARIA DE COLOMBIA ENTIDA D COOPERATIVA"/>
    <s v="PROFESIONAL ESPECIALIZADO - SUBD. ADMINISTRATIVA Y FINANCIERA"/>
    <s v="N/A"/>
    <d v="2023-04-13T00:00:00"/>
    <s v="EL CONTRATISTA CUMPLIÓ CON LAS OBLIGACIONES GENERALES DEL CONTRATO"/>
    <s v="EL CONTRATISTA CUMPLIÓ CON LAS OBLIGACIONES ESPECIFICAS DEL CONTRATO"/>
    <d v="2022-10-31T00:00:00"/>
    <d v="2022-11-10T00:00:00"/>
    <s v="12  Mes(es)"/>
    <d v="2023-11-09T00:00:00"/>
    <n v="48045746"/>
    <n v="171"/>
    <n v="46.98"/>
    <n v="48045746"/>
    <n v="0"/>
    <n v="0"/>
    <n v="0"/>
    <n v="48045746"/>
    <s v="12  Mes(es)"/>
  </r>
  <r>
    <x v="0"/>
    <n v="220610"/>
    <x v="0"/>
    <s v="https://community.secop.gov.co/Public/Tendering/OpportunityDetail/Index?noticeUID=CO1.NTC.3129115&amp;isFromPublicArea=True&amp;isModal=true&amp;asPopupView=true"/>
    <x v="5"/>
    <s v="Seguros"/>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PROFESIONAL ESPECIALIZADO - SUBD. ADMINISTRATIVA Y FINANCIERA"/>
    <s v="N/A"/>
    <d v="2023-04-13T00:00:00"/>
    <s v="EL CONTRATISTA CUMPLIÓ CON LAS OBLIGACIONES GENERALES DEL CONTRATO"/>
    <s v="EL CONTRATISTA CUMPLIÓ CON LAS OBLIGACIONES ESPECIFICAS DEL CONTRATO"/>
    <d v="2022-09-21T00:00:00"/>
    <d v="2022-09-21T00:00:00"/>
    <s v="547  Día(s)"/>
    <d v="2024-03-21T00:00:00"/>
    <n v="2166835217"/>
    <n v="221"/>
    <n v="40.4"/>
    <n v="2166835217"/>
    <n v="0"/>
    <n v="0"/>
    <n v="0"/>
    <n v="2166835217"/>
    <s v="547  Día(s)"/>
  </r>
  <r>
    <x v="0"/>
    <n v="220414"/>
    <x v="0"/>
    <s v="https://community.secop.gov.co/Public/Tendering/OpportunityDetail/Index?noticeUID=CO1.NTC.2972907&amp;isFromPublicArea=True&amp;isModal=true&amp;asPopupView=true"/>
    <x v="6"/>
    <s v="Corretaje"/>
    <s v="SUBD. ADMINISTRATIVA Y FINANCIERA"/>
    <s v="0111-01"/>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N/A"/>
    <d v="2023-04-13T00:00:00"/>
    <s v="EL CONTRATISTA CUMPLIÓ CON LAS OBLIGACIONES GENERALES DEL CONTRATO"/>
    <s v="EL CONTRATISTA CUMPLIÓ CON LAS OBLIGACIONES ESPECIFICAS DEL CONTRATO"/>
    <d v="2022-07-01T00:00:00"/>
    <d v="2022-07-07T00:00:00"/>
    <s v="14  Mes(es)"/>
    <d v="2023-09-07T00:00:00"/>
    <n v="0"/>
    <n v="297"/>
    <n v="69.56"/>
    <n v="0"/>
    <n v="0"/>
    <n v="0"/>
    <n v="0"/>
    <n v="0"/>
    <s v="14  Mes(es)"/>
  </r>
  <r>
    <x v="0"/>
    <n v="220399"/>
    <x v="0"/>
    <s v="https://community.secop.gov.co/Public/Tendering/OpportunityDetail/Index?noticeUID=CO1.NTC.2933046&amp;isFromPublicArea=True&amp;isModal=true&amp;asPopupView=true"/>
    <x v="5"/>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N/A"/>
    <d v="2023-04-13T00:00:00"/>
    <s v="EL CONTRATISTA CUMPLIÓ CON LAS OBLIGACIONES GENERALES DEL CONTRATO"/>
    <s v="EL CONTRATISTA CUMPLIÓ CON LAS OBLIGACIONES ESPECIFICAS DEL CONTRATO"/>
    <d v="2022-06-10T00:00:00"/>
    <d v="2022-06-15T00:00:00"/>
    <s v="17  Mes(es)  15  Día(s)"/>
    <d v="2023-11-30T00:00:00"/>
    <n v="4537388359"/>
    <n v="319"/>
    <n v="59.85"/>
    <n v="2168891656"/>
    <n v="2368496703"/>
    <n v="0"/>
    <n v="0"/>
    <n v="4537388359"/>
    <s v="17  Mes(es)  15  Día(s)"/>
  </r>
  <r>
    <x v="1"/>
    <n v="210505"/>
    <x v="0"/>
    <s v="https://community.secop.gov.co/Public/Tendering/OpportunityDetail/Index?noticeUID=CO1.NTC.2253790&amp;isFromPublicArea=True&amp;isModal=true&amp;asPopupView=true"/>
    <x v="5"/>
    <s v="Seguros"/>
    <s v="SUBD. ADMINISTRATIVA Y FINANCIERA"/>
    <s v="0111-01"/>
    <s v="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
    <n v="901534057"/>
    <s v="UNIÓN TEMPORAL  AXA COLPATRIA SEGUROS S.A MAPFRE SEGUROS GENERALES DE COLOMBIA S"/>
    <s v="SUBDIRECTOR TECNICO - SUBD. ADMINISTRATIVA Y FINANCIERA"/>
    <s v="N/A"/>
    <d v="2023-04-13T00:00:00"/>
    <s v="EL CONTRATISTA CUMPLIÓ CON LAS OBLIGACIONES GENERALES DEL CONTRATO"/>
    <s v="EL CONTRATISTA CUMPLIÓ CON LAS OBLIGACIONES ESPECIFICAS DEL CONTRATO"/>
    <d v="2021-10-27T00:00:00"/>
    <d v="2021-11-01T00:00:00"/>
    <s v="365  Día(s)  619  Día(s)"/>
    <d v="2023-07-13T00:00:00"/>
    <n v="2791002698"/>
    <n v="545"/>
    <n v="88.05"/>
    <n v="3477025476"/>
    <n v="30000000"/>
    <n v="1"/>
    <n v="716022778"/>
    <n v="3507025476"/>
    <s v="  773  Día(s)"/>
  </r>
  <r>
    <x v="3"/>
    <s v="170321-0-2017"/>
    <x v="2"/>
    <s v="https://www.contratos.gov.co/consultas/detalleProceso.do?numConstancia=17-12-7279098"/>
    <x v="3"/>
    <s v="Prestación de Servicios"/>
    <s v="SUBD. ADMINISTRATIVA Y FINANCIERA"/>
    <s v="0111-01"/>
    <s v="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
    <n v="899999446"/>
    <s v="INSTITUTO PARA LA ECONOMIA SOCIAL - IPES"/>
    <s v="PROFESIONAL ESPECIALIZADO - SUBD. ADMINISTRATIVA Y FINANCIERA"/>
    <s v="N/A"/>
    <d v="2023-04-13T00:00:00"/>
    <s v="EL IPES CUMPLIO CON LAS OBLIGACIONES GENERALES DEL CONTRATO"/>
    <s v="EL IPES CUMPLIO CON LAS OBLIGACIONES ESPECIFICAS DEL CONTRATO"/>
    <d v="2017-11-09T00:00:00"/>
    <d v="2017-11-09T00:00:00"/>
    <n v="1440"/>
    <d v="2025-11-08T00:00:00"/>
    <n v="0"/>
    <n v="1998"/>
    <n v="68.400000000000006"/>
    <n v="0"/>
    <n v="0"/>
    <n v="1"/>
    <n v="0"/>
    <n v="0"/>
    <n v="2880"/>
  </r>
  <r>
    <x v="2"/>
    <n v="230013"/>
    <x v="0"/>
    <s v="https://community.secop.gov.co/Public/Tendering/OpportunityDetail/Index?noticeUID=CO1.NTC.3740114&amp;isFromPublicArea=True&amp;isModal=true&amp;asPopupView=true"/>
    <x v="0"/>
    <s v="Prestación Servicios Profesionales"/>
    <s v="SUBD. ANALISIS SECTORIAL"/>
    <s v="0111-01"/>
    <s v="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
    <n v="1022370269"/>
    <s v="NESTOR EDUARDO ESCOBAR ALFONSO"/>
    <s v="SUBDIRECTOR TECNICO - SUBD. ANALISIS SECTORIAL"/>
    <s v="N/A"/>
    <d v="2023-04-13T00:00:00"/>
    <s v="El contratista dió cumplimiento a la obligaciones generales-"/>
    <s v="Servicio recibido: De acuerdo con las obligaciones establecidas en elContrato 230013, para la Secretaria Distrital de Hacienda, durante elperiodo comprendido entre el 01/03/2023 al 31/03/2023.Obligación 1: No presenta avance para el mes de marzo.Obligación 2:Traducción de página de Inicio del Observatorio Fiscal del Distrito.Obligación 3:Ajustes varios sugeridos sobre la página de Inicio del ObservatorioFiscal del Distrito.Obligación 4:1. Propuesta textual bilingüe para redes sobre el mercado laboral enBogotá (resultados anuales, 2022,).2. Propuesta textual bilingüe para redes sobre el mercado laboralfemenino en Bogotá (resultados anuales, 2022).3. Propuesta textual bilingüe para redes sobre el mercado laboralmasculino en Bogotá (resultados anuales, 2022).4. Propuesta textual bilingüe para redes sobre el índice de precios alconsumidor en Bogotá (resultados mensuales, febrero del 2023).5. Propuesta textual bilingüe para redes sobre vivienda nueva en Bogotá(resultados mensuales, febrero del 2023).6. Elaboró propuesta textual bilingüe para redessobre el índice deconfianza del consumidor(resultados mensuales, febrero del 2023).7. Elaboró propuesta textual bilingüe para redes sobre gasto de hogaresen Bogotá (resultados anuales, 2022).8. Elaboró propuesta textual bilingüe para redes sobre el índice deconfianza comercial (resultados mensuales, febrero del 2023).9. Elaboró propuesta textual bilingüe para redes sobre el índice deconfianza industrial (resultados  mensuales, febrero del 2023).Obligación 5: No presenta avance para el mes de marzo.Obligación 6: No presenta avance para el mes de marzo.Obligación 7:1. Elaboró propuesta textual para redes sobre el mercado laboral enBogotá (resultados anuales, 2022, basada en la Gran Encuesta Integradade Hogares del DANE).2. Elaboró propuesta textual para redes sobre el mercado laboralfemenino en Bogotá (resultados anuales, 2022, basada en la Gran EncuestaIntegrada de Hogares del DANE).3. Se elabora propuesta textual para redes sobre el mercado laboralmasculino en Bogotá (resultados anuales, 2022, basada en la GranEncuesta Integrada de Hogares del DANE).4. Elaboró propuesta textual para redes sobre el índice de precios alconsumidor en Bogotá (resultados mensuales, febrero del 2023, basado endatos del DANE).5. Elaboró propuesta textual para redes sobre vivienda nueva en Bogotá(resultados mensuales, febrero del 2023, basado en datos de La GaleríaInmobiliaria).6. Elaboró propuesta textual para redes sobre el índice de confianza delconsumidor (resultados mensuales, febrero del 2023, basada en laEncuesta de Opinión del Consumidor de Fedesarrollo).7. Elaboró propuesta textual para redes sobre gasto de hogares en Bogotá(resultados anuales, 2022, basado en datos de Raddar CKG).Obligación 8:No presenta avance para el mes de marzo.Obligación 9:1. Grabación de la lección #6 (Observatorio Fiscal del Distrito), delMOOC FUAA-SDH “Conoce y aprende sobre impuestos distritales, unacontribución a la cultura tributaria en Bogotá”.Obligación 10:1. Asistió presencialmente al comité editorial sobre la pieza de IPC(DANE, febrero del 2023).2. Asistió presencialmente al comité editorial sobre las piezas deconsumo de hogares (RADDAR, 2022), vivienda nueva (La Galería Inmobiliaria, febrero del 2023) y EOC (Fedesarrollo, febrero del 2023).3. Asistió virtualmente a la reunión del plan de trabajo sobrerecomendaciones para el diseño de páginas web de la Secretaría Distritalde Hacienda y el Observatorio Fiscal del Distrito.4. Asistió presencialmente a reunión sobre recomendaciones para loscopies y piezas de redes.Obligación 11:Revisión de la traducción de presentación de panorama económico deBogotá."/>
    <d v="2023-01-12T00:00:00"/>
    <d v="2023-01-23T00:00:00"/>
    <s v="8  Mes(es)"/>
    <d v="2023-09-22T00:00:00"/>
    <n v="36392000"/>
    <n v="97"/>
    <n v="40.08"/>
    <n v="10311067"/>
    <n v="26080933"/>
    <n v="0"/>
    <n v="0"/>
    <n v="36392000"/>
    <s v="8  Mes(es)"/>
  </r>
  <r>
    <x v="1"/>
    <n v="210536"/>
    <x v="0"/>
    <s v="https://community.secop.gov.co/Public/Tendering/OpportunityDetail/Index?noticeUID=CO1.NTC.2348780&amp;isFromPublicArea=True&amp;isModal=true&amp;asPopupView=true"/>
    <x v="1"/>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N/A"/>
    <d v="2023-04-13T00:00:00"/>
    <s v="Durante el periodo comprendido entre el 1 y el 31 de marzo de 2023, elcontratista cumplió con las condiciones y obligaciones del contrato asícomo del Anexo 1. Especificaciones Técnicas"/>
    <s v="Durante el periodo comprendido entre el 1 y el 31 de marzo de 2023, elcontratista cumplió con las condiciones y obligaciones del contrato asícomo del Anexo 1. Especificaciones Técnicas"/>
    <d v="2021-11-26T00:00:00"/>
    <d v="2021-12-27T00:00:00"/>
    <s v="6  Mes(es)"/>
    <d v="2023-04-30T00:00:00"/>
    <n v="87263000"/>
    <n v="489"/>
    <n v="100"/>
    <n v="123284688"/>
    <n v="11978312"/>
    <n v="2"/>
    <n v="48000000"/>
    <n v="135263000"/>
    <s v="  16  Mes(es)   6  Día(s)"/>
  </r>
  <r>
    <x v="0"/>
    <n v="220379"/>
    <x v="0"/>
    <s v="https://community.secop.gov.co/Public/Tendering/OpportunityDetail/Index?noticeUID=CO1.NTC.2908542&amp;isFromPublicArea=True&amp;isModal=true&amp;asPopupView=true"/>
    <x v="1"/>
    <s v="Prestación de Servicios"/>
    <s v="OF. ASESORA DE COMUNICACIONES"/>
    <s v="0111-01"/>
    <s v="Prestar los servicios de monitoreo, análisis y suministro de lainformación sobre publicaciones periodísticas de interés para la Secretaría Distrital de Hacienda."/>
    <n v="900788842"/>
    <s v="MYMCOL S A S"/>
    <s v="JEFE DE OFICINA ASESORA - OF. ASESORA DE COMUNICACIONES"/>
    <s v="N/A"/>
    <d v="2023-04-13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2-05-03T00:00:00"/>
    <d v="2022-06-07T00:00:00"/>
    <s v="8  Mes(es)"/>
    <d v="2023-04-07T00:00:00"/>
    <n v="19992000"/>
    <n v="327"/>
    <n v="107.57"/>
    <n v="24990000"/>
    <n v="0"/>
    <n v="1"/>
    <n v="4998000"/>
    <n v="24990000"/>
    <s v="  10  Mes(es)"/>
  </r>
  <r>
    <x v="0"/>
    <n v="220815"/>
    <x v="0"/>
    <s v="https://community.secop.gov.co/Public/Tendering/OpportunityDetail/Index?noticeUID=CO1.NTC.3503478&amp;isFromPublicArea=True&amp;isModal=true&amp;asPopupView=true"/>
    <x v="3"/>
    <s v="Prestación de Servicios"/>
    <s v="OF. ASESORA DE COMUNICACIONES"/>
    <s v="0111-01"/>
    <s v="Suscripción al diario El Espectador para la Secretaría Distrital deHacienda."/>
    <n v="860007590"/>
    <s v="COMUNICAN S A"/>
    <s v="JEFE DE OFICINA ASESORA - OF. ASESORA DE COMUNICACIONES"/>
    <s v="N/A"/>
    <d v="2023-04-13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2-11-18T00:00:00"/>
    <d v="2022-11-22T00:00:00"/>
    <s v="12  Mes(es)"/>
    <d v="2023-11-22T00:00:00"/>
    <n v="1305000"/>
    <n v="159"/>
    <n v="43.56"/>
    <n v="1305000"/>
    <n v="0"/>
    <n v="0"/>
    <n v="0"/>
    <n v="1305000"/>
    <s v="12  Mes(es)"/>
  </r>
  <r>
    <x v="0"/>
    <n v="220818"/>
    <x v="0"/>
    <s v="https://community.secop.gov.co/Public/Tendering/OpportunityDetail/Index?noticeUID=CO1.NTC.3538411&amp;isFromPublicArea=True&amp;isModal=true&amp;asPopupView=true"/>
    <x v="3"/>
    <s v="Suscripción"/>
    <s v="OF. ASESORA DE COMUNICACIONES"/>
    <s v="0111-01"/>
    <s v="Suscripción al diario La República para la Secretaría Distrital deHacienda"/>
    <n v="901017183"/>
    <s v="EDITORIAL LA REPUBLICA SAS"/>
    <s v="JEFE DE OFICINA ASESORA - OF. ASESORA DE COMUNICACIONES"/>
    <s v="N/A"/>
    <d v="2023-04-13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2-11-18T00:00:00"/>
    <d v="2022-12-09T00:00:00"/>
    <s v="12  Mes(es)"/>
    <d v="2023-12-09T00:00:00"/>
    <n v="1037700"/>
    <n v="142"/>
    <n v="38.9"/>
    <n v="1037700"/>
    <n v="0"/>
    <n v="0"/>
    <n v="0"/>
    <n v="1037700"/>
    <s v="12  Mes(es)"/>
  </r>
  <r>
    <x v="0"/>
    <n v="220603"/>
    <x v="0"/>
    <s v="https://community.secop.gov.co/Public/Tendering/OpportunityDetail/Index?noticeUID=CO1.NTC.3291290&amp;isFromPublicArea=True&amp;isModal=true&amp;asPopupView=true"/>
    <x v="3"/>
    <s v="Prestación de Servicios"/>
    <s v="OF. ASESORA DE COMUNICACIONES"/>
    <s v="0111-01"/>
    <s v="Suscripción a los diarios El Tiempo y Portafolio para la SecretaríaDistrital de Hacienda"/>
    <n v="860001022"/>
    <s v="CASA EDITORIAL EL TIEMPO S A"/>
    <s v="JEFE DE OFICINA ASESORA - OF. ASESORA DE COMUNICACIONES"/>
    <s v="N/A"/>
    <d v="2023-04-13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2-10-11T00:00:00"/>
    <d v="2022-10-18T00:00:00"/>
    <s v="12  Mes(es)"/>
    <d v="2023-10-18T00:00:00"/>
    <n v="1676700"/>
    <n v="194"/>
    <n v="53.15"/>
    <n v="1676700"/>
    <n v="0"/>
    <n v="0"/>
    <n v="0"/>
    <n v="1676700"/>
    <s v="12  Mes(es)"/>
  </r>
  <r>
    <x v="0"/>
    <n v="220844"/>
    <x v="0"/>
    <s v="https://community.secop.gov.co/Public/Tendering/OpportunityDetail/Index?noticeUID=CO1.NTC.3513813&amp;isFromPublicArea=True&amp;isModal=true&amp;asPopupView=true"/>
    <x v="0"/>
    <s v="Prestación Servicios Profesionales"/>
    <s v="DESPACHO DIR. INFORMATICA Y TECNOLOGIA"/>
    <s v="0111-01"/>
    <s v="Prestar servicios profesionales PARA APOYAR LA FORMULACION, articulacióny seguimiento de los procesos de requerimientos, diseño y evaluación dela experiencia de usuarios (usabilidad y accesibilidad web),transparencia y estrategia de Gobierno Digital de proyectos de TIC yproductos digitales en el marco de los planes y proyectos de laSecretaría Distrital de Hacienda"/>
    <n v="1024495089"/>
    <s v="JOHANN ALEXANDER GARZON ARENAS"/>
    <s v="SUBDIRECTOR TECNICO - SUBD. INFRAESTRUCTURA TIC"/>
    <s v="N/A"/>
    <d v="2023-04-14T00:00:00"/>
    <s v="El contratista cumplió a cabalidad con las obligaciones generales delcontrato."/>
    <s v="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marzo de 2023 y el 31 de marzo de2023:1. Coordinar con el supervisor del contrato las acciones necesarias paramejorar la experiencia de usuario en los productos digitales le seansolicitados.1.1. Esta actividad se ejecutó en los primeros 3 periodos del contrato.2. Ajustar los procesos de requerimientos, diseño y evaluación de laexperiencia de usuario (usabilidad y accesibilidad web), la estrategiade Gobierno Digital de proyectos de TIC y los productos digitales,dentro del marco de los planes y proyectos de la Secretaría de Hacienda.2.1. Se realizan los diseños de interfaz de usuario para la oficinavirtual la siguiente forma:- Diseño UI página inicio de sesión- Diseño UI flujo de creación de cuenta- Diseño UI página de iniciourl del figma de diseño: https://www.figma.com/file/vrm99AcDVper5r2TUX7YKD/Inicio-de-sesi%C3%B3n-y-registro?node-id=0%3A1&lt;(&gt;&amp;&lt;)&gt;t=04mPGxXpDNH4qtgg-13. Trabajar en conjunto con los diferentes equipos de la SDH en laplaneación, diseño e implementación de acciones y controles requeridospara garantizar el punto anterior.3.1. Migración de todos los proyectos de diseño al figma institucionalde la Oficina de comunicaciones3.2. Revisión de estado de los proyectos de diseño en figma con elequipo de comunicaciones y tecnología3.3. Sesión de trabajo de revisión de hallazgos de usabilidadpriorizados y clasificación de hallazgos con la oficina de comunicaciones4. Desarrollar, formular, ejecutar, elaborar y socializar unametodología de seguimiento y evaluación de experiencia de usuario, accesibilidad y usabilidad para los proyectos digitales de la SDH, basado en los procesos existentes en la SDH.4.1 Generación de priorización de hallazgos de experiencia de usuario5. Gestionar, planear y ejecutar los procesos de transferencia deconocimiento a los funcionarios de la SDH en temas de accesibilidad web,usabilidad, experiencia de usuario y normativa de gobierno digital.5.1. Socialización de Recomendaciones diseño para sistemas deinformación web basado los lineamientos de accesibilidad y usabilidad degobierno digital y los hallazgos de UX5.2. Socialización de hallazgos de UX a equipo de tecnología sesión 15.3. Socialización de hallazgos de UX a equipo de tecnología ycomunicaciones sesión 26. Apoyar a la alta dirección en la conformación, regulación, generaciónde objetivos y establecimiento de grupos de trabajo, mesas de trabajo ycomités que busquen garantizar el cumplimiento de la normatividad ybuenas prácticas de usabilidad y accesibilidad para los productosdigitales relacionados a la oficina virtual6.1. Revisión Proyecto Optimización Oficina Virtual con SubsecretaríaTécnica6.2. Revisión de avances y requerimientos de Optimización de la OficinaVirtual.6.3. Presentación resultados estudio usabilidad Oficina Virtual7. Realizar el diagnóstico e informe de mejoras para la oficina virtualpara el cumplimiento de los requerimientos de usabilidad y accesibilidady socializarlo con las partes interesadas.7.1. Refinamiento de la matriz base de hallazgos de UX basado en elestudio de usabilidad realizado por la Universidad Nacional8. Participar en las reuniones, eventos institucionales, talleres,comités de carácter oficial, espacios e instancias de participación,cuando sea convocado o delegado por el supervisor del contrato.8.1. Participación en el Seminario Web - Lenguaje Comprensible para elCuatrenio8.2. Participación en la reunión de Novedades en la plataforma de comprapública SECOP II9. Trabajar mancomunadamente en la articulación al interior de laentidad en el cumplimiento de las políticas a cargo de la subsecretaríageneral..9.1. Revisión presentación directivos hallazgos UX9.2. Presentación resumen-ejecutivo-hallazgos10. Elaborar y entregar los informes mensuales de las actividadesdesarrolladas en la ejecución del contrato, así como el informe final deactividades para el cierre del contrato.10.1. Se realiza el informe de actividades del mes de marzo de 202311. Hacer entrega oficial de los elementos devolutivos que le fueronasignados (computador, teléfono, silla, tarjeta magnética y demásbienes), A la subdirección de Servicios de TIC de la DIT y a laSubdirección Administrativa y Financiera de la Dirección de GestiónCorporativa, una vez finalice la ejecución del contrato y solicitar loscorrespondientes paz y salvo.11.1. Esta actividad se ejecutará en el último periodo del contrato12. Las demás que le asigne el supervisor del contrato y que serelaciones con el objeto de este, que se deriven de la ley o de la naturaleza del contrato.12.1. Realización de grafico de correlación de hallazgos basado en unmodelo matemático para priorización de hallazgos"/>
    <d v="2022-12-02T00:00:00"/>
    <d v="2022-12-09T00:00:00"/>
    <s v="4  Mes(es)"/>
    <d v="2023-04-09T00:00:00"/>
    <n v="36244000"/>
    <n v="142"/>
    <n v="117.36"/>
    <n v="24766733"/>
    <n v="36244000"/>
    <n v="0"/>
    <n v="0"/>
    <n v="36244000"/>
    <s v="4  Mes(es)"/>
  </r>
  <r>
    <x v="0"/>
    <n v="220146"/>
    <x v="0"/>
    <s v="https://community.secop.gov.co/Public/Tendering/OpportunityDetail/Index?noticeUID=CO1.NTC.2553954&amp;isFromPublicArea=True&amp;isModal=true&amp;asPopupView=true"/>
    <x v="3"/>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N/A"/>
    <d v="2023-04-13T00:00:00"/>
    <s v="Durante el periodo comprendido entre el 1 y el 9 de marzo de 2023, elcontratista cumplió con las condiciones y obligaciones del contrato asícomo del Anexo 1. Especificaciones Técnicas"/>
    <s v="Durante el periodo comprendido entre el 1 y el 9 de marzo de 2023, elcontratista cumplió con las condiciones y obligaciones del contrato asícomo del Anexo 1. Especificaciones Técnicas"/>
    <d v="2022-01-18T00:00:00"/>
    <d v="2022-03-22T00:00:00"/>
    <s v="11  Mes(es)  15  Día(s)"/>
    <d v="2023-03-09T00:00:00"/>
    <n v="57566000"/>
    <n v="404"/>
    <n v="114.77"/>
    <n v="32192249"/>
    <n v="25373751"/>
    <n v="0"/>
    <n v="0"/>
    <n v="57566000"/>
    <s v="11  Mes(es)  15  Día(s)"/>
  </r>
  <r>
    <x v="0"/>
    <n v="220419"/>
    <x v="0"/>
    <s v="https://community.secop.gov.co/Public/Tendering/OpportunityDetail/Index?noticeUID=CO1.NTC.2988998&amp;isFromPublicArea=True&amp;isModal=true&amp;asPopupView=true"/>
    <x v="1"/>
    <s v="Suscripción"/>
    <s v="OF. ASESORA DE COMUNICACIONES"/>
    <s v="0111-01"/>
    <s v="Suscripción a un servicio periodístico por internet especializado en elsector financiero y económico, de actualización permanente."/>
    <n v="900811192"/>
    <s v="VALORA INVERSIONES S.A.S"/>
    <s v="JEFE DE OFICINA ASESORA - OF. ASESORA DE COMUNICACIONES"/>
    <s v="N/A"/>
    <d v="2023-04-13T00:00:00"/>
    <s v="Prestó los servicios profesionales conforme al objeto contractual y susobligaciones, adelanto los tramites correspondientes a la legalizacióndel contrato en los tiempos establecidos para ello y se verifica delcumplimiento de las obligaciones en seguridad social (salud, pensión yriesgos profesionales)."/>
    <s v="Se verifica que los servicios prestados cumplen con las especificacionesrequeridas para el cumplimiento del objeto del contrato, conforme a losvalores acordados y las condiciones para su cumplimiento."/>
    <d v="2022-07-07T00:00:00"/>
    <d v="2022-08-16T00:00:00"/>
    <s v="12  Mes(es)"/>
    <d v="2023-08-16T00:00:00"/>
    <n v="4500000"/>
    <n v="257"/>
    <n v="70.41"/>
    <n v="4499999"/>
    <n v="1"/>
    <n v="0"/>
    <n v="0"/>
    <n v="4500000"/>
    <s v="12  Mes(es)"/>
  </r>
  <r>
    <x v="4"/>
    <s v="190499-0-2019"/>
    <x v="0"/>
    <s v="https://community.secop.gov.co/Public/Tendering/OpportunityDetail/Index?noticeUID=CO1.NTC.950317&amp;isFromPublicArea=True&amp;isModal=true&amp;asPopupView=true"/>
    <x v="6"/>
    <s v="Corretaje"/>
    <s v="SUBD. ADMINISTRATIVA Y FINANCIERA"/>
    <s v="0111-01"/>
    <s v="El Corredor de Seguros seleccionado realizará la intermediación yasesoría integral del programa de seguros de la Secretaría Distrital deHacienda, de conformidad con lo establecido en el pliego de condicionesdel Concurso de Méritos Abierto No. SDH-CMA-01-2019 y la propuestapresentada por el contratista."/>
    <n v="901345080"/>
    <s v="UNION TEMPORAL JLT DELIMA WILLIS SDH CMA 01 2019"/>
    <s v="PROFESIONAL ESPECIALIZADO - SUBD. ADMINISTRATIVA Y FINANCIERA"/>
    <s v="N/A"/>
    <d v="2023-04-13T00:00:00"/>
    <s v="EL CONTRATISTA CUMPLIÓ CON LAS OBLIGACIONES GENERALES DEL CONTRATO"/>
    <s v="EL CONTRATISTA CUMPLIÓ CON LAS OBLIGACIONES ESPECIFICAS DEL CONTRATO"/>
    <d v="2019-12-06T00:00:00"/>
    <d v="2019-12-20T00:00:00"/>
    <n v="540"/>
    <d v="2023-07-13T00:00:00"/>
    <n v="0"/>
    <n v="1227"/>
    <n v="94.31"/>
    <n v="0"/>
    <n v="0"/>
    <n v="0"/>
    <n v="0"/>
    <n v="0"/>
    <n v="540"/>
  </r>
  <r>
    <x v="0"/>
    <n v="220422"/>
    <x v="0"/>
    <s v="https://community.secop.gov.co/Public/Tendering/OpportunityDetail/Index?noticeUID=CO1.NTC.2961017&amp;isFromPublicArea=True&amp;isModal=true&amp;asPopupView=true"/>
    <x v="4"/>
    <s v="Suministro"/>
    <s v="SUBD. EDUCACION TRIBUTARIA Y SERVICIO"/>
    <s v="0111-01"/>
    <s v="Contratar la adquisición de material físico y virtual para la tropaeconómica, para que cuenten con la correcta identificación, protección,desarrollo y divulgación del trabajo en las diferentes localidades(territorio) del Distrito Capital, en el marco de la estrategia dereactivación económica."/>
    <n v="830081460"/>
    <s v="FENIX MEDIA GROUP SAS"/>
    <s v="SUBDIRECTOR TECNICO - SUBD. EDUCACION TRIBUTARIA Y SERVICIO"/>
    <s v="N/A"/>
    <d v="2023-04-14T00:00:00"/>
    <s v="urante el mes de Noviembre de 2022, el contratista cumplió con lasobligaciones generales estipuladas en los estudios previos."/>
    <s v="Durante el mes de Noviembre de 2022, el contratista cumplió con lasobligaciones especiales estipuladas en los estudios previos."/>
    <d v="2022-07-08T00:00:00"/>
    <d v="2022-07-12T00:00:00"/>
    <s v="9  Mes(es)"/>
    <d v="2023-04-12T00:00:00"/>
    <n v="626000000"/>
    <n v="292"/>
    <n v="106.57"/>
    <n v="288496552"/>
    <n v="637503448"/>
    <n v="1"/>
    <n v="300000000"/>
    <n v="926000000"/>
    <s v="9  Mes(es)"/>
  </r>
  <r>
    <x v="0"/>
    <n v="220422"/>
    <x v="0"/>
    <s v="https://community.secop.gov.co/Public/Tendering/OpportunityDetail/Index?noticeUID=CO1.NTC.2961017&amp;isFromPublicArea=True&amp;isModal=true&amp;asPopupView=true"/>
    <x v="4"/>
    <s v="Suministro"/>
    <s v="SUBD. EDUCACION TRIBUTARIA Y SERVICIO"/>
    <s v="0111-01"/>
    <s v="Contratar la adquisición de material físico y virtual para la tropaeconómica, para que cuenten con la correcta identificación, protección,desarrollo y divulgación del trabajo en las diferentes localidades(territorio) del Distrito Capital, en el marco de la estrategia dereactivación económica."/>
    <n v="830081460"/>
    <s v="FENIX MEDIA GROUP SAS"/>
    <s v="SUBDIRECTOR TECNICO - SUBD. EDUCACION TRIBUTARIA Y SERVICIO"/>
    <s v="N/A"/>
    <d v="2023-04-14T00:00:00"/>
    <s v="Durante el mes de Diciembre de 2022, el contratista cumplió con lasobligaciones generales estipuladas en los estudios previos."/>
    <s v="Durante el mes de Diciembre de 2022, el contratista cumplió con lasobligaciones especiales estipuladas en los estudios previos"/>
    <d v="2022-07-08T00:00:00"/>
    <d v="2022-07-12T00:00:00"/>
    <s v="9  Mes(es)"/>
    <d v="2023-04-12T00:00:00"/>
    <n v="626000000"/>
    <n v="292"/>
    <n v="106.57"/>
    <n v="925999563"/>
    <n v="437"/>
    <n v="1"/>
    <n v="300000000"/>
    <n v="926000000"/>
    <s v="9  Mes(es)"/>
  </r>
  <r>
    <x v="0"/>
    <n v="220430"/>
    <x v="0"/>
    <s v="https://community.secop.gov.co/Public/Tendering/OpportunityDetail/Index?noticeUID=CO1.NTC.2979909&amp;isFromPublicArea=True&amp;isModal=true&amp;asPopupView=true"/>
    <x v="4"/>
    <s v="Prestación de Servicios"/>
    <s v="SUBD. ADMINISTRATIVA Y FINANCIERA"/>
    <s v="0111-01"/>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N/A"/>
    <d v="2023-04-17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7-15T00:00:00"/>
    <d v="2022-07-25T00:00:00"/>
    <s v="15  Mes(es)  15  Día(s)"/>
    <d v="2023-11-09T00:00:00"/>
    <n v="2969744562"/>
    <n v="279"/>
    <n v="59.11"/>
    <n v="1230423575"/>
    <n v="1739320987"/>
    <n v="0"/>
    <n v="0"/>
    <n v="2969744562"/>
    <s v="15  Mes(es)  15  Día(s)"/>
  </r>
  <r>
    <x v="0"/>
    <n v="220396"/>
    <x v="0"/>
    <s v="https://community.secop.gov.co/Public/Tendering/OpportunityDetail/Index?noticeUID=CO1.NTC.2935430&amp;isFromPublicArea=True&amp;isModal=true&amp;asPopupView=true"/>
    <x v="1"/>
    <s v="Prestación de Servicios"/>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N/A"/>
    <d v="2023-04-16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6-08T00:00:00"/>
    <d v="2022-06-16T00:00:00"/>
    <s v="11  Mes(es)"/>
    <d v="2023-08-16T00:00:00"/>
    <n v="63051000"/>
    <n v="318"/>
    <n v="74.650000000000006"/>
    <n v="25303186"/>
    <n v="37747814"/>
    <n v="1"/>
    <n v="0"/>
    <n v="63051000"/>
    <s v="  14  Mes(es)"/>
  </r>
  <r>
    <x v="1"/>
    <n v="210500"/>
    <x v="0"/>
    <s v="https://community.secop.gov.co/Public/Tendering/OpportunityDetail/Index?noticeUID=CO1.NTC.2292587&amp;isFromPublicArea=True&amp;isModal=true&amp;asPopupView=true"/>
    <x v="1"/>
    <s v="Prestación de Servicios"/>
    <s v="SUBD. ADMINISTRATIVA Y FINANCIERA"/>
    <s v="0111-01"/>
    <s v="Prestar servicios de aseo,  limpieza y mantenimientos menores para losvehículos de la Secretaria Distrital de Hacienda"/>
    <n v="800250589"/>
    <s v="CENTRO CAR 19 LIMITADA"/>
    <s v="TECNICO OPERATIVO - SUBD. ADMINISTRATIVA Y FINANCIERA"/>
    <s v="N/A"/>
    <d v="2023-04-16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1-10-26T00:00:00"/>
    <d v="2021-11-09T00:00:00"/>
    <s v="7  Mes(es)"/>
    <d v="2023-05-09T00:00:00"/>
    <n v="19500000"/>
    <n v="537"/>
    <n v="98.35"/>
    <n v="26112975"/>
    <n v="2887025"/>
    <n v="1"/>
    <n v="9500000"/>
    <n v="29000000"/>
    <s v="  18  Mes(es)"/>
  </r>
  <r>
    <x v="0"/>
    <n v="220440"/>
    <x v="0"/>
    <s v="https://community.secop.gov.co/Public/Tendering/OpportunityDetail/Index?noticeUID=CO1.NTC.2998607&amp;isFromPublicArea=True&amp;isModal=true&amp;asPopupView=true"/>
    <x v="1"/>
    <s v="Prestación de Servicios"/>
    <s v="SUBD. ADMINISTRATIVA Y FINANCIERA"/>
    <s v="0111-01"/>
    <s v="PRESTAR EL SERVICIO DE RASTREO SATELITAL Y MONITOREO PARA LOS VEHÍCULOSDE PROPIEDAD DE LA SECRETARIA DISTRITAL DE HACIENDA."/>
    <n v="901035950"/>
    <s v="NEFOX SAS"/>
    <s v="TECNICO OPERATIVO - SUBD. ADMINISTRATIVA Y FINANCIERA"/>
    <s v="N/A"/>
    <d v="2023-04-16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7-28T00:00:00"/>
    <d v="2022-08-05T00:00:00"/>
    <s v="1  Año(s)"/>
    <d v="2023-08-05T00:00:00"/>
    <n v="4166400"/>
    <n v="268"/>
    <n v="73.42"/>
    <n v="4166400"/>
    <n v="0"/>
    <n v="0"/>
    <n v="0"/>
    <n v="4166400"/>
    <s v="1  Año(s)"/>
  </r>
  <r>
    <x v="2"/>
    <n v="230150"/>
    <x v="0"/>
    <s v="https://community.secop.gov.co/Public/Tendering/OpportunityDetail/Index?noticeUID=CO1.NTC.3754854&amp;isFromPublicArea=True&amp;isModal=true&amp;asPopupView=true"/>
    <x v="1"/>
    <s v="Suministro"/>
    <s v="SUBD. ADMINISTRATIVA Y FINANCIERA"/>
    <s v="0111-01"/>
    <s v="SUMINISTRO DE COMBUSTIBLE PARA LA SECRETARIA DISTRITAL DE HACIENDA"/>
    <n v="900459737"/>
    <s v="GRUPO EDS AUTOGAS S.A.S"/>
    <s v="TECNICO OPERATIVO - SUBD. ADMINISTRATIVA Y FINANCIERA"/>
    <s v="N/A"/>
    <d v="2023-04-16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3-01-25T00:00:00"/>
    <d v="2023-02-07T00:00:00"/>
    <s v="10  Mes(es)"/>
    <d v="2023-12-07T00:00:00"/>
    <n v="58000000"/>
    <n v="82"/>
    <n v="27.06"/>
    <n v="9014741"/>
    <n v="48985259"/>
    <n v="0"/>
    <n v="0"/>
    <n v="58000000"/>
    <s v="10  Mes(es)"/>
  </r>
  <r>
    <x v="2"/>
    <n v="230142"/>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20773390"/>
    <s v="MIGUEL ANGEL MONROY PEREZ"/>
    <s v="SUBDIRECTOR TECNICO - SUBD. CONSOLIDACION, GESTION E INVEST."/>
    <s v="N/A"/>
    <d v="2023-04-17T00:00:00"/>
    <s v="El contratista dio cumplimiento a cada una de las obligacionesgenerales pre - contractuales acordadas para la ejecución del contrato."/>
    <s v="Durante el mes de febrero, el contratista apoyó la elaboración yrevisión de las revelaciones asignadas para la elaboración de las Notasa los Estados Financieros de Bogotá D.C., proyectó respuestas aorganismos de control y proyectó ayudas de memoria donde se identificael contenido y principales variaciones de los Estados Financieros de laEmpresa Metro y de TRANSMILENIO. Finalmente, dió continuidad al análisisque se está adelantando relacionado con el reconocimiento de la plantaelevadora y PTAR Canoas."/>
    <d v="2023-01-24T00:00:00"/>
    <d v="2023-01-25T00:00:00"/>
    <s v="8  Mes(es)"/>
    <d v="2023-09-25T00:00:00"/>
    <n v="62792000"/>
    <n v="95"/>
    <n v="39.090000000000003"/>
    <n v="9418800"/>
    <n v="53373200"/>
    <n v="0"/>
    <n v="0"/>
    <n v="62792000"/>
    <s v="8  Mes(es)"/>
  </r>
  <r>
    <x v="2"/>
    <n v="230096"/>
    <x v="0"/>
    <s v="https://community.secop.gov.co/Public/Tendering/OpportunityDetail/Index?noticeUID=CO1.NTC.3797226&amp;isFromPublicArea=True&amp;isModal=true&amp;asPopupView=true"/>
    <x v="0"/>
    <s v="Prestación Servicios Profesionales"/>
    <s v="SUBD. EDUCACION TRIBUTARIA Y SERVICIO"/>
    <s v="0111-01"/>
    <s v="Prestar servicios profesionales para el apoyo en la gestión contractualy temas administrativos, de competencia de la Subdirección de EducaciónTributaria y Servicio de la Secretaria Distrital de Hacienda."/>
    <n v="1010199709"/>
    <s v="YULAY LICETH SALGADO RUBIANO"/>
    <s v="SUBDIRECTOR TECNICO - SUBD. EDUCACION TRIBUTARIA Y SERVICIO"/>
    <s v="N/A"/>
    <d v="2023-04-18T00:00:00"/>
    <s v="Durante el mes de marzo de 2023, el contratista cumplió con lasobligaciones generales estipuladas en los estudios previos."/>
    <s v="Durante el mes de marzo de 2023, el contratista cumplió con lasobligaciones especiales estipuladas en los estudios previos."/>
    <d v="2023-01-19T00:00:00"/>
    <d v="2023-01-20T00:00:00"/>
    <s v="11  Mes(es)"/>
    <d v="2023-12-20T00:00:00"/>
    <n v="76758000"/>
    <n v="100"/>
    <n v="29.94"/>
    <n v="16282000"/>
    <n v="60476000"/>
    <n v="0"/>
    <n v="0"/>
    <n v="76758000"/>
    <s v="11  Mes(es)"/>
  </r>
  <r>
    <x v="1"/>
    <n v="210483"/>
    <x v="1"/>
    <s v="https://www.colombiacompra.gov.co/tienda-virtual-del-estado-colombiano/ordenes-compra/76955"/>
    <x v="2"/>
    <s v="Prestación de Servicios"/>
    <s v="SUBD. EDUCACION TRIBUTARIA Y SERVICIO"/>
    <s v="0111-01"/>
    <s v="Proveer módulos de autoatención en los distintos puntos de la ciudad deBogotá donde la SDH tiene presencia incluyendo la Red Cade y Supercade."/>
    <n v="901444086"/>
    <s v="UNIÓN TEMPORAL SERVICIOS BPO"/>
    <s v="JEFE DE OFICINA - OF. GESTION DEL SERVICIO"/>
    <s v="N/A"/>
    <d v="2023-04-24T00:00:00"/>
    <s v="Durante el mes de marzo de 2023, el contratista cumplió con lasobligaciones generales estipuladas en los estudios previos."/>
    <s v="Durante el mes de marzo de 2023, el contratista cumplió con lasobligaciones especiales estipuladas en los estudios previos."/>
    <d v="2021-09-30T00:00:00"/>
    <d v="2021-10-19T00:00:00"/>
    <s v="30  Mes(es)"/>
    <d v="2023-12-31T00:00:00"/>
    <n v="543092200"/>
    <n v="558"/>
    <n v="69.489999999999995"/>
    <n v="340668963"/>
    <n v="202423237"/>
    <n v="0"/>
    <n v="0"/>
    <n v="543092200"/>
    <s v="30  Mes(es)"/>
  </r>
  <r>
    <x v="2"/>
    <n v="230142"/>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20773390"/>
    <s v="MIGUEL ANGEL MONROY PEREZ"/>
    <s v="SUBDIRECTOR TECNICO - SUBD. CONSOLIDACION, GESTION E INVEST."/>
    <s v="N/A"/>
    <d v="2023-04-19T00:00:00"/>
    <s v="El contratista dio cumplimiento a cada una de las obligaciones generalespre - contractuales acordadas para la ejecución del contrato."/>
    <s v="Durante el mes de marzo, el contratista elaboró ayuda de memoria deCapital Salud y dió alcance a la elaborada de Transmilenio relacionadascon los EEFF a 31 de diciembre de 2022. Apoyó la elaboración de notas alos estados Financieros del Sector Gobierno Distrital, específicamentede la NOTA 6 y la NOTA 34. Apoyó la respuesta a requerimientos deorganismos de control, calificadoras de riesgo y entidades financierassobre la incorporación del SITP en la ECP Bogotá."/>
    <d v="2023-01-24T00:00:00"/>
    <d v="2023-01-25T00:00:00"/>
    <s v="8  Mes(es)"/>
    <d v="2023-09-25T00:00:00"/>
    <n v="62792000"/>
    <n v="95"/>
    <n v="39.090000000000003"/>
    <n v="17267800"/>
    <n v="45524200"/>
    <n v="0"/>
    <n v="0"/>
    <n v="62792000"/>
    <s v="8  Mes(es)"/>
  </r>
  <r>
    <x v="0"/>
    <n v="220460"/>
    <x v="0"/>
    <s v="https://community.secop.gov.co/Public/Tendering/OpportunityDetail/Index?noticeUID=CO1.NTC.3139037&amp;isFromPublicArea=True&amp;isModal=true&amp;asPopupView=true"/>
    <x v="0"/>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1016014950"/>
    <s v="YENNIFER CAROLINA MONSALVE BAUTISTA"/>
    <s v="PROFESIONAL ESPECIALIZADO - SUBD. CONSOLIDACION, GESTION E INVEST."/>
    <s v="N/A"/>
    <d v="2023-04-19T00:00:00"/>
    <s v="La contratista dio cumplimiento a cada una de las obligaciones generalespre - contractuales acordadas para la ejecución del contrato."/>
    <s v="Durante los días del mes de marzo la contratista participó en reunionescon el IDCBIS en apoyo parametrización, inconsistencias cargue deinformación en BPC. Asistió a las entidades para la gestión dediferencias de operaciones recíprocas y solución de consultas. Apoyó lagestión de solicitudes de prórroga y modificación de las entidadesasignadas para el reporte de información financiera al corte dediciembre de 2022. Verificó el cargue reportes e informes anexos convencimiento en el mes de febrero de las entidades nivel descentralizadoasignadas por la SCGI con corte a diciembre 2022. Atendió oportunamentesolicitudes de asesoría técnico contable asociadas con las consultasrealizadas por las entidades asignadas vía telefónica y por correoelectrónico. Elaboró listas de verificación de las entidades con corte adiciembre 2022 a nivel central y descentralizado."/>
    <d v="2022-08-12T00:00:00"/>
    <d v="2022-08-18T00:00:00"/>
    <s v="6.5  Mes(es)"/>
    <d v="2023-03-05T00:00:00"/>
    <n v="43842500"/>
    <n v="255"/>
    <n v="128.13999999999999"/>
    <n v="43842500"/>
    <n v="0"/>
    <n v="0"/>
    <n v="0"/>
    <n v="43842500"/>
    <s v="6.5  Mes(es)"/>
  </r>
  <r>
    <x v="0"/>
    <n v="220461"/>
    <x v="0"/>
    <s v="https://community.secop.gov.co/Public/Tendering/OpportunityDetail/Index?noticeUID=CO1.NTC.3139037&amp;isFromPublicArea=True&amp;isModal=true&amp;asPopupView=true"/>
    <x v="0"/>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52933907"/>
    <s v="KELLY SOL RODRIGUEZ HERNANDEZ"/>
    <s v="PROFESIONAL ESPECIALIZADO - SUBD. CONSOLIDACION, GESTION E INVEST."/>
    <s v="N/A"/>
    <d v="2023-04-19T00:00:00"/>
    <s v="La contratista dio cumplimiento a cada una de las obligaciones generalespre - contractuales acordadas para la ejecución del contrato."/>
    <s v="Durante el mes de marzo de 2023, la contratista apoyó a las entidadespara la gestión de diferencias de operaciones recíprocas y solución deconsultas en el reporte de información financiera al cierre de diciembre2022. Atendió oportunamente solicitudes de asesoría técnico contablerealizadas por las entidades asignadas vía telefónica y por correoelectrónico."/>
    <d v="2022-08-12T00:00:00"/>
    <d v="2022-08-18T00:00:00"/>
    <s v="6.5  Mes(es)"/>
    <d v="2023-03-05T00:00:00"/>
    <n v="43842500"/>
    <n v="255"/>
    <n v="128.13999999999999"/>
    <n v="43842500"/>
    <n v="0"/>
    <n v="0"/>
    <n v="0"/>
    <n v="43842500"/>
    <s v="6.5  Mes(es)"/>
  </r>
  <r>
    <x v="2"/>
    <n v="230147"/>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1149187"/>
    <s v="BRAYAN DANIEL CRISTIANO CARDENAS"/>
    <s v="SUBDIRECTOR TECNICO - SUBD. CONSOLIDACION, GESTION E INVEST."/>
    <s v="N/A"/>
    <d v="2023-04-24T00:00:00"/>
    <s v="El contratista dio cumplimiento a cada una de las obligaciones generalespre - contractuales acordadas para la ejecución del contrato."/>
    <s v="Del 24 al 28 de febrero de 2023, el contratista participó en reunionestendientes a brindar orientación a las actividades de la DDC, referentesa la elaboración de notas para la vigencia 2022, revisión de anexos BPCy asignación de actividades para efectos de la estructuración de lasrevelaciones a los estados financieros del SGD, así como respuestasproyectadas a la Contaduría General de la Nación, para efectos de lasoperaciones reciprocas presentadas con la Nación, para las cuales elente regulador, realizó mesa de trabajo con Bogotá para analizarparticularmente cada una de las operaciones, de igual manera dióasistencia a cada uno de los entes que requirió apoyo en el desarrollo yejecución de la operación contable, así como la remisión de documentostécnicos sobre los cuales se requirió referenciación o puntualizaraspectos a cada una de las acciones adelantadas por las entidades."/>
    <d v="2023-01-24T00:00:00"/>
    <d v="2023-01-26T00:00:00"/>
    <s v="8  Mes(es)"/>
    <d v="2023-09-26T00:00:00"/>
    <n v="62792000"/>
    <n v="94"/>
    <n v="38.68"/>
    <n v="9157167"/>
    <n v="53634833"/>
    <n v="0"/>
    <n v="0"/>
    <n v="62792000"/>
    <s v="8  Mes(es)"/>
  </r>
  <r>
    <x v="2"/>
    <n v="230088"/>
    <x v="0"/>
    <s v="https://community.secop.gov.co/Public/Tendering/OpportunityDetail/Index?noticeUID=CO1.NTC.3791870&amp;isFromPublicArea=True&amp;isModal=true&amp;asPopupView=true"/>
    <x v="0"/>
    <s v="Prestación Servicios Profesionales"/>
    <s v="SUBD. ANALISIS FISCAL"/>
    <s v="0111-01"/>
    <s v="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
    <n v="80133008"/>
    <s v="CAMILO ALEJANDRO ESPITIA PEREZ"/>
    <s v="SUBDIRECTOR TECNICO - SUBD. ANALISIS FISCAL"/>
    <s v="N/A"/>
    <d v="2023-04-19T00:00:00"/>
    <s v="El contratista dio cumplimiento a las obligaciones pactadas y estudiosprevios del presente contrato."/>
    <s v="Actividad 1: Como parte del apoyo a la Dirección de Estadísticas yEstudios Fiscales, con la elaboración de un documento de recomendaciónalineado con lo definido en el Plan Distrital de Desarrollo sobrecalidad de gasto, para garantizar que los procesos de planeación demediano plazo se ajusten a estos lineamientos se hicieron las siguientesactividades: Se realizó una presentación de resumen de la herramientaÉpico, sus principales resultados y la forma en que se encaminará en elfuturo su revisión. Así se espera que la revisión incluya: • Inclusiónde variables ambientales en el componente transversal. • Revisión deindicadores de ejecución de los proyectos y de avance físico. • Revisarel peso de las variables de prioridad.Actividad 2: Como parte de las oportunidades de mejora que existen entorno a la integración regional, para fortalecer el análisis fiscal dela ciudad, como parte de la región, el contratista apoyó lasistematización de las propuestas de la misión de descentralización. Eneste sentido, realizó comentarios y sugirió ajustes al documento depropuesta de revisión general de las normas de sostenibilidad fiscalterritorial, y en particular, los indicadores de los que tratan la Ley358 de 1997, la Ley 617 de 2000, y la Ley 819 de 2003. Esto con el finde modernizar la norma y flexibilizar las reglas de disciplina fiscal amunicipios y departamentos.Actividad 3: Como parte de la metodología y las fuentes de informaciónasociadas a la proyección y sostenibilidad fiscal de mediano plazo de laDirección de Estadísticas y Estudios Fiscales, el contratista realizóuna propuesta en la que se resume la metodología para estimar lasinflexibilidades presupuestales. De la misma manera, acompañó la citadapropuesta y metodología con un cronograma para el desarrollo de lasactividades. La propuesta fue remitida a la Dirección de presupuesto yse discutió en reunión el 29 de marzo, para definir los pasos a seguir yla ejecución de la misma.Actividad 4: Como parte del apoyo para el análisis para el diseño eimplementación de políticas públicas distritales relacionadas conaspectos fiscales, y en el marco del Plan Nacional de Desarrollo elcontratista apoyó la elaboración del documento que se elaboró con mirasa la intervención del Secretario de Hacienda en el foro de HaciendaPública Territorial en la Universidad del Externado. Como parte de estehizo un resumen de lo que se ha logrado en el Distrito en términos decalidad del gasto y la herramienta Épico.Actividad 5: En este periodo no se realizaron acciones relacionadas conesta actividad.Actividad 6: Como parte de la revisión de la normatividad vigente y denormativas propuestas se realizó continuó con la revisión del artículadodispuesto en la ley que reglamenta el Plan Nacional de Desarrollo conmiras a ver los proyectos que afectan al Distrito. De esta forma, serealizaron las siguientes actividades: • Comparación de matriz realizadael mes pasado sobre los artículos que fueron incluidos afectan alDistrito, con lo que fue efectivamente radicado y descripción de cómoafectan al Distrito (véase archivo Excel Revisión Proyecto Legislativodel PND 2022-2026 VFeb092023) • Reunión con la dirección de la DEEF pararevisar los ajustes y como afectan las propuestas (22 y 24 de febrero)Por otro lado, se realizaron comentarios a la directiva de lineamientospresupuestales 2024. Así, se sugirieron ajustes en dos líneas: 1.Solicitar información sobre inflexibilidades presupuestales con miras aestudiar cómo afectan el Marco Fiscal de Mediano Plazo 2. Aclaraciónsobre contenido del PMR.Actividad 7: Se participó en las siguientes reuniones: • 07 de marzoreunión con la dirección de presupuesto para definición de plan detrabajo para cálculo de inflexibilidades Marco Fiscal de Mediano Plazo •10 de marzo reunión de definición de ruta de calidad de gasto con elsecretario de Hacienda • 15 de marzo reunión de revisión de circular deprogramación presupuestal • 16 de marzo reunión taller de revisión degasto con Secretaría de presupuesto. • 17 de marzo revisión depropuestas misión de descentralización • 22 de marzo revisión dearchivos de propuestas de artículos del PND. • 24 de marzo revisión dearchivos de propuestas de artículos del PND • 28 de marzo revisión depropuesta de metodología de gasto recurrente.Actividad 8: En el periodo no se realizaron otras actividadesrelacionadas con el objeto del contrato."/>
    <d v="2023-01-30T00:00:00"/>
    <d v="2023-02-03T00:00:00"/>
    <s v="7  Mes(es)"/>
    <d v="2023-09-02T00:00:00"/>
    <n v="56350000"/>
    <n v="86"/>
    <n v="40.76"/>
    <n v="15563333"/>
    <n v="40786667"/>
    <n v="0"/>
    <n v="0"/>
    <n v="56350000"/>
    <s v="7  Mes(es)"/>
  </r>
  <r>
    <x v="2"/>
    <n v="230202"/>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
    <n v="86011718"/>
    <s v="LUIS ALFREDO REINOSO GALVIS"/>
    <s v="PROFESIONAL ESPECIALIZADO - OF. GESTION DEL SERVICIO"/>
    <s v="N/A"/>
    <d v="2023-04-20T00:00:00"/>
    <s v="Durante el mes de marzo de 2023, el contratista cumplió con lasobligaciones generales estipuladas en los estudios previos"/>
    <s v="Durante el mes de marzo de 2023, el contratista cumplió con lasobligaciones especiales estipuladas en los estudios previos."/>
    <d v="2023-01-31T00:00:00"/>
    <d v="2023-02-02T00:00:00"/>
    <s v="11  Mes(es)"/>
    <d v="2023-12-31T00:00:00"/>
    <n v="40942000"/>
    <n v="87"/>
    <n v="26.2"/>
    <n v="7319933"/>
    <n v="33622067"/>
    <n v="0"/>
    <n v="0"/>
    <n v="40942000"/>
    <s v="11  Mes(es)"/>
  </r>
  <r>
    <x v="5"/>
    <s v="160191-0-2016"/>
    <x v="2"/>
    <s v="https://www.contratos.gov.co/consultas/detalleProceso.do?numConstancia=16-12-5416944"/>
    <x v="3"/>
    <s v="Prestación de Servicios"/>
    <s v="SUBD. ADMINISTRATIVA Y FINANCIERA"/>
    <s v="0111-01"/>
    <s v="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
    <n v="899999230"/>
    <s v="UNIVERSIDAD DISTRITAL FRANCISCO JOSE DE CALDAS"/>
    <s v="SUBDIRECTOR TECNICO - SUBD. ADMINISTRATIVA Y FINANCIERA"/>
    <s v="N/A"/>
    <d v="2023-04-19T00:00:00"/>
    <s v="El proveedor cumplió con las obligaciones generales del contrato"/>
    <s v="El proveedor cumplió con las obligaciones específicas del contrato"/>
    <d v="2016-08-02T00:00:00"/>
    <d v="2016-08-02T00:00:00"/>
    <n v="3600"/>
    <d v="2026-08-01T00:00:00"/>
    <n v="0"/>
    <n v="2462"/>
    <n v="67.430000000000007"/>
    <n v="0"/>
    <n v="0"/>
    <n v="0"/>
    <n v="0"/>
    <n v="0"/>
    <n v="3600"/>
  </r>
  <r>
    <x v="2"/>
    <n v="230203"/>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74189683"/>
    <s v="OSCAR ANDRES SALCEDO ALVAREZ"/>
    <s v="PROFESIONAL ESPECIALIZADO - OF. GESTION DEL SERVICIO"/>
    <s v="N/A"/>
    <d v="2023-04-20T00:00:00"/>
    <s v="Durante el período del 01/03/2023 al 07/03/2023, el contratista cumpliócon las obligaciones generales estipuladas en los estudios previos."/>
    <s v="Durante el período del 01/03/2023 al 07/03/2023, el contratista cumpliócon las obligaciones generales estipuladas en los estudios previos."/>
    <d v="2023-01-31T00:00:00"/>
    <d v="2023-02-01T00:00:00"/>
    <s v="11  Mes(es)"/>
    <d v="2023-12-31T00:00:00"/>
    <n v="40942000"/>
    <n v="88"/>
    <n v="26.43"/>
    <n v="4590466"/>
    <n v="36351534"/>
    <n v="0"/>
    <n v="0"/>
    <n v="40942000"/>
    <s v="11  Mes(es)"/>
  </r>
  <r>
    <x v="2"/>
    <n v="230101"/>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1022969661"/>
    <s v="JEISSON ALEXANDER SASTOQUE BARACALDO"/>
    <s v="PROFESIONAL ESPECIALIZADO - OF. GESTION DEL SERVICIO"/>
    <s v="N/A"/>
    <d v="2023-04-20T00:00:00"/>
    <s v="Durante el mes de marzo de 2023, el contratista cumplió con lasobligaciones generales estipuladas en los estudios previos."/>
    <s v="Durante el mes de marzo de 2023, el contratista cumplió con lasobligaciones especiales estipuladas en los estudios previos."/>
    <d v="2023-01-19T00:00:00"/>
    <d v="2023-01-25T00:00:00"/>
    <s v="11  Mes(es)"/>
    <d v="2023-12-25T00:00:00"/>
    <n v="40942000"/>
    <n v="95"/>
    <n v="28.44"/>
    <n v="8188400"/>
    <n v="32753600"/>
    <n v="0"/>
    <n v="0"/>
    <n v="40942000"/>
    <s v="11  Mes(es)"/>
  </r>
  <r>
    <x v="2"/>
    <n v="230070"/>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80726892"/>
    <s v="FERNEY AUGUSTO DELGADO GALINDO"/>
    <s v="PROFESIONAL ESPECIALIZADO - OF. GESTION DEL SERVICIO"/>
    <s v="N/A"/>
    <d v="2023-04-20T00:00:00"/>
    <s v="Durante el mes de marzo de 2023, el contratista cumplió con lasobligaciones generales estipuladas en los estudios previos."/>
    <s v="Durante el mes de marzo de 2023, el contratista cumplió con lasobligaciones especiales estipuladas en los estudios previos."/>
    <d v="2023-01-18T00:00:00"/>
    <d v="2023-01-25T00:00:00"/>
    <s v="11  Mes(es)"/>
    <d v="2023-12-25T00:00:00"/>
    <n v="40942000"/>
    <n v="95"/>
    <n v="28.44"/>
    <n v="8188400"/>
    <n v="32753600"/>
    <n v="0"/>
    <n v="0"/>
    <n v="40942000"/>
    <s v="11  Mes(es)"/>
  </r>
  <r>
    <x v="2"/>
    <n v="230076"/>
    <x v="0"/>
    <s v="https://community.secop.gov.co/Public/Tendering/OpportunityDetail/Index?noticeUID=CO1.NTC.3777747&amp;isFromPublicArea=True&amp;isModal=true&amp;asPopupView=true"/>
    <x v="0"/>
    <s v="Prestación Servicios Profesionales"/>
    <s v="SUBD. EDUCACION TRIBUTARIA Y SERVICIO"/>
    <s v="0111-01"/>
    <s v="Prestar servicios profesionales en la dirección, formulación,administración y presentación de informes de la tropa económica de laSecretaria Distrital de Hacienda, para contribuir a la formalización delos establecimientos en el Distrito Capital."/>
    <n v="79465385"/>
    <s v="HERNANDO  PEREZ SABOGAL"/>
    <s v="PROFESIONAL ESPECIALIZADO - OF. GESTION DEL SERVICIO"/>
    <s v="N/A"/>
    <d v="2023-04-20T00:00:00"/>
    <s v="Durante el mes de marzo de 2023, el contratista cumplió con lasobligaciones generales estipuladas en los estudios previos"/>
    <s v="Durante el mes de marzo de 2023, el contratista cumplió con lasobligaciones especiales estipuladas en los estudios previos."/>
    <d v="2023-01-17T00:00:00"/>
    <d v="2023-01-24T00:00:00"/>
    <s v="11  Mes(es)"/>
    <d v="2023-12-24T00:00:00"/>
    <n v="74195000"/>
    <n v="96"/>
    <n v="28.74"/>
    <n v="15063833"/>
    <n v="59131167"/>
    <n v="0"/>
    <n v="0"/>
    <n v="74195000"/>
    <s v="11  Mes(es)"/>
  </r>
  <r>
    <x v="1"/>
    <n v="210537"/>
    <x v="0"/>
    <s v="https://community.secop.gov.co/Public/Tendering/OpportunityDetail/Index?noticeUID=CO1.NTC.2288332&amp;isFromPublicArea=True&amp;isModal=true&amp;asPopupView=true"/>
    <x v="5"/>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PROFESIONAL ESPECIALIZADO - SUBD. EDUCACION TRIBUTARIA Y SERVICIO"/>
    <s v="N/A"/>
    <d v="2023-04-20T00:00:00"/>
    <s v="Durante el mes de marzo de 2023, el contratista cumplió con lasobligaciones generales estipuladas en los estudios previos."/>
    <s v="Durante el mes de marzo de 2023, el contratista cumplió con lasobligaciones especiales estipuladas en los estudios previos."/>
    <d v="2021-11-29T00:00:00"/>
    <d v="2021-12-02T00:00:00"/>
    <s v="31  Mes(es)"/>
    <d v="2023-12-31T00:00:00"/>
    <n v="910787789"/>
    <n v="514"/>
    <n v="67.72"/>
    <n v="664800000"/>
    <n v="245987789"/>
    <n v="0"/>
    <n v="0"/>
    <n v="910787789"/>
    <s v="31  Mes(es)"/>
  </r>
  <r>
    <x v="2"/>
    <n v="230361"/>
    <x v="0"/>
    <s v="https://community.secop.gov.co/Public/Tendering/OpportunityDetail/Index?noticeUID=CO1.NTC.4216929&amp;isFromPublicArea=True&amp;isModal=true&amp;asPopupView=true"/>
    <x v="0"/>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52500234"/>
    <s v="AIDEE  VALLEJO CUESTA"/>
    <s v="SUBDIRECTOR TECNICO - SUBD. DESARROLLO SOCIAL"/>
    <s v="N/A"/>
    <d v="2023-04-24T00:00:00"/>
    <s v="La contratista acató y dio cumplimiento a las obligaciones generalesestablecidas en el contrato"/>
    <s v="La contratista cumplió a satisfacción las obligaciones especialesestablecidas en el contrato, apoyando la gestión de la Subdirección deDesarrollo Social."/>
    <d v="2023-03-24T00:00:00"/>
    <d v="2023-03-28T00:00:00"/>
    <s v="8  Mes(es)"/>
    <d v="2023-11-28T00:00:00"/>
    <n v="52104000"/>
    <n v="33"/>
    <n v="13.47"/>
    <n v="651300"/>
    <n v="51452700"/>
    <n v="0"/>
    <n v="0"/>
    <n v="52104000"/>
    <s v="8  Mes(es)"/>
  </r>
  <r>
    <x v="2"/>
    <n v="230362"/>
    <x v="0"/>
    <s v="https://community.secop.gov.co/Public/Tendering/OpportunityDetail/Index?noticeUID=CO1.NTC.4216929&amp;isFromPublicArea=True&amp;isModal=true&amp;asPopupView=true"/>
    <x v="0"/>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80801987"/>
    <s v="JUVER  RODRIGUEZ VARGAS"/>
    <s v="SUBDIRECTOR TECNICO - SUBD. DESARROLLO SOCIAL"/>
    <s v="N/A"/>
    <d v="2023-04-24T00:00:00"/>
    <s v="El contratista acató y dio cumplimiento a las obligaciones generalesestablecidas en el contrato."/>
    <s v="El contratista cumplió a satisfacción las obligaciones especialesestablecidas en el contrato, apoyando la gestión de la Subdirección deDesarrollo Social, brindando asesoría integral a las entidades a cargoque requirieron información y gestión de trámites."/>
    <d v="2023-03-24T00:00:00"/>
    <d v="2023-03-28T00:00:00"/>
    <s v="8  Mes(es)"/>
    <d v="2023-11-28T00:00:00"/>
    <n v="52104000"/>
    <n v="33"/>
    <n v="13.47"/>
    <n v="651300"/>
    <n v="51452700"/>
    <n v="0"/>
    <n v="0"/>
    <n v="52104000"/>
    <s v="8  Mes(es)"/>
  </r>
  <r>
    <x v="0"/>
    <n v="220867"/>
    <x v="0"/>
    <s v="https://community.secop.gov.co/Public/Tendering/OpportunityDetail/Index?noticeUID=CO1.NTC.3553678&amp;isFromPublicArea=True&amp;isModal=true&amp;asPopupView=true"/>
    <x v="1"/>
    <s v="Prestación de Servicios"/>
    <s v="SUBD. INFRAESTRUCTURA TIC"/>
    <s v="0111-01"/>
    <s v="Proveer el outsourcing integral para los servicios de monitoreo yoperación del Datacenter."/>
    <n v="800196299"/>
    <s v="COMPAÑIA COLOMBIANA DE SERVICIOS DE VALO R AGREGADO Y TELEMATICOS COLVATEL S.A."/>
    <s v="PROFESIONAL UNIVERSITARIO - SUBD. INFRAESTRUCTURA TIC"/>
    <s v="N/A"/>
    <d v="2023-04-21T00:00:00"/>
    <s v="El contratista cumplió a cabalidad con las obligaciones generales delcontrato."/>
    <s v="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marzo de 2023 y el 31 de marzo de2023:Ejecución de transportes en SAP en sus diferentes ambientes, desarrollo,calidad y producción.Verificación servidores drupal estado del servicio y ocupación deespacio.Envió de informe cada mañana servidores drupal, 10.180.21.56-10.180.21.57-10.180.21.58-10.180.21.59-10.180.21.64-10.180.21.65-10.180.21.66.Monitoreo Cloud control, instancias de DB.Monitoreo IP VPN.Verificación acceso a Oficina Virtual.Monitoreo Cloud control, instancias de DB.Estadísticas Google Analytics – Drupal cada 3 horas.Estado oficinas virtuales, liquidadores y pagos PSE.Envió de informe cada día a las 05:00 a.m. Estado de portal web, ingresoa oficina virtual, liquidadores, monitoreo desde herramientas, estado deservicios de drupal (server DB), temperatura del DataCenter.Recorrido centros de cableado; pisos 1,3,4,6,7,10,14,16.Monitoreo UI, servidores, equipos de red, procesamiento, memoria,espacio en disco.Monitoreo Ecommerce, servidores SAP, Memoria, procesamiento.Validación de URLs en general, archivos BAT de URLs.Revisión de las URLs de colas de reportes.Monitoreo UPS, Aires, PDUs en StruxureWare.Monitoreo Cloud control, instancias de DB.Acompañamiento al personal SHD.Acompañamiento y revisión de proceso de autorización de ingreso deentidades, Catastro Distrital, concejo de Bogotá, planeación distrital.Acompañamiento y revisión de proceso de autorización de ingreso deproveedores de servicios.Recorrido de infraestructura del DataCenter cada hora.PING sostenido start &quot;10.190.50.22&quot; ping 10.190.50.22 -t -l 1 –SapRouter Interno.PING sostenido start &quot;10.190.50.60&quot; ping 10.190.50.60 -t -l 1 –SapRouter Externo.PING sostenido start &quot;10.190.132.19&quot;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Verificación de Jobs en estado cancelado, SAP.Validación de tareas en SAP con tiempos iguales o superiores a treshoras.Prestación de servicio de manos remotas."/>
    <d v="2022-12-14T00:00:00"/>
    <d v="2023-01-05T00:00:00"/>
    <s v="3  Mes(es)"/>
    <d v="2023-04-19T00:00:00"/>
    <n v="58671897"/>
    <n v="115"/>
    <n v="110.58"/>
    <n v="36506958"/>
    <n v="78229187"/>
    <n v="1"/>
    <n v="19557290"/>
    <n v="78229187"/>
    <s v="   3  Mes(es)  14  Día(s)"/>
  </r>
  <r>
    <x v="0"/>
    <n v="220572"/>
    <x v="0"/>
    <s v="https://community.secop.gov.co/Public/Tendering/OpportunityDetail/Index?noticeUID=CO1.NTC.3248987&amp;isFromPublicArea=True&amp;isModal=true&amp;asPopupView=true"/>
    <x v="0"/>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n v="52478358"/>
    <s v="ANDREA MILENA GONZALEZ ZULUAGA"/>
    <s v="SUBDIRECTOR TECNICO - SUBD. DESARROLLO SOCIAL"/>
    <s v="N/A"/>
    <d v="2023-04-24T00:00:00"/>
    <s v="Acató y dio cumplimiento a las obligaciones generales establecidas en elcontrato."/>
    <s v="Acató y dio cumplimiento a las obligaciones especiales establecidas enel contrato."/>
    <d v="2022-09-08T00:00:00"/>
    <d v="2022-09-12T00:00:00"/>
    <s v="5  Mes(es)"/>
    <d v="2023-02-12T00:00:00"/>
    <n v="32565000"/>
    <n v="230"/>
    <n v="150.33000000000001"/>
    <n v="32565000"/>
    <n v="0"/>
    <n v="0"/>
    <n v="0"/>
    <n v="32565000"/>
    <s v="5  Mes(es)"/>
  </r>
  <r>
    <x v="0"/>
    <n v="220376"/>
    <x v="1"/>
    <s v="https://colombiacompra.gov.co/tienda-virtual-del-estado-colombiano/ordenes-compra/88777"/>
    <x v="2"/>
    <s v="Prestación de Servicios"/>
    <s v="SUBD. EDUCACION TRIBUTARIA Y SERVICIO"/>
    <s v="0111-01"/>
    <s v="Proveer el servicio de conectividad a internet, para realizar visitas aunidades productivas en las diferentes localidades de la ciudad yrecopilar información que alimentará la base maestra y el tablero decontrol de formalización empresarial en Bogotá."/>
    <n v="899999115"/>
    <s v="EMPRESA DE TELECOMUNICACIONES DE BOGOTÁ S.A. E.S.P. - ETB S.A. ESP"/>
    <s v="SUBDIRECTOR TECNICO - SUBD. EDUCACION TRIBUTARIA Y SERVICIO"/>
    <s v="N/A"/>
    <d v="2023-04-24T00:00:00"/>
    <s v="Durante el mes de marzo de 2023, el contratista cumplió con lasobligaciones generales estipuladas en los estudios previos.En ejercicio de las obligaciones del contrato cuyo objeto es: &quot;: Proveerel servicio de conectividad a internet, para realizar visitas a unidadesproductivas en las diferentes localidades de la ciudad y recopilarinformación que alimentará la base maestra y el tablero de control deformalización empresarial en Bogotá.&quot;, ETB relaciona a continuación losservicios adquiridos mediante la orden de compra 88777 - contrato 220376durante el periodo comprendido entre el 01 AL 31 DE MARZO  DE 2023:Conectividad 7x24Los servicios de conectividad móvil, entregados por medio de 80 SIM aSECRETARIA DE HACIENDA DISTRITAL SDH, cuentan con Conectividad 24 horasdel día de forma continua.Los servicios de Conectividad Móvil cuentan con los siguientes recursos:• Voz Ilimitada Todo Destino Nacional• 100 SMS• Datos 20 GB en 3G/4G• Datos 10 GB en 4G - Prioridad de Consumo• Redes Sociales (Facebook, Twitter, Instagram, YouTube) - Capacidad 4GB• Whatsapp Ilimitado• Movilidad (Waze, Moovit y Google Maps) – Ilimitado• Office 365 y Mail - Capacidad 2GB• Comunicaciones Unificadas ETB - 30GBCobertura en el distrito capitalETB cuenta con un 100% en cobertura en el Distrito Capital, la cual sepodrá validar en el siguiente enlace: https://etb.com/cobertura4g.aspxLínea de soporte 7x24ETB presta atención técnica 24x7, cada que se requiera ETB tiene adisposición los siguientes canales:1. Correo electrónico: helpdesketb@etb.com.co2. Línea gratuita de atención 01 8000 123737 opción 2, digitando su NITsin el dígito de control.3. Centro de Soporte Empresarial Virtual ETB en la página Web:https://etb.com/Empresas/mietb.aspxEstabilidad en el servicio.Se refleja conectividad móvil estable durante el periodo del 01 AL 31 DEMARZO DE 2023, garantizando ANS (ANS=Tiempos de atención) acordadosentre las partes, con una disponibilidad del 100%.Para Este periodo no se presentaron casos relacionados a Soporte Técnico"/>
    <s v="Durante el mes de marzo de 2023, el contratista cumplió con lasobligaciones especiales estipuladas en los estudios previos."/>
    <d v="2022-04-26T00:00:00"/>
    <d v="2022-05-09T00:00:00"/>
    <s v="11  Mes(es)"/>
    <d v="2023-04-09T00:00:00"/>
    <n v="21822267"/>
    <n v="356"/>
    <n v="106.27"/>
    <n v="21227112"/>
    <n v="595155"/>
    <n v="0"/>
    <n v="0"/>
    <n v="21822267"/>
    <s v="11  Mes(es)"/>
  </r>
  <r>
    <x v="2"/>
    <n v="230109"/>
    <x v="0"/>
    <s v="https://community.secop.gov.co/Public/Tendering/OpportunityDetail/Index?noticeUID=CO1.NTC.3797949&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
    <n v="52116458"/>
    <s v="AMANDA  SANTIAGO"/>
    <s v="SUBDIRECTOR TECNICO - SUBD. CONSOLIDACION, GESTION E INVEST."/>
    <s v="N/A"/>
    <d v="2023-04-24T00:00:00"/>
    <s v="La contratista dio cumplimiento a cada una de las obligaciones generalespre - contractuales acordadas para la ejecución del contrato."/>
    <s v="Durante el mes de marzo la contratista lideró:  i) El cargue de losCGN001, CGN002 y DDC100 de las entidades del Sector Público Distrital.ii) Revisión de 13 reportes de los cuales fue necesario radicarincidente de 2 reportes en Solman. iii) Ejecución del proceso deagregación en BPC Consolidación de los saldos reportados por lasentidades del Sector Público Distrital, verificando consistencia con lossaldos reportados en el sistema Bogotá Consolida. iv) El cargue eimportación de la información con corte a diciembre de 2022 del SistemaGeneral de Regalías - SGR de las 16 entidades que manejan estosrecursos. v) Revisión y ajuste de la información cargada en los archivosplanos, ya que para el trimestre de marzo el sistema no está haciendo elneto de la perdida/utilidad. Vi) La aprobación de las propuestas desolución de nueve (9) incidentes los cuales quedaron documentados enSolman. Presentó cuatro (4) informes de seguimiento informando losavances de cargues de las entidades, verificaciones de informes eincidentes identificados."/>
    <d v="2023-01-19T00:00:00"/>
    <d v="2023-01-23T00:00:00"/>
    <s v="9  Mes(es)"/>
    <d v="2023-10-23T00:00:00"/>
    <n v="70641000"/>
    <n v="97"/>
    <n v="35.53"/>
    <n v="17791067"/>
    <n v="52849933"/>
    <n v="0"/>
    <n v="0"/>
    <n v="70641000"/>
    <s v="9  Mes(es)"/>
  </r>
  <r>
    <x v="2"/>
    <n v="230147"/>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1149187"/>
    <s v="BRAYAN DANIEL CRISTIANO CARDENAS"/>
    <s v="SUBDIRECTOR TECNICO - SUBD. CONSOLIDACION, GESTION E INVEST."/>
    <s v="N/A"/>
    <d v="2023-04-24T00:00:00"/>
    <s v="El contratista dio cumplimiento a cada una de las obligaciones generalespre - contractuales acordadas para la ejecución del contrato."/>
    <s v="Durante el mes de marzo el contratista participó en reuniones tendientesa brindar orientación a las entidades asignadas, para efectos deasesoría contable así como la validación contable de las notas a los EFa 31 de diciembre de 2022 presentadas por parte de las entidades ,efectuando revisión de anexos en BPC y la estructuración de lasrevelaciones consolidadas del SGD, de igual manera brindó asistenciavirtual a las entidades, en el diligenciamiento de los anexos y temas deinterés solicitados por demanda, relacionados con los anexos de la cartacircular 117 y 118, acompañado de la orientación respectiva que permitióel cumplimiento de los lineamientos establecidos en la Resolución DDC-004 de 2022, por parte de las entidades asignadas al proceso de asesoríacontable."/>
    <d v="2023-01-24T00:00:00"/>
    <d v="2023-01-26T00:00:00"/>
    <s v="8  Mes(es)"/>
    <d v="2023-09-26T00:00:00"/>
    <n v="62792000"/>
    <n v="94"/>
    <n v="38.68"/>
    <n v="17006167"/>
    <n v="45785833"/>
    <n v="0"/>
    <n v="0"/>
    <n v="62792000"/>
    <s v="8  Mes(es)"/>
  </r>
  <r>
    <x v="2"/>
    <n v="230144"/>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77941121"/>
    <s v="MARIA CECILIA ROMERO ROMERO"/>
    <s v="SUBDIRECTOR TECNICO - SUBD. CONSOLIDACION, GESTION E INVEST."/>
    <s v="N/A"/>
    <d v="2023-04-24T00:00:00"/>
    <s v="La contratista dio cumplimiento a cada una de las obligaciones generalespre - contractuales acordadas para la ejecución del contrato."/>
    <s v="Durante el mes de marzo, la contratista participó en reunionestendientes a brindar orientación a las actividades de la DDC, referentesa la elaboración de notas para la vigencia 2022, revisión de anexos BPCy socialización del cronograma para la elaboración consolidada de notas.Revisó preliminarmente los anexos a las Notas a los Estados FinancierosConsolidados del SGD, de las cuentas por cobrar, ingresos y préstamospor cobrar. Participó en reuniones de revisión del plan estratégico dela DDC, análisis de diferencias recíprocas de ATENEA, y preparatoriasdel proceso de auditoría. Asistió a los entes y entidades en temasrelacionados con la estimación del deterioro de cartera no tributaria yel reporte emitido por la Dirección Distrital de Cobro, apoyó laproyección de respuesta a solicitud de orientación aplicación Res. 356/22 CGN publicación de información del IDU. Participó y realizó sesionesde socialización y validación del sistema de información en el marco delnuevo modelo de deterioro de cartera sobre pérdidas esperadas con la Subdirección de Cobro No Tributario, así como la solicitud de información insumo para aplicación de la Guía No. 005 emitida por laCGN. Revisó el documento de incapacidades, con los ajustes incorporadospara incorporación de docentes del distrito en el mismo."/>
    <d v="2023-01-24T00:00:00"/>
    <d v="2023-01-25T00:00:00"/>
    <s v="8  Mes(es)"/>
    <d v="2023-09-25T00:00:00"/>
    <n v="62792000"/>
    <n v="95"/>
    <n v="39.090000000000003"/>
    <n v="17267800"/>
    <n v="45524200"/>
    <n v="0"/>
    <n v="0"/>
    <n v="62792000"/>
    <s v="8  Mes(es)"/>
  </r>
  <r>
    <x v="2"/>
    <n v="230004"/>
    <x v="0"/>
    <s v="https://community.secop.gov.co/Public/Tendering/OpportunityDetail/Index?noticeUID=CO1.NTC.3736313&amp;isFromPublicArea=True&amp;isModal=true&amp;asPopupView=true"/>
    <x v="0"/>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3-04-26T00:00:00"/>
    <s v="Durante el período se dio cumplimiento a las obligaciones generalesestipuladas en el contrato"/>
    <s v="Durante el período se dio cumplimiento a las obligaciones especialesestipuladas en el contrato"/>
    <d v="2023-01-11T00:00:00"/>
    <d v="2023-01-16T00:00:00"/>
    <s v="11  Mes(es)"/>
    <d v="2023-12-16T00:00:00"/>
    <n v="60071000"/>
    <n v="104"/>
    <n v="31.14"/>
    <n v="13652500"/>
    <n v="46418500"/>
    <n v="0"/>
    <n v="0"/>
    <n v="60071000"/>
    <s v="11  Mes(es)"/>
  </r>
  <r>
    <x v="2"/>
    <n v="230180"/>
    <x v="0"/>
    <s v="https://community.secop.gov.co/Public/Tendering/OpportunityDetail/Index?noticeUID=CO1.NTC.3874777&amp;isFromPublicArea=True&amp;isModal=true&amp;asPopupView=true"/>
    <x v="0"/>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36066378"/>
    <s v="GENNY MERCEDES MARTINEZ LAGUNA"/>
    <s v="ASESOR - DESPACHO SECRETARIO DISTRITAL DE HDA."/>
    <s v="N/A"/>
    <d v="2023-04-26T00:00:00"/>
    <s v="Durante el período se dio cumplimiento a las obligaciones generalesestipuladas en el contrato"/>
    <s v="Durante el período se dio cumplimiento a las obligaciones especialesestipuladas en el contrato"/>
    <d v="2023-01-30T00:00:00"/>
    <d v="2023-02-02T00:00:00"/>
    <s v="11  Mes(es)"/>
    <d v="2024-01-02T00:00:00"/>
    <n v="86768000"/>
    <n v="87"/>
    <n v="26.05"/>
    <n v="23401067"/>
    <n v="63366933"/>
    <n v="0"/>
    <n v="0"/>
    <n v="86768000"/>
    <s v="11  Mes(es)"/>
  </r>
  <r>
    <x v="2"/>
    <n v="230275"/>
    <x v="0"/>
    <s v="https://community.secop.gov.co/Public/Tendering/OpportunityDetail/Index?noticeUID=CO1.NTC.4056009&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39618466"/>
    <s v="CLAUDIA MARGARITA PRIETO TORRES"/>
    <s v="ASESOR - DESPACHO SECRETARIO DISTRITAL DE HDA."/>
    <s v="N/A"/>
    <d v="2023-04-26T00:00:00"/>
    <s v="Durante el período se dio cumplimiento a las obligaciones generalesestipuladas en el contrato"/>
    <s v="Durante el período se dio cumplimiento a las obligaciones especialesestipuladas en el contrato"/>
    <d v="2023-02-28T00:00:00"/>
    <d v="2023-03-01T00:00:00"/>
    <s v="6  Mes(es)"/>
    <d v="2023-09-01T00:00:00"/>
    <n v="32766000"/>
    <n v="60"/>
    <n v="32.61"/>
    <n v="5461000"/>
    <n v="27305000"/>
    <n v="0"/>
    <n v="0"/>
    <n v="32766000"/>
    <s v="6  Mes(es)"/>
  </r>
  <r>
    <x v="2"/>
    <n v="230267"/>
    <x v="0"/>
    <s v="https://community.secop.gov.co/Public/Tendering/OpportunityDetail/Index?noticeUID=CO1.NTC.4056009&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29109437"/>
    <s v="CAROLINA  PAZ MANZANO"/>
    <s v="ASESOR - DESPACHO SECRETARIO DISTRITAL DE HDA."/>
    <s v="N/A"/>
    <d v="2023-04-26T00:00:00"/>
    <s v="Durante el período se dio cumplimiento a las obligaciones generalesestipuladas en el contrato"/>
    <s v="Durante el período se dio cumplimiento a las obligaciones especialesestipuladas en el contrato"/>
    <d v="2023-02-22T00:00:00"/>
    <d v="2023-03-01T00:00:00"/>
    <s v="6  Mes(es)"/>
    <d v="2023-09-01T00:00:00"/>
    <n v="32766000"/>
    <n v="60"/>
    <n v="32.61"/>
    <n v="5461000"/>
    <n v="27305000"/>
    <n v="0"/>
    <n v="0"/>
    <n v="32766000"/>
    <s v="6  Mes(es)"/>
  </r>
  <r>
    <x v="2"/>
    <n v="230228"/>
    <x v="0"/>
    <s v="https://community.secop.gov.co/Public/Tendering/OpportunityDetail/Index?noticeUID=CO1.NTC.3909970&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33223348"/>
    <s v="MEILYS  BARRAZA PACHECO"/>
    <s v="ASESOR - DESPACHO SECRETARIO DISTRITAL DE HDA."/>
    <s v="N/A"/>
    <d v="2023-04-26T00:00:00"/>
    <s v="Durante el período se dio cumplimiento a las obligaciones generalesestipuladas en el contrato"/>
    <s v="Durante el período se dio cumplimiento a las obligaciones especialesestipuladas en el contrato"/>
    <d v="2023-02-08T00:00:00"/>
    <d v="2023-02-09T00:00:00"/>
    <s v="6  Mes(es)"/>
    <d v="2023-08-09T00:00:00"/>
    <n v="32766000"/>
    <n v="80"/>
    <n v="44.2"/>
    <n v="9465733"/>
    <n v="23300267"/>
    <n v="0"/>
    <n v="0"/>
    <n v="32766000"/>
    <s v="6  Mes(es)"/>
  </r>
  <r>
    <x v="2"/>
    <n v="230215"/>
    <x v="0"/>
    <s v="https://community.secop.gov.co/Public/Tendering/OpportunityDetail/Index?noticeUID=CO1.NTC.3909970&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N/A"/>
    <d v="2023-04-26T00:00:00"/>
    <s v="Durante el período se dio cumplimiento a las obligaciones generalesestipuladas en el contrato"/>
    <s v="Durante el período se dio cumplimiento a las obligaciones especialesestipuladas en el contrato"/>
    <d v="2023-02-03T00:00:00"/>
    <d v="2023-02-06T00:00:00"/>
    <s v="6  Mes(es)"/>
    <d v="2023-08-06T00:00:00"/>
    <n v="32766000"/>
    <n v="83"/>
    <n v="45.86"/>
    <n v="10011833"/>
    <n v="22754167"/>
    <n v="0"/>
    <n v="0"/>
    <n v="32766000"/>
    <s v="6  Mes(es)"/>
  </r>
  <r>
    <x v="2"/>
    <n v="230223"/>
    <x v="0"/>
    <s v="https://community.secop.gov.co/Public/Tendering/OpportunityDetail/Index?noticeUID=CO1.NTC.3909970&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80038238"/>
    <s v="HUGO  PALACIOS ZULETA"/>
    <s v="ASESOR - DESPACHO SECRETARIO DISTRITAL DE HDA."/>
    <s v="N/A"/>
    <d v="2023-04-26T00:00:00"/>
    <s v="Durante el período se dio cumplimiento a las obligaciones generalesestipuladas en el contrato"/>
    <s v="Durante el período se dio cumplimiento a las obligaciones especialesestipuladas en el contrato"/>
    <d v="2023-02-07T00:00:00"/>
    <d v="2023-02-13T00:00:00"/>
    <s v="6  Mes(es)"/>
    <d v="2023-08-13T00:00:00"/>
    <n v="32766000"/>
    <n v="76"/>
    <n v="41.99"/>
    <n v="8737600"/>
    <n v="24028400"/>
    <n v="0"/>
    <n v="0"/>
    <n v="32766000"/>
    <s v="6  Mes(es)"/>
  </r>
  <r>
    <x v="2"/>
    <n v="230022"/>
    <x v="0"/>
    <s v="https://community.secop.gov.co/Public/Tendering/OpportunityDetail/Index?noticeUID=CO1.NTC.3747175&amp;isFromPublicArea=True&amp;isModal=true&amp;asPopupView=true"/>
    <x v="0"/>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3-04-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97"/>
    <n v="29.04"/>
    <n v="7598267"/>
    <n v="17987733"/>
    <n v="0"/>
    <n v="0"/>
    <n v="25586000"/>
    <s v="11  Mes(es)"/>
  </r>
  <r>
    <x v="2"/>
    <n v="230023"/>
    <x v="0"/>
    <s v="https://community.secop.gov.co/Public/Tendering/OpportunityDetail/Index?noticeUID=CO1.NTC.3747175&amp;isFromPublicArea=True&amp;isModal=true&amp;asPopupView=true"/>
    <x v="0"/>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3-04-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97"/>
    <n v="29.04"/>
    <n v="7598267"/>
    <n v="17987733"/>
    <n v="0"/>
    <n v="0"/>
    <n v="25586000"/>
    <s v="11  Mes(es)"/>
  </r>
  <r>
    <x v="2"/>
    <n v="230024"/>
    <x v="0"/>
    <s v="https://community.secop.gov.co/Public/Tendering/OpportunityDetail/Index?noticeUID=CO1.NTC.3747175&amp;isFromPublicArea=True&amp;isModal=true&amp;asPopupView=true"/>
    <x v="0"/>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3-04-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97"/>
    <n v="29.04"/>
    <n v="7598267"/>
    <n v="17987733"/>
    <n v="0"/>
    <n v="0"/>
    <n v="25586000"/>
    <s v="11  Mes(es)"/>
  </r>
  <r>
    <x v="2"/>
    <n v="230025"/>
    <x v="0"/>
    <s v="https://community.secop.gov.co/Public/Tendering/OpportunityDetail/Index?noticeUID=CO1.NTC.3747175&amp;isFromPublicArea=True&amp;isModal=true&amp;asPopupView=true"/>
    <x v="0"/>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93203578"/>
    <s v="JOSE WILLIAM ANDRADE RODRIGUEZ"/>
    <s v="SUBDIRECTOR TECNICO - SUBD. DETERMINACION"/>
    <s v="N/A"/>
    <d v="2023-04-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97"/>
    <n v="29.04"/>
    <n v="7598267"/>
    <n v="17987733"/>
    <n v="0"/>
    <n v="0"/>
    <n v="25586000"/>
    <s v="11  Mes(es)"/>
  </r>
  <r>
    <x v="2"/>
    <n v="230054"/>
    <x v="0"/>
    <s v="https://community.secop.gov.co/Public/Tendering/OpportunityDetail/Index?noticeUID=CO1.NTC.3764968&amp;isFromPublicArea=True&amp;isModal=true&amp;asPopupView=true"/>
    <x v="0"/>
    <s v="Prestación Servicios Profesionales"/>
    <s v="SUBD. DETERMINACION"/>
    <s v="0111-01"/>
    <s v="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
    <n v="52208906"/>
    <s v="BRENDA BOLENA PEREIRA BERNAL"/>
    <s v="SUBDIRECTOR TECNICO - SUBD. DETERMINACION"/>
    <s v="N/A"/>
    <d v="2023-04-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88550000"/>
    <n v="97"/>
    <n v="29.04"/>
    <n v="26296667"/>
    <n v="62253333"/>
    <n v="0"/>
    <n v="0"/>
    <n v="88550000"/>
    <s v="11  Mes(es)"/>
  </r>
  <r>
    <x v="2"/>
    <n v="230055"/>
    <x v="0"/>
    <s v="https://community.secop.gov.co/Public/Tendering/OpportunityDetail/Index?noticeUID=CO1.NTC.3765381&amp;isFromPublicArea=True&amp;isModal=true&amp;asPopupView=true"/>
    <x v="0"/>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3-04-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50039000"/>
    <n v="97"/>
    <n v="29.04"/>
    <n v="14860067"/>
    <n v="35178933"/>
    <n v="0"/>
    <n v="0"/>
    <n v="50039000"/>
    <s v="11  Mes(es)"/>
  </r>
  <r>
    <x v="2"/>
    <n v="230060"/>
    <x v="0"/>
    <s v="https://community.secop.gov.co/Public/Tendering/OpportunityDetail/Index?noticeUID=CO1.NTC.3768878&amp;isFromPublicArea=True&amp;isModal=true&amp;asPopupView=true"/>
    <x v="0"/>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3-04-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97"/>
    <n v="29.04"/>
    <n v="7598267"/>
    <n v="17987733"/>
    <n v="0"/>
    <n v="0"/>
    <n v="25586000"/>
    <s v="11  Mes(es)"/>
  </r>
  <r>
    <x v="2"/>
    <n v="230062"/>
    <x v="0"/>
    <s v="https://community.secop.gov.co/Public/Tendering/OpportunityDetail/Index?noticeUID=CO1.NTC.3768878&amp;isFromPublicArea=True&amp;isModal=true&amp;asPopupView=true"/>
    <x v="0"/>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3-04-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97"/>
    <n v="29.04"/>
    <n v="7598267"/>
    <n v="17987733"/>
    <n v="0"/>
    <n v="0"/>
    <n v="25586000"/>
    <s v="11  Mes(es)"/>
  </r>
  <r>
    <x v="2"/>
    <n v="230073"/>
    <x v="0"/>
    <s v="https://community.secop.gov.co/Public/Tendering/OpportunityDetail/Index?noticeUID=CO1.NTC.3777923&amp;isFromPublicArea=True&amp;isModal=true&amp;asPopupView=true"/>
    <x v="0"/>
    <s v="Prestación Servicios Profesionales"/>
    <s v="SUBD. DETERMINACION"/>
    <s v="0111-01"/>
    <s v="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
    <n v="80111572"/>
    <s v="ANDRES FELIPE SUAREZ COLOMA"/>
    <s v="SUBDIRECTOR TECNICO - SUBD. DETERMINACION"/>
    <s v="N/A"/>
    <d v="2023-04-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1-23T00:00:00"/>
    <s v="11  Mes(es)"/>
    <d v="2023-12-23T00:00:00"/>
    <n v="50039000"/>
    <n v="97"/>
    <n v="29.04"/>
    <n v="14860067"/>
    <n v="35178933"/>
    <n v="0"/>
    <n v="0"/>
    <n v="50039000"/>
    <s v="11  Mes(es)"/>
  </r>
  <r>
    <x v="2"/>
    <n v="230100"/>
    <x v="0"/>
    <s v="https://community.secop.gov.co/Public/Tendering/OpportunityDetail/Index?noticeUID=CO1.NTC.3765381&amp;isFromPublicArea=True&amp;isModal=true&amp;asPopupView=true"/>
    <x v="0"/>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22396731"/>
    <s v="KENNY JULIANA MARTINEZ TORRES"/>
    <s v="SUBDIRECTOR TECNICO - SUBD. DETERMINACION"/>
    <s v="N/A"/>
    <d v="2023-04-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1-25T00:00:00"/>
    <s v="11  Mes(es)"/>
    <d v="2023-12-25T00:00:00"/>
    <n v="50039000"/>
    <n v="95"/>
    <n v="28.44"/>
    <n v="14556800"/>
    <n v="35482200"/>
    <n v="0"/>
    <n v="0"/>
    <n v="50039000"/>
    <s v="11  Mes(es)"/>
  </r>
  <r>
    <x v="0"/>
    <n v="220420"/>
    <x v="0"/>
    <s v="https://community.secop.gov.co/Public/Tendering/OpportunityDetail/Index?noticeUID=CO1.NTC.2971701&amp;isFromPublicArea=True&amp;isModal=true&amp;asPopupView=true"/>
    <x v="8"/>
    <s v="Prestación de Servicios"/>
    <s v="SUBD. DETERMINACION"/>
    <s v="0111-01"/>
    <s v="Prestar los servicios de outsourcing de sistematización y automatizaciónpara el control integral del impuesto al consumo."/>
    <n v="890206351"/>
    <s v="SISTEMAS Y COMPUTADORES S.A."/>
    <s v="SUBDIRECTOR TECNICO - SUBD. DETERMINACION"/>
    <s v="N/A"/>
    <d v="2023-04-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08T00:00:00"/>
    <d v="2022-07-25T00:00:00"/>
    <s v="8  Mes(es)"/>
    <d v="2023-10-02T00:00:00"/>
    <n v="598680824"/>
    <n v="279"/>
    <n v="64.290000000000006"/>
    <n v="385674074"/>
    <n v="213006750"/>
    <n v="1"/>
    <n v="0"/>
    <n v="598680824"/>
    <s v="  14  Mes(es)   7  Día(s)"/>
  </r>
  <r>
    <x v="2"/>
    <n v="230240"/>
    <x v="0"/>
    <s v="https://community.secop.gov.co/Public/Tendering/OpportunityDetail/Index?noticeUID=CO1.NTC.3997011&amp;isFromPublicArea=True&amp;isModal=true&amp;asPopupView=true"/>
    <x v="3"/>
    <s v="Suscripción"/>
    <s v="SUBD. ANALISIS SECTORIAL"/>
    <s v="0111-01"/>
    <s v="Suscripción al sistema de información sobre vivienda nueva y usada ydestinos comerciales nuevos en Bogotá D.C."/>
    <n v="830006392"/>
    <s v="LA GALERIA INMOBILIARIA LTDA"/>
    <s v="SUBDIRECTOR TECNICO - SUBD. ANALISIS SECTORIAL"/>
    <s v="N/A"/>
    <d v="2023-04-05T00:00:00"/>
    <s v="Todas las obligaciones se han cumplido a satisfacción."/>
    <s v="Todas las obligaciones se han cumplido a satisfacción."/>
    <d v="2023-02-16T00:00:00"/>
    <d v="2023-03-04T00:00:00"/>
    <s v="12  Mes(es)"/>
    <d v="2024-03-04T00:00:00"/>
    <n v="100749000"/>
    <n v="57"/>
    <n v="15.57"/>
    <n v="7556175"/>
    <n v="93192825"/>
    <n v="0"/>
    <n v="0"/>
    <n v="100749000"/>
    <s v="12  Mes(es)"/>
  </r>
  <r>
    <x v="0"/>
    <n v="220832"/>
    <x v="0"/>
    <s v="https://community.secop.gov.co/Public/Tendering/OpportunityDetail/Index?noticeUID=CO1.NTC.3572692&amp;isFromPublicArea=True&amp;isModal=true&amp;asPopupView=true"/>
    <x v="3"/>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SUBDIRECTOR TECNICO - SUBD. ANALISIS SECTORIAL"/>
    <s v="N/A"/>
    <d v="2023-04-05T00:00:00"/>
    <s v="Todas las obligaciones se han cumplido a satisfacción."/>
    <s v="Todas las obligaciones se han cumplido a satisfacción."/>
    <d v="2022-11-28T00:00:00"/>
    <d v="2022-12-01T00:00:00"/>
    <s v="12  Mes(es)"/>
    <d v="2023-12-01T00:00:00"/>
    <n v="43226960"/>
    <n v="150"/>
    <n v="41.1"/>
    <n v="14408987"/>
    <n v="28817973"/>
    <n v="0"/>
    <n v="0"/>
    <n v="43226960"/>
    <s v="12  Mes(es)"/>
  </r>
  <r>
    <x v="0"/>
    <n v="220759"/>
    <x v="0"/>
    <s v="https://community.secop.gov.co/Public/Tendering/OpportunityDetail/Index?noticeUID=CO1.NTC.3403543&amp;isFromPublicArea=True&amp;isModal=true&amp;asPopupView=true"/>
    <x v="3"/>
    <s v="Prestación de Servicios"/>
    <s v="SUBD. ANALISIS SECTORIAL"/>
    <s v="0111-01"/>
    <s v="La necesidad de contar con la suscripción a los resultados mensuales dela encuesta de consumo para Bogotá."/>
    <n v="900078820"/>
    <s v="RADDAR LIMITADA"/>
    <s v="SUBDIRECTOR TECNICO - SUBD. ANALISIS SECTORIAL"/>
    <s v="N/A"/>
    <d v="2023-04-05T00:00:00"/>
    <s v="Todas las obligaciones se han cumplido a satisfacción."/>
    <s v="Todas las obligaciones se han cumplido a satisfacción."/>
    <d v="2022-10-19T00:00:00"/>
    <d v="2022-11-17T00:00:00"/>
    <s v="12  Mes(es)"/>
    <d v="2023-11-17T00:00:00"/>
    <n v="46602600"/>
    <n v="164"/>
    <n v="44.93"/>
    <n v="17346523"/>
    <n v="29256077"/>
    <n v="0"/>
    <n v="0"/>
    <n v="46602600"/>
    <s v="12  Mes(es)"/>
  </r>
  <r>
    <x v="0"/>
    <n v="220424"/>
    <x v="0"/>
    <s v="https://community.secop.gov.co/Public/Tendering/OpportunityDetail/Index?noticeUID=CO1.NTC.2990529&amp;isFromPublicArea=True&amp;isModal=true&amp;asPopupView=true"/>
    <x v="1"/>
    <s v="Suscripción"/>
    <s v="DESPACHO DIR. INFORMATICA Y TECNOLOGIA"/>
    <s v="0111-01"/>
    <s v="Contratar la suscripción, soporte y actualización de productos Adobe einstalación funcional para la Secretaria Distrital de Hacienda."/>
    <n v="900446648"/>
    <s v="GREEN FON GROUP S A S"/>
    <s v="JEFE DE OFICINA ASESORA - OF. ASESORA DE COMUNICACIONES"/>
    <s v="N/A"/>
    <d v="2023-04-21T00:00:00"/>
    <s v="Durante la ejecución del contrato el contratista cumplió con lasobligaciones generales detalladas en el presente informe."/>
    <s v="1. Cumplió con el objeto del presente contrato y las obligacionesestablecidas en los estudios previos.2. Entregar las licencias requeridas conforme al alcance del objeto.Nota: se encuentran en uso sin novedad.3. Soportar las actualizaciones mínimo durante un año. Nota: es unproceso automático, y se está validando trimestralmente con elcontratista las actualizaciones.4. Garantizar la asistencia técnica telefónica y/o vía web duranteel periodo de ejecución del contrato, cuando la entidad lo requiera y laasistencia necesaria para la migración a las nuevas versiones. Nota: nose ha requerido durante el periodo que va ejecutado del contrato.5. Prestar el servicio de soporte técnico en las instalaciones de laSecretaría Distrital de Hacienda, para todas las licencias objeto delcontrato, cuando sea requerido. Nota: no se ha requerido durante elperiodo que va ejecutado del contrato.6. Garantizar que las licencias ofrecidas cuenten con todas lasactualizaciones durante la vigencia del contrato, donde incluya nuevasfunciones y mejoras de estas sin costo adicional para la SecretaríaDistrital de Hacienda. Nota: es un proceso automático, y se estávalidando trimestralmente con el contratista las actualizaciones.7. Efectuar la transferencia de conocimiento mediante tallerespresenciales y/o virtuales teórico-prácticos, dirigidos a los usuariosque designen los supervisores del contrato, así: Acrobat Pro Doc. Mínimoocho (8) horas durante la ejecución del contrato, en el manejo delsoftware. Esta transferencia de conocimiento la deben realizarinstructores certificados en la última versión de Acrobat Pro Doc, paratal efecto, previo a la transferencia de conocimiento los instructoresharán entrega de los documentos que acrediten la idoneidad. Nota: seprogramará con el contratista las sesiones de transferencia deconocimiento para realizarlas, por lo que lo que va de ejecución delcontrato aún no se ha ejecutado.8. Brindar soporte técnico en los casos que se le reporten losincidentes desde los funcionarios de la SDH, para lo cual deberásolucionarlos en un plazo máximo de 8 horas desde la gestión del ticket.Nota: no se ha requerido durante el periodo que va ejecutado delcontrato.9. Reportar al menos dos números telefónicos y un correo electrónicode contacto donde se puedan reportar los incidentes y solicitar elservicio de soporte técnico. Nota: la información fue entregada por elcontratista.10. Designar un asesor directo que atienda las necesidades de la SDHe informarlo al supervisor del contrato. Nota: la información fueentregada por el contratista.11. El contratista deberá atender las solicitudes realizadas por laSDH las cuales no representarán un costo adicional para la entidad, ycumpliendo con los acuerdos de los tiempos de nivel de servicioestablecidos por esta. Nota: no se ha requerido durante el periodo queva ejecutado del contrato.12. Las demás obligaciones que se deriven de los estudios previos yde la naturaleza del contrato."/>
    <d v="2022-07-12T00:00:00"/>
    <d v="2022-09-15T00:00:00"/>
    <s v="12  Mes(es)"/>
    <d v="2023-09-15T00:00:00"/>
    <n v="35263008"/>
    <n v="227"/>
    <n v="62.19"/>
    <n v="20570088"/>
    <n v="14692920"/>
    <n v="0"/>
    <n v="0"/>
    <n v="35263008"/>
    <s v="12  Mes(es)"/>
  </r>
  <r>
    <x v="2"/>
    <n v="230105"/>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30599185"/>
    <s v="JUAN CARLOS HOYOS ROBAYO"/>
    <s v="JEFE DE OFICINA - OF. GESTION SERVICIO Y NOTIFICACIONES"/>
    <s v="N/A"/>
    <d v="2023-04-04T00:00:00"/>
    <s v="Durante el período se dio cumplimiento a las obligaciones generalesestipuladas en el contrato."/>
    <s v="Durante el período se dio cumplimiento a las obligaciones especialesestipuladas en el contrato."/>
    <d v="2023-01-19T00:00:00"/>
    <d v="2023-01-24T00:00:00"/>
    <s v="9  Mes(es)"/>
    <d v="2023-10-24T00:00:00"/>
    <n v="36288000"/>
    <n v="96"/>
    <n v="35.159999999999997"/>
    <n v="4032000"/>
    <n v="32256000"/>
    <n v="0"/>
    <n v="0"/>
    <n v="36288000"/>
    <s v="9  Mes(es)"/>
  </r>
  <r>
    <x v="2"/>
    <n v="230106"/>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10196758"/>
    <s v="CAMILO ANDRES CASTILLO MARTINEZ"/>
    <s v="JEFE DE OFICINA - OF. GESTION SERVICIO Y NOTIFICACIONES"/>
    <s v="N/A"/>
    <d v="2023-04-04T00:00:00"/>
    <s v="Durante el período se dio cumplimiento a las obligaciones generalesestipuladas en el contrato."/>
    <s v="Durante el período se dio cumplimiento a las obligaciones especialesestipuladas en el contrato."/>
    <d v="2023-01-19T00:00:00"/>
    <d v="2023-01-23T00:00:00"/>
    <s v="9  Mes(es)"/>
    <d v="2023-10-23T00:00:00"/>
    <n v="36288000"/>
    <n v="97"/>
    <n v="35.53"/>
    <n v="4032000"/>
    <n v="32256000"/>
    <n v="0"/>
    <n v="0"/>
    <n v="36288000"/>
    <s v="9  Mes(es)"/>
  </r>
  <r>
    <x v="2"/>
    <n v="230107"/>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18431630"/>
    <s v="ANGIE PAOLA SOLAQUE LARGO"/>
    <s v="JEFE DE OFICINA - OF. GESTION SERVICIO Y NOTIFICACIONES"/>
    <s v="N/A"/>
    <d v="2023-04-04T00:00:00"/>
    <s v="Durante el período se dio cumplimiento a las obligaciones generalesestipuladas en el contrato."/>
    <s v="Durante el período se dio cumplimiento a las obligaciones especialesestipuladas en el contrato."/>
    <d v="2023-01-19T00:00:00"/>
    <d v="2023-01-23T00:00:00"/>
    <s v="9  Mes(es)"/>
    <d v="2023-10-23T00:00:00"/>
    <n v="36288000"/>
    <n v="97"/>
    <n v="35.53"/>
    <n v="4032000"/>
    <n v="32256000"/>
    <n v="0"/>
    <n v="0"/>
    <n v="36288000"/>
    <s v="9  Mes(es)"/>
  </r>
  <r>
    <x v="2"/>
    <n v="230108"/>
    <x v="0"/>
    <s v="https://community.secop.gov.co/Public/Tendering/OpportunityDetail/Index?noticeUID=CO1.NTC.3798567&amp;isFromPublicArea=True&amp;isModal=true&amp;asPopupView=true"/>
    <x v="0"/>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26273270"/>
    <s v="NANCY JOHANA RODRIGUEZ TORRES"/>
    <s v="JEFE DE OFICINA - OF. GESTION SERVICIO Y NOTIFICACIONES"/>
    <s v="N/A"/>
    <d v="2023-04-04T00:00:00"/>
    <s v="Durante el período se dio cumplimiento a las obligaciones generalesestipuladas en el contrato."/>
    <s v="Durante el período se dio cumplimiento a las obligaciones especialesestipuladas en el contrato."/>
    <d v="2023-01-19T00:00:00"/>
    <d v="2023-01-23T00:00:00"/>
    <s v="9  Mes(es)"/>
    <d v="2023-10-23T00:00:00"/>
    <n v="36288000"/>
    <n v="97"/>
    <n v="35.53"/>
    <n v="4032000"/>
    <n v="32256000"/>
    <n v="0"/>
    <n v="0"/>
    <n v="36288000"/>
    <s v="9  Mes(es)"/>
  </r>
  <r>
    <x v="2"/>
    <n v="230074"/>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1933372"/>
    <s v="ALEJANDRA  CHAVES GARCIA"/>
    <s v="PROFESIONAL ESPECIALIZADO - SUBD. INFRAESTRUCTURA Y LOCALIDADES"/>
    <s v="N/A"/>
    <d v="2023-04-13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 la contratista."/>
    <d v="2023-01-18T00:00:00"/>
    <d v="2023-02-01T00:00:00"/>
    <s v="8  Mes(es)"/>
    <d v="2023-10-01T00:00:00"/>
    <n v="32256000"/>
    <n v="88"/>
    <n v="36.36"/>
    <n v="8064000"/>
    <n v="24192000"/>
    <n v="0"/>
    <n v="0"/>
    <n v="32256000"/>
    <s v="8  Mes(es)"/>
  </r>
  <r>
    <x v="2"/>
    <n v="230258"/>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s v="T-36456"/>
    <s v="ANA IRMA SABOGAL JACOME"/>
    <s v="PROFESIONAL ESPECIALIZADO - SUBD. INFRAESTRUCTURA Y LOCALIDADES"/>
    <s v="N/A"/>
    <d v="2023-04-13T00:00:00"/>
    <s v="Durante el periodo de ejecución, la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la contratista."/>
    <d v="2023-02-21T00:00:00"/>
    <d v="2023-03-01T00:00:00"/>
    <s v="8  Mes(es)"/>
    <d v="2023-11-01T00:00:00"/>
    <n v="32256000"/>
    <n v="60"/>
    <n v="24.49"/>
    <n v="4032000"/>
    <n v="28224000"/>
    <n v="0"/>
    <n v="0"/>
    <n v="32256000"/>
    <s v="8  Mes(es)"/>
  </r>
  <r>
    <x v="2"/>
    <n v="230071"/>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2823549"/>
    <s v="NADIA CAROLA LEMUS BOLAÑOS"/>
    <s v="PROFESIONAL ESPECIALIZADO - SUBD. INFRAESTRUCTURA Y LOCALIDADES"/>
    <s v="N/A"/>
    <d v="2023-04-13T00:00:00"/>
    <s v=" Durante el periodo de ejecución, la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la contratista."/>
    <d v="2023-01-18T00:00:00"/>
    <d v="2023-02-01T00:00:00"/>
    <s v="8  Mes(es)"/>
    <d v="2023-10-01T00:00:00"/>
    <n v="32256000"/>
    <n v="88"/>
    <n v="36.36"/>
    <n v="8064000"/>
    <n v="24192000"/>
    <n v="0"/>
    <n v="0"/>
    <n v="32256000"/>
    <s v="8  Mes(es)"/>
  </r>
  <r>
    <x v="0"/>
    <n v="220412"/>
    <x v="0"/>
    <s v="https://community.secop.gov.co/Public/Tendering/OpportunityDetail/Index?noticeUID=CO1.NTC.2898101&amp;isFromPublicArea=True&amp;isModal=true&amp;asPopupView=true"/>
    <x v="9"/>
    <s v="Manejo de cuenta"/>
    <s v="DESPACHO TESORERO DISTRITAL"/>
    <s v="0111-02"/>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90300279"/>
    <s v="BANCO DE OCCIDENTE SA"/>
    <s v="SUBDIRECTOR TECNICO - SUBD. OPERACION FINANCIERA"/>
    <s v="N/A"/>
    <d v="2023-04-17T00:00:00"/>
    <s v="1. Dio cumplimiento a las obligaciones que se encuentran a su cargodentro del Convenio y a la propuesta presentada.2. Acató la Constitución, la ley, las normas legales y procedimentalesvigentes que apliquen al Convenio, en especial aquellas referidas a sucelebración, ejecución y liquidación (si aplica).3. Dentro de los tres (3) días hábiles siguientes a la aprobación delConvenio, constituyó constituir las garantías pactadas si hay lugar aellas.5. Dio cumplimiento a las obligaciones con el Sistema General deSeguridad Social en salud, pensiones y aportes parafiscales, cuando hayalugar, realizando el pago de los aportes conforme lo establecido en elDecreto 1273 de 2018.5. Dio cumplimiento al Decreto 723 de 2013 respecto del inicio de lacobertura del Sistema General de Riesgos Laborales.6. Reporto de manera inmediata cualquier novedad o anomalía, alsupervisor del Convenio.7. Acato las instrucciones que durante el desarrollo del Convenio leimparta la SHD por conducto de los supervisores y/o interventores delConvenio.8. El CONTRATISTA guardo estricta reserva y confidencialidad de toda lainformación relacionada con la SHD o sus contratistas, de la cual tengaconocimiento por razón de las actividades que desarrolla. Enconsecuencia, el CONTRATISTA no podrá divulgar, publicar, vender,intercambiar, comercializar o comunicar, directa o indirectamente aterceros ninguna información de forma verbal o escrita o que conste encualquier clase de documento de carácter confidencial, incluyendodocumentos de trabajo. Cualquier acción u omisión que infrinja loanterior se considerará como incumplimiento de las obligacionescontractuales, independientemente de la responsabilidad legal a quepueda haber lugar. Al momento de la terminación del Convenio, elCONTRATISTA devolverá toda la información de propiedad de la SHD que lehaya sido encomendada por razón de las actividades desarrolladas, juntocon todas las copias del material. (Por “Información Confidencial” seentiende toda aquella información no divulgada almacenada en cualquiermedio físico y electrónico, referente entre otros a Información deservidores, archivos, infraestructura tecnológica, acceso a expedientes,documentos de la SHD o de terceros que en el desarrollo de lasobligaciones contractuales se le otorgue acceso al contratista. De igualforma se entiende por información confidencial los asuntos comerciales,empresariales o técnicos de la SDH que no han sido divulgados, tanto enel pasado como en el presente y posible futuro).9. El contratista no participo en la estructuración de las propuestas,ni asesorar durante cualquiera de sus etapas, a quienes participen deningún proceso de selección adelantado por la SDH.10. Cumplió con sus obligaciones al sistema integral de seguridad lanormatividad aplicable en Seguridad y Salud en el Trabajo, en todo loreferente a la implementación del Sistema de Gestión de Seguridad ySalud en el Trabajo (SG- SST) y efectuar los controles respectivos quepermitan prevenir accidentes y enfermedades laborales, además decontrolar los riesgos y peligros asociados a las actividades propias delConvenio de sus trabajadores y en general al personal que designe parael desarrollo y cumplimiento del mismo. Dicho cumplimiento será objetode verificación permanente por parte de la Unidad.11. En general las que se desprendan de la naturaleza del Convenio y desu objeto."/>
    <s v="Las obligaciones especiales del operador son consignadas, detalladas yfirmadas por el operador en el “CONVENIO PARA LA DISPERSION DETRANSFERENCIAS MONETARIAS A FAVOR DE LA POBLACIÓN BENEFICIARIA DE LAESTRATEGIA INTEGRAL INGRESO MÍNIMO GARANTIZADO, SUSCRITO ENTRE LASECRETARÍA DISTRITAL DE HACIENDA Y BANCO DE OCCIDENTE”. SDH-RE-0001-2022del 28 de enero de 2022 y del Contrato No. 220412 suscrito el 9 de juniode 2022."/>
    <d v="2022-06-29T00:00:00"/>
    <d v="2022-07-11T00:00:00"/>
    <s v="12  Mes(es)"/>
    <d v="2023-07-11T00:00:00"/>
    <n v="663560401"/>
    <n v="293"/>
    <n v="80.27"/>
    <n v="96923913"/>
    <n v="566636488"/>
    <n v="0"/>
    <n v="0"/>
    <n v="663560401"/>
    <s v="12  Mes(es)"/>
  </r>
  <r>
    <x v="2"/>
    <n v="230072"/>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1052381232"/>
    <s v="ARLEY  RINCON MELO"/>
    <s v="PROFESIONAL ESPECIALIZADO - SUBD. INFRAESTRUCTURA Y LOCALIDADES"/>
    <s v="N/A"/>
    <d v="2023-04-13T00:00:00"/>
    <s v="Durante el periodo de ejecución, el contratista dio cumplimiento a lasobligaciones generales estipuladas en los estudios previos."/>
    <s v="Durante el periodo de ejecución, el contratista dio cumplimiento a lasobligaciones especiales estipuladas en los estudios previos.  Loanterior se evidencia en el informe de actividades del contratista."/>
    <d v="2023-01-18T00:00:00"/>
    <d v="2023-02-01T00:00:00"/>
    <s v="8  Mes(es)"/>
    <d v="2023-10-01T00:00:00"/>
    <n v="32256000"/>
    <n v="88"/>
    <n v="36.36"/>
    <n v="4032000"/>
    <n v="28224000"/>
    <n v="0"/>
    <n v="0"/>
    <n v="32256000"/>
    <s v="8  Mes(es)"/>
  </r>
  <r>
    <x v="2"/>
    <n v="230075"/>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1013642128"/>
    <s v="KAREN ANDREA CALDERON SANABRIA"/>
    <s v="PROFESIONAL ESPECIALIZADO - OF. CONTROL MASIVO"/>
    <s v="N/A"/>
    <d v="2023-04-13T00:00:00"/>
    <s v="Durante el periodo de ejecución, la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la contratista."/>
    <d v="2023-01-18T00:00:00"/>
    <d v="2023-02-01T00:00:00"/>
    <s v="8  Mes(es)"/>
    <d v="2023-10-01T00:00:00"/>
    <n v="32256000"/>
    <n v="88"/>
    <n v="36.36"/>
    <n v="4032000"/>
    <n v="28224000"/>
    <n v="0"/>
    <n v="0"/>
    <n v="32256000"/>
    <s v="8  Mes(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3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42" firstHeaderRow="1" firstDataRow="1" firstDataCol="1"/>
  <pivotFields count="29">
    <pivotField axis="axisRow" dataField="1" showAll="0" sortType="ascending" defaultSubtotal="0">
      <items count="7">
        <item x="5"/>
        <item x="3"/>
        <item x="4"/>
        <item m="1" x="6"/>
        <item x="1"/>
        <item x="0"/>
        <item x="2"/>
      </items>
    </pivotField>
    <pivotField showAll="0" defaultSubtotal="0"/>
    <pivotField showAll="0" defaultSubtotal="0"/>
    <pivotField showAll="0" defaultSubtotal="0"/>
    <pivotField axis="axisRow" showAll="0" defaultSubtotal="0">
      <items count="12">
        <item x="6"/>
        <item x="3"/>
        <item x="0"/>
        <item x="5"/>
        <item x="1"/>
        <item x="8"/>
        <item x="4"/>
        <item x="2"/>
        <item x="7"/>
        <item m="1" x="11"/>
        <item x="9"/>
        <item m="1" x="10"/>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29">
    <i>
      <x/>
    </i>
    <i r="1">
      <x v="1"/>
    </i>
    <i>
      <x v="1"/>
    </i>
    <i r="1">
      <x v="1"/>
    </i>
    <i>
      <x v="2"/>
    </i>
    <i r="1">
      <x/>
    </i>
    <i>
      <x v="4"/>
    </i>
    <i r="1">
      <x v="3"/>
    </i>
    <i r="1">
      <x v="4"/>
    </i>
    <i r="1">
      <x v="6"/>
    </i>
    <i r="1">
      <x v="7"/>
    </i>
    <i>
      <x v="5"/>
    </i>
    <i r="1">
      <x/>
    </i>
    <i r="1">
      <x v="1"/>
    </i>
    <i r="1">
      <x v="2"/>
    </i>
    <i r="1">
      <x v="3"/>
    </i>
    <i r="1">
      <x v="4"/>
    </i>
    <i r="1">
      <x v="5"/>
    </i>
    <i r="1">
      <x v="6"/>
    </i>
    <i r="1">
      <x v="7"/>
    </i>
    <i r="1">
      <x v="8"/>
    </i>
    <i r="1">
      <x v="10"/>
    </i>
    <i>
      <x v="6"/>
    </i>
    <i r="1">
      <x/>
    </i>
    <i r="1">
      <x v="1"/>
    </i>
    <i r="1">
      <x v="2"/>
    </i>
    <i r="1">
      <x v="4"/>
    </i>
    <i r="1">
      <x v="7"/>
    </i>
    <i t="grand">
      <x/>
    </i>
  </rowItems>
  <colItems count="1">
    <i/>
  </colItems>
  <dataFields count="1">
    <dataField name="No. Contratos/Conv" fld="0" subtotal="count" baseField="0" baseItem="0"/>
  </dataFields>
  <formats count="40">
    <format dxfId="344">
      <pivotArea type="all" dataOnly="0" outline="0" fieldPosition="0"/>
    </format>
    <format dxfId="343">
      <pivotArea outline="0" collapsedLevelsAreSubtotals="1" fieldPosition="0"/>
    </format>
    <format dxfId="342">
      <pivotArea dataOnly="0" labelOnly="1" outline="0" axis="axisValues" fieldPosition="0"/>
    </format>
    <format dxfId="341">
      <pivotArea dataOnly="0" labelOnly="1" grandRow="1" outline="0" fieldPosition="0"/>
    </format>
    <format dxfId="340">
      <pivotArea dataOnly="0" labelOnly="1" outline="0" axis="axisValues" fieldPosition="0"/>
    </format>
    <format dxfId="339">
      <pivotArea dataOnly="0" labelOnly="1" grandRow="1" outline="0" fieldPosition="0"/>
    </format>
    <format dxfId="338">
      <pivotArea type="all" dataOnly="0" outline="0" fieldPosition="0"/>
    </format>
    <format dxfId="337">
      <pivotArea dataOnly="0" labelOnly="1" outline="0" axis="axisValues" fieldPosition="0"/>
    </format>
    <format dxfId="336">
      <pivotArea dataOnly="0" labelOnly="1" grandRow="1" outline="0" fieldPosition="0"/>
    </format>
    <format dxfId="335">
      <pivotArea dataOnly="0" labelOnly="1" outline="0" axis="axisValues" fieldPosition="0"/>
    </format>
    <format dxfId="334">
      <pivotArea dataOnly="0" labelOnly="1" outline="0" axis="axisValues" fieldPosition="0"/>
    </format>
    <format dxfId="333">
      <pivotArea dataOnly="0" labelOnly="1" outline="0" axis="axisValues" fieldPosition="0"/>
    </format>
    <format dxfId="332">
      <pivotArea type="all" dataOnly="0" outline="0" fieldPosition="0"/>
    </format>
    <format dxfId="331">
      <pivotArea dataOnly="0" labelOnly="1" grandRow="1" outline="0" fieldPosition="0"/>
    </format>
    <format dxfId="330">
      <pivotArea type="all" dataOnly="0" outline="0" fieldPosition="0"/>
    </format>
    <format dxfId="329">
      <pivotArea dataOnly="0" labelOnly="1" grandRow="1" outline="0" fieldPosition="0"/>
    </format>
    <format dxfId="328">
      <pivotArea dataOnly="0" labelOnly="1" fieldPosition="0">
        <references count="1">
          <reference field="4" count="0"/>
        </references>
      </pivotArea>
    </format>
    <format dxfId="327">
      <pivotArea dataOnly="0" labelOnly="1" grandRow="1" outline="0" fieldPosition="0"/>
    </format>
    <format dxfId="326">
      <pivotArea dataOnly="0" labelOnly="1" fieldPosition="0">
        <references count="1">
          <reference field="4" count="0"/>
        </references>
      </pivotArea>
    </format>
    <format dxfId="325">
      <pivotArea dataOnly="0" labelOnly="1" grandRow="1" outline="0" fieldPosition="0"/>
    </format>
    <format dxfId="324">
      <pivotArea type="all" dataOnly="0" outline="0" fieldPosition="0"/>
    </format>
    <format dxfId="323">
      <pivotArea field="4" type="button" dataOnly="0" labelOnly="1" outline="0" axis="axisRow" fieldPosition="1"/>
    </format>
    <format dxfId="322">
      <pivotArea dataOnly="0" labelOnly="1" fieldPosition="0">
        <references count="1">
          <reference field="4" count="0"/>
        </references>
      </pivotArea>
    </format>
    <format dxfId="321">
      <pivotArea dataOnly="0" labelOnly="1" fieldPosition="0">
        <references count="1">
          <reference field="0" count="0"/>
        </references>
      </pivotArea>
    </format>
    <format dxfId="320">
      <pivotArea dataOnly="0" labelOnly="1" fieldPosition="0">
        <references count="2">
          <reference field="0" count="1" selected="0">
            <x v="2"/>
          </reference>
          <reference field="4" count="1">
            <x v="0"/>
          </reference>
        </references>
      </pivotArea>
    </format>
    <format dxfId="319">
      <pivotArea dataOnly="0" labelOnly="1" fieldPosition="0">
        <references count="2">
          <reference field="0" count="1" selected="0">
            <x v="3"/>
          </reference>
          <reference field="4" count="1">
            <x v="3"/>
          </reference>
        </references>
      </pivotArea>
    </format>
    <format dxfId="318">
      <pivotArea dataOnly="0" labelOnly="1" fieldPosition="0">
        <references count="2">
          <reference field="0" count="1" selected="0">
            <x v="4"/>
          </reference>
          <reference field="4" count="8">
            <x v="0"/>
            <x v="1"/>
            <x v="2"/>
            <x v="3"/>
            <x v="4"/>
            <x v="5"/>
            <x v="6"/>
            <x v="7"/>
          </reference>
        </references>
      </pivotArea>
    </format>
    <format dxfId="317">
      <pivotArea dataOnly="0" labelOnly="1" fieldPosition="0">
        <references count="2">
          <reference field="0" count="1" selected="0">
            <x v="5"/>
          </reference>
          <reference field="4" count="0"/>
        </references>
      </pivotArea>
    </format>
    <format dxfId="151">
      <pivotArea type="all" dataOnly="0" outline="0" fieldPosition="0"/>
    </format>
    <format dxfId="138">
      <pivotArea outline="0" collapsedLevelsAreSubtotals="1" fieldPosition="0"/>
    </format>
    <format dxfId="137">
      <pivotArea field="0" type="button" dataOnly="0" labelOnly="1" outline="0" axis="axisRow" fieldPosition="0"/>
    </format>
    <format dxfId="136">
      <pivotArea dataOnly="0" labelOnly="1" fieldPosition="0">
        <references count="1">
          <reference field="0" count="0"/>
        </references>
      </pivotArea>
    </format>
    <format dxfId="135">
      <pivotArea dataOnly="0" labelOnly="1" grandRow="1" outline="0" fieldPosition="0"/>
    </format>
    <format dxfId="134">
      <pivotArea dataOnly="0" labelOnly="1" fieldPosition="0">
        <references count="2">
          <reference field="0" count="1" selected="0">
            <x v="0"/>
          </reference>
          <reference field="4" count="1">
            <x v="1"/>
          </reference>
        </references>
      </pivotArea>
    </format>
    <format dxfId="133">
      <pivotArea dataOnly="0" labelOnly="1" fieldPosition="0">
        <references count="2">
          <reference field="0" count="1" selected="0">
            <x v="1"/>
          </reference>
          <reference field="4" count="1">
            <x v="1"/>
          </reference>
        </references>
      </pivotArea>
    </format>
    <format dxfId="132">
      <pivotArea dataOnly="0" labelOnly="1" fieldPosition="0">
        <references count="2">
          <reference field="0" count="1" selected="0">
            <x v="2"/>
          </reference>
          <reference field="4" count="1">
            <x v="0"/>
          </reference>
        </references>
      </pivotArea>
    </format>
    <format dxfId="131">
      <pivotArea dataOnly="0" labelOnly="1" fieldPosition="0">
        <references count="2">
          <reference field="0" count="1" selected="0">
            <x v="4"/>
          </reference>
          <reference field="4" count="4">
            <x v="3"/>
            <x v="4"/>
            <x v="6"/>
            <x v="7"/>
          </reference>
        </references>
      </pivotArea>
    </format>
    <format dxfId="130">
      <pivotArea dataOnly="0" labelOnly="1" fieldPosition="0">
        <references count="2">
          <reference field="0" count="1" selected="0">
            <x v="5"/>
          </reference>
          <reference field="4" count="0"/>
        </references>
      </pivotArea>
    </format>
    <format dxfId="129">
      <pivotArea dataOnly="0" labelOnly="1" fieldPosition="0">
        <references count="2">
          <reference field="0" count="1" selected="0">
            <x v="6"/>
          </reference>
          <reference field="4" count="5">
            <x v="0"/>
            <x v="1"/>
            <x v="2"/>
            <x v="4"/>
            <x v="7"/>
          </reference>
        </references>
      </pivotArea>
    </format>
    <format dxfId="128">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3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29">
    <pivotField dataField="1" showAll="0" defaultSubtotal="0"/>
    <pivotField showAll="0" defaultSubtotal="0"/>
    <pivotField axis="axisRow" showAll="0" defaultSubtotal="0">
      <items count="6">
        <item m="1" x="4"/>
        <item x="1"/>
        <item m="1" x="5"/>
        <item x="2"/>
        <item x="0"/>
        <item m="1" x="3"/>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4">
    <i>
      <x v="1"/>
    </i>
    <i>
      <x v="3"/>
    </i>
    <i>
      <x v="4"/>
    </i>
    <i t="grand">
      <x/>
    </i>
  </rowItems>
  <colItems count="1">
    <i/>
  </colItems>
  <dataFields count="1">
    <dataField name="No. Contratos/Conv" fld="0" subtotal="count" baseField="0" baseItem="0"/>
  </dataFields>
  <formats count="17">
    <format dxfId="355">
      <pivotArea type="all" dataOnly="0" outline="0" fieldPosition="0"/>
    </format>
    <format dxfId="354">
      <pivotArea outline="0" collapsedLevelsAreSubtotals="1" fieldPosition="0"/>
    </format>
    <format dxfId="353">
      <pivotArea dataOnly="0" labelOnly="1" outline="0" axis="axisValues" fieldPosition="0"/>
    </format>
    <format dxfId="352">
      <pivotArea dataOnly="0" labelOnly="1" grandRow="1" outline="0" fieldPosition="0"/>
    </format>
    <format dxfId="351">
      <pivotArea dataOnly="0" labelOnly="1" outline="0" axis="axisValues" fieldPosition="0"/>
    </format>
    <format dxfId="350">
      <pivotArea dataOnly="0" labelOnly="1" grandRow="1" outline="0" fieldPosition="0"/>
    </format>
    <format dxfId="349">
      <pivotArea type="all" dataOnly="0" outline="0" fieldPosition="0"/>
    </format>
    <format dxfId="348">
      <pivotArea type="all" dataOnly="0" outline="0" fieldPosition="0"/>
    </format>
    <format dxfId="347">
      <pivotArea type="all" dataOnly="0" outline="0" fieldPosition="0"/>
    </format>
    <format dxfId="346">
      <pivotArea type="all" dataOnly="0" outline="0" fieldPosition="0"/>
    </format>
    <format dxfId="345">
      <pivotArea dataOnly="0" labelOnly="1" fieldPosition="0">
        <references count="1">
          <reference field="2" count="0"/>
        </references>
      </pivotArea>
    </format>
    <format dxfId="126">
      <pivotArea type="all" dataOnly="0" outline="0" fieldPosition="0"/>
    </format>
    <format dxfId="119">
      <pivotArea outline="0" collapsedLevelsAreSubtotals="1" fieldPosition="0"/>
    </format>
    <format dxfId="118">
      <pivotArea field="2" type="button" dataOnly="0" labelOnly="1" outline="0" axis="axisRow" fieldPosition="0"/>
    </format>
    <format dxfId="117">
      <pivotArea dataOnly="0" labelOnly="1" fieldPosition="0">
        <references count="1">
          <reference field="2" count="0"/>
        </references>
      </pivotArea>
    </format>
    <format dxfId="116">
      <pivotArea dataOnly="0" labelOnly="1" grandRow="1" outline="0" fieldPosition="0"/>
    </format>
    <format dxfId="115">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268" totalsRowShown="0" headerRowDxfId="316" headerRowBorderDxfId="315">
  <autoFilter ref="B10:AD268" xr:uid="{2F9B8E8D-71C7-4B48-922B-7A3F7207E1B4}"/>
  <sortState ref="B11:AD11">
    <sortCondition ref="B10:B11"/>
  </sortState>
  <tableColumns count="29">
    <tableColumn id="1" xr3:uid="{00000000-0010-0000-0000-000001000000}" name="VIGENCIA" dataDxfId="297"/>
    <tableColumn id="13" xr3:uid="{00000000-0010-0000-0000-00000D000000}" name="NÚMERO CONTRATO"/>
    <tableColumn id="26" xr3:uid="{00000000-0010-0000-0000-00001A000000}" name="PORTAL CONTRATACION" dataDxfId="296"/>
    <tableColumn id="6" xr3:uid="{00000000-0010-0000-0000-000006000000}" name="URL SECOP" dataDxfId="295"/>
    <tableColumn id="33" xr3:uid="{00000000-0010-0000-0000-000021000000}" name="PROCESO SELECCIÓN" dataDxfId="294"/>
    <tableColumn id="32" xr3:uid="{00000000-0010-0000-0000-000020000000}" name="CLASE CONTRATO" dataDxfId="293"/>
    <tableColumn id="35" xr3:uid="{00000000-0010-0000-0000-000023000000}" name="DEPENDENCIA DESTINO" dataDxfId="292"/>
    <tableColumn id="31" xr3:uid="{00000000-0010-0000-0000-00001F000000}" name="NOMBRE UNIDAD EJECUTORA" dataDxfId="291"/>
    <tableColumn id="34" xr3:uid="{00000000-0010-0000-0000-000022000000}" name="OBJETO" dataDxfId="290"/>
    <tableColumn id="29" xr3:uid="{00000000-0010-0000-0000-00001D000000}" name="NIT CONTRATISTA" dataDxfId="289"/>
    <tableColumn id="28" xr3:uid="{00000000-0010-0000-0000-00001C000000}" name="NOMBRE CONTATISTA" dataDxfId="288"/>
    <tableColumn id="37" xr3:uid="{00000000-0010-0000-0000-000025000000}" name="SUPERVISOR INTERNO CARGO" dataDxfId="287"/>
    <tableColumn id="30" xr3:uid="{00000000-0010-0000-0000-00001E000000}" name="INTERVENTORIA EXTERNO" dataDxfId="314"/>
    <tableColumn id="2" xr3:uid="{00000000-0010-0000-0000-000002000000}" name="FECHA CORTE" dataDxfId="313"/>
    <tableColumn id="3" xr3:uid="{00000000-0010-0000-0000-000003000000}" name="INFORME EJECUCION_x000a_OBLIGACIONES GENERALES" dataDxfId="312"/>
    <tableColumn id="38" xr3:uid="{00000000-0010-0000-0000-000026000000}" name="INFORME EJECUCION_x000a_OBLIGACIONES ESPECIALES" dataDxfId="311"/>
    <tableColumn id="8" xr3:uid="{00000000-0010-0000-0000-000008000000}" name="Fecha de suscripción" dataDxfId="310"/>
    <tableColumn id="18" xr3:uid="{00000000-0010-0000-0000-000012000000}" name="Fecha de Inicio" dataDxfId="309"/>
    <tableColumn id="19" xr3:uid="{00000000-0010-0000-0000-000013000000}" name="Plazo Inicial (dias)" dataDxfId="308"/>
    <tableColumn id="9" xr3:uid="{00000000-0010-0000-0000-000009000000}" name="Fecha Finalizacion Programada" dataDxfId="307"/>
    <tableColumn id="10" xr3:uid="{00000000-0010-0000-0000-00000A000000}" name="Valor del Contrato_x000a_inical" dataDxfId="306" dataCellStyle="Millares"/>
    <tableColumn id="25" xr3:uid="{00000000-0010-0000-0000-000019000000}" name="dias ejecutados" dataDxfId="305">
      <calculatedColumnFormula>$D$5-Contratos[[#This Row],[Fecha de Inicio]]</calculatedColumnFormula>
    </tableColumn>
    <tableColumn id="11" xr3:uid="{00000000-0010-0000-0000-00000B000000}" name="% Ejecución" dataDxfId="304">
      <calculatedColumnFormula>ROUND((($D$5-Contratos[[#This Row],[Fecha de Inicio]])/(Contratos[[#This Row],[Fecha Finalizacion Programada]]-Contratos[[#This Row],[Fecha de Inicio]])*100),2)</calculatedColumnFormula>
    </tableColumn>
    <tableColumn id="12" xr3:uid="{00000000-0010-0000-0000-00000C000000}" name="Recursos totales Ejecutados o pagados" dataDxfId="303" dataCellStyle="Millares"/>
    <tableColumn id="21" xr3:uid="{00000000-0010-0000-0000-000015000000}" name="Recursos pendientes de ejecutar." dataDxfId="302" dataCellStyle="Millares"/>
    <tableColumn id="22" xr3:uid="{00000000-0010-0000-0000-000016000000}" name="Cantidad de Adiciones/_x000a_prórrogas" dataDxfId="301"/>
    <tableColumn id="23" xr3:uid="{00000000-0010-0000-0000-000017000000}" name="Vr. Adiciones" dataDxfId="300" dataCellStyle="Millares"/>
    <tableColumn id="24" xr3:uid="{00000000-0010-0000-0000-000018000000}" name="Vr. Total con Adiciones" dataDxfId="299" dataCellStyle="Millares"/>
    <tableColumn id="20" xr3:uid="{00000000-0010-0000-0000-000014000000}" name="Plazo total con prorrogas " dataDxfId="298"/>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olombiacompra.gov.co/tienda-virtual-del-estado-colombiano/ordenes-compra/76955"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3"/>
  <sheetViews>
    <sheetView showGridLines="0" tabSelected="1" workbookViewId="0">
      <selection activeCell="C13" sqref="C13"/>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x14ac:dyDescent="0.25">
      <c r="B2" s="4"/>
      <c r="C2" s="5"/>
      <c r="D2" s="5"/>
      <c r="E2" s="5"/>
      <c r="F2" s="5"/>
      <c r="G2" s="5"/>
      <c r="H2" s="6"/>
    </row>
    <row r="3" spans="2:8" ht="48.75" customHeight="1" x14ac:dyDescent="0.25">
      <c r="B3" s="7"/>
      <c r="C3" s="8"/>
      <c r="D3" s="53" t="s">
        <v>579</v>
      </c>
      <c r="E3" s="53"/>
      <c r="F3" s="53"/>
      <c r="G3" s="53"/>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5" t="s">
        <v>132</v>
      </c>
      <c r="D13" s="18" t="s">
        <v>3</v>
      </c>
      <c r="E13" s="8"/>
      <c r="F13" s="45" t="s">
        <v>133</v>
      </c>
      <c r="G13" s="20" t="s">
        <v>3</v>
      </c>
      <c r="H13" s="9"/>
    </row>
    <row r="14" spans="2:8" ht="15.75" thickBot="1" x14ac:dyDescent="0.3">
      <c r="B14" s="7"/>
      <c r="C14" s="56" t="s">
        <v>280</v>
      </c>
      <c r="D14" s="15">
        <v>9</v>
      </c>
      <c r="E14" s="8"/>
      <c r="F14" s="19">
        <v>2016</v>
      </c>
      <c r="G14" s="15"/>
      <c r="H14" s="9"/>
    </row>
    <row r="15" spans="2:8" ht="15.75" thickBot="1" x14ac:dyDescent="0.3">
      <c r="B15" s="7"/>
      <c r="C15" s="49" t="s">
        <v>766</v>
      </c>
      <c r="D15" s="16">
        <v>2</v>
      </c>
      <c r="E15" s="8"/>
      <c r="F15" s="54" t="s">
        <v>30</v>
      </c>
      <c r="G15" s="16">
        <v>1</v>
      </c>
      <c r="H15" s="9"/>
    </row>
    <row r="16" spans="2:8" ht="15.75" thickBot="1" x14ac:dyDescent="0.3">
      <c r="B16" s="7"/>
      <c r="C16" s="46" t="s">
        <v>271</v>
      </c>
      <c r="D16" s="16">
        <v>247</v>
      </c>
      <c r="E16" s="8"/>
      <c r="F16" s="19">
        <v>2017</v>
      </c>
      <c r="G16" s="16"/>
      <c r="H16" s="9"/>
    </row>
    <row r="17" spans="2:8" ht="15.75" thickBot="1" x14ac:dyDescent="0.3">
      <c r="B17" s="7"/>
      <c r="C17" s="19" t="s">
        <v>1</v>
      </c>
      <c r="D17" s="17">
        <v>258</v>
      </c>
      <c r="E17" s="8"/>
      <c r="F17" s="54" t="s">
        <v>30</v>
      </c>
      <c r="G17" s="16">
        <v>1</v>
      </c>
      <c r="H17" s="9"/>
    </row>
    <row r="18" spans="2:8" ht="15.75" thickBot="1" x14ac:dyDescent="0.3">
      <c r="B18" s="7"/>
      <c r="C18" s="8"/>
      <c r="D18" s="8"/>
      <c r="E18" s="8"/>
      <c r="F18" s="19">
        <v>2019</v>
      </c>
      <c r="G18" s="16"/>
      <c r="H18" s="9"/>
    </row>
    <row r="19" spans="2:8" ht="15.75" thickBot="1" x14ac:dyDescent="0.3">
      <c r="B19" s="7"/>
      <c r="C19" s="8"/>
      <c r="D19" s="8"/>
      <c r="E19" s="8"/>
      <c r="F19" s="54" t="s">
        <v>28</v>
      </c>
      <c r="G19" s="16">
        <v>1</v>
      </c>
      <c r="H19" s="9"/>
    </row>
    <row r="20" spans="2:8" ht="15.75" thickBot="1" x14ac:dyDescent="0.3">
      <c r="B20" s="7"/>
      <c r="C20" s="8"/>
      <c r="D20" s="8"/>
      <c r="E20" s="8"/>
      <c r="F20" s="19">
        <v>2021</v>
      </c>
      <c r="G20" s="16"/>
      <c r="H20" s="9"/>
    </row>
    <row r="21" spans="2:8" x14ac:dyDescent="0.25">
      <c r="B21" s="7"/>
      <c r="C21" s="8"/>
      <c r="D21" s="8"/>
      <c r="E21" s="8"/>
      <c r="F21" s="55" t="s">
        <v>31</v>
      </c>
      <c r="G21" s="16">
        <v>3</v>
      </c>
      <c r="H21" s="9"/>
    </row>
    <row r="22" spans="2:8" x14ac:dyDescent="0.25">
      <c r="B22" s="7"/>
      <c r="C22" s="8"/>
      <c r="D22" s="8"/>
      <c r="E22" s="8"/>
      <c r="F22" s="48" t="s">
        <v>33</v>
      </c>
      <c r="G22" s="16">
        <v>2</v>
      </c>
      <c r="H22" s="9"/>
    </row>
    <row r="23" spans="2:8" x14ac:dyDescent="0.25">
      <c r="B23" s="7"/>
      <c r="C23" s="8"/>
      <c r="D23" s="8"/>
      <c r="E23" s="8"/>
      <c r="F23" s="48" t="s">
        <v>26</v>
      </c>
      <c r="G23" s="16">
        <v>2</v>
      </c>
      <c r="H23" s="9"/>
    </row>
    <row r="24" spans="2:8" ht="15.75" thickBot="1" x14ac:dyDescent="0.3">
      <c r="B24" s="7"/>
      <c r="C24" s="8"/>
      <c r="D24" s="8"/>
      <c r="E24" s="8"/>
      <c r="F24" s="47" t="s">
        <v>0</v>
      </c>
      <c r="G24" s="16">
        <v>2</v>
      </c>
      <c r="H24" s="9"/>
    </row>
    <row r="25" spans="2:8" ht="15.75" thickBot="1" x14ac:dyDescent="0.3">
      <c r="B25" s="7"/>
      <c r="C25" s="8"/>
      <c r="D25" s="8"/>
      <c r="E25" s="8"/>
      <c r="F25" s="19">
        <v>2022</v>
      </c>
      <c r="G25" s="16"/>
      <c r="H25" s="9"/>
    </row>
    <row r="26" spans="2:8" x14ac:dyDescent="0.25">
      <c r="B26" s="7"/>
      <c r="C26" s="8"/>
      <c r="D26" s="8"/>
      <c r="E26" s="8"/>
      <c r="F26" s="55" t="s">
        <v>28</v>
      </c>
      <c r="G26" s="16">
        <v>3</v>
      </c>
      <c r="H26" s="9"/>
    </row>
    <row r="27" spans="2:8" x14ac:dyDescent="0.25">
      <c r="B27" s="7"/>
      <c r="C27" s="8"/>
      <c r="D27" s="8"/>
      <c r="E27" s="8"/>
      <c r="F27" s="48" t="s">
        <v>30</v>
      </c>
      <c r="G27" s="16">
        <v>13</v>
      </c>
      <c r="H27" s="9"/>
    </row>
    <row r="28" spans="2:8" x14ac:dyDescent="0.25">
      <c r="B28" s="7"/>
      <c r="C28" s="8"/>
      <c r="D28" s="8"/>
      <c r="E28" s="8"/>
      <c r="F28" s="48" t="s">
        <v>45</v>
      </c>
      <c r="G28" s="16">
        <v>31</v>
      </c>
      <c r="H28" s="9"/>
    </row>
    <row r="29" spans="2:8" x14ac:dyDescent="0.25">
      <c r="B29" s="7"/>
      <c r="C29" s="8"/>
      <c r="D29" s="8"/>
      <c r="E29" s="8"/>
      <c r="F29" s="48" t="s">
        <v>31</v>
      </c>
      <c r="G29" s="16">
        <v>3</v>
      </c>
      <c r="H29" s="9"/>
    </row>
    <row r="30" spans="2:8" x14ac:dyDescent="0.25">
      <c r="B30" s="7"/>
      <c r="C30" s="8"/>
      <c r="D30" s="8"/>
      <c r="E30" s="8"/>
      <c r="F30" s="48" t="s">
        <v>33</v>
      </c>
      <c r="G30" s="16">
        <v>12</v>
      </c>
      <c r="H30" s="9"/>
    </row>
    <row r="31" spans="2:8" x14ac:dyDescent="0.25">
      <c r="B31" s="7"/>
      <c r="C31" s="8"/>
      <c r="D31" s="8"/>
      <c r="E31" s="8"/>
      <c r="F31" s="48" t="s">
        <v>34</v>
      </c>
      <c r="G31" s="16">
        <v>2</v>
      </c>
      <c r="H31" s="9"/>
    </row>
    <row r="32" spans="2:8" x14ac:dyDescent="0.25">
      <c r="B32" s="7"/>
      <c r="C32" s="8"/>
      <c r="D32" s="8"/>
      <c r="E32" s="8"/>
      <c r="F32" s="48" t="s">
        <v>26</v>
      </c>
      <c r="G32" s="16">
        <v>5</v>
      </c>
      <c r="H32" s="9"/>
    </row>
    <row r="33" spans="2:8" x14ac:dyDescent="0.25">
      <c r="B33" s="7"/>
      <c r="C33" s="8"/>
      <c r="D33" s="8"/>
      <c r="E33" s="8"/>
      <c r="F33" s="48" t="s">
        <v>0</v>
      </c>
      <c r="G33" s="16">
        <v>3</v>
      </c>
      <c r="H33" s="9"/>
    </row>
    <row r="34" spans="2:8" x14ac:dyDescent="0.25">
      <c r="B34" s="7"/>
      <c r="C34" s="8"/>
      <c r="D34" s="8"/>
      <c r="E34" s="8"/>
      <c r="F34" s="48" t="s">
        <v>192</v>
      </c>
      <c r="G34" s="16">
        <v>1</v>
      </c>
      <c r="H34" s="9"/>
    </row>
    <row r="35" spans="2:8" ht="15.75" thickBot="1" x14ac:dyDescent="0.3">
      <c r="B35" s="7"/>
      <c r="C35" s="8"/>
      <c r="D35" s="8"/>
      <c r="E35" s="8"/>
      <c r="F35" s="47" t="s">
        <v>583</v>
      </c>
      <c r="G35" s="16">
        <v>1</v>
      </c>
      <c r="H35" s="9"/>
    </row>
    <row r="36" spans="2:8" ht="15.75" thickBot="1" x14ac:dyDescent="0.3">
      <c r="B36" s="7"/>
      <c r="C36" s="8"/>
      <c r="D36" s="8"/>
      <c r="E36" s="8"/>
      <c r="F36" s="19">
        <v>2023</v>
      </c>
      <c r="G36" s="16"/>
      <c r="H36" s="9"/>
    </row>
    <row r="37" spans="2:8" x14ac:dyDescent="0.25">
      <c r="B37" s="7"/>
      <c r="C37" s="8"/>
      <c r="D37" s="8"/>
      <c r="E37" s="8"/>
      <c r="F37" s="55" t="s">
        <v>28</v>
      </c>
      <c r="G37" s="16">
        <v>1</v>
      </c>
      <c r="H37" s="9"/>
    </row>
    <row r="38" spans="2:8" x14ac:dyDescent="0.25">
      <c r="B38" s="7"/>
      <c r="C38" s="8"/>
      <c r="D38" s="8"/>
      <c r="E38" s="8"/>
      <c r="F38" s="48" t="s">
        <v>30</v>
      </c>
      <c r="G38" s="16">
        <v>3</v>
      </c>
      <c r="H38" s="9"/>
    </row>
    <row r="39" spans="2:8" x14ac:dyDescent="0.25">
      <c r="B39" s="7"/>
      <c r="C39" s="8"/>
      <c r="D39" s="8"/>
      <c r="E39" s="8"/>
      <c r="F39" s="48" t="s">
        <v>45</v>
      </c>
      <c r="G39" s="16">
        <v>165</v>
      </c>
      <c r="H39" s="9"/>
    </row>
    <row r="40" spans="2:8" x14ac:dyDescent="0.25">
      <c r="B40" s="7"/>
      <c r="C40" s="8"/>
      <c r="D40" s="8"/>
      <c r="E40" s="8"/>
      <c r="F40" s="48" t="s">
        <v>33</v>
      </c>
      <c r="G40" s="16">
        <v>2</v>
      </c>
      <c r="H40" s="9"/>
    </row>
    <row r="41" spans="2:8" ht="15.75" thickBot="1" x14ac:dyDescent="0.3">
      <c r="B41" s="7"/>
      <c r="C41" s="8"/>
      <c r="D41" s="8"/>
      <c r="E41" s="8"/>
      <c r="F41" s="47" t="s">
        <v>0</v>
      </c>
      <c r="G41" s="16">
        <v>1</v>
      </c>
      <c r="H41" s="9"/>
    </row>
    <row r="42" spans="2:8" ht="15.75" thickBot="1" x14ac:dyDescent="0.3">
      <c r="B42" s="7"/>
      <c r="C42" s="8"/>
      <c r="D42" s="8"/>
      <c r="E42" s="8"/>
      <c r="F42" s="19" t="s">
        <v>1</v>
      </c>
      <c r="G42" s="17">
        <v>258</v>
      </c>
      <c r="H42" s="9"/>
    </row>
    <row r="43" spans="2:8" ht="15.75" thickBot="1" x14ac:dyDescent="0.3">
      <c r="B43" s="10"/>
      <c r="C43" s="11"/>
      <c r="D43" s="11"/>
      <c r="E43" s="11"/>
      <c r="F43" s="11"/>
      <c r="G43" s="11"/>
      <c r="H43" s="12"/>
    </row>
  </sheetData>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68"/>
  <sheetViews>
    <sheetView showGridLines="0" topLeftCell="B1" zoomScale="90" zoomScaleNormal="90" workbookViewId="0">
      <pane ySplit="10" topLeftCell="A11" activePane="bottomLeft" state="frozen"/>
      <selection pane="bottomLeft" activeCell="B3" sqref="B3"/>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7.5703125" bestFit="1" customWidth="1"/>
    <col min="25" max="25" width="20.28515625" bestFit="1" customWidth="1"/>
    <col min="26" max="27" width="16.85546875" bestFit="1" customWidth="1"/>
    <col min="28" max="28" width="17.5703125" bestFit="1" customWidth="1"/>
    <col min="29" max="29" width="16.85546875" bestFit="1" customWidth="1"/>
    <col min="30" max="30" width="17.85546875" bestFit="1" customWidth="1"/>
    <col min="31" max="31" width="14.85546875" customWidth="1"/>
  </cols>
  <sheetData>
    <row r="2" spans="2:30" ht="41.25" customHeight="1" x14ac:dyDescent="0.25">
      <c r="B2" s="37" t="s">
        <v>579</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row>
    <row r="3" spans="2:30" x14ac:dyDescent="0.25">
      <c r="E3" s="3"/>
    </row>
    <row r="4" spans="2:30" x14ac:dyDescent="0.25">
      <c r="B4" s="34" t="s">
        <v>36</v>
      </c>
      <c r="C4" s="32" t="s">
        <v>37</v>
      </c>
      <c r="D4" s="33" t="s">
        <v>38</v>
      </c>
      <c r="E4" s="3"/>
    </row>
    <row r="5" spans="2:30" x14ac:dyDescent="0.25">
      <c r="B5" s="31"/>
      <c r="C5" s="35">
        <v>45017</v>
      </c>
      <c r="D5" s="36">
        <v>45046</v>
      </c>
      <c r="E5" s="3"/>
    </row>
    <row r="6" spans="2:30" x14ac:dyDescent="0.25">
      <c r="B6" s="29"/>
      <c r="E6" s="3"/>
    </row>
    <row r="7" spans="2:30" x14ac:dyDescent="0.25">
      <c r="B7" s="30" t="s">
        <v>134</v>
      </c>
      <c r="C7" s="3"/>
      <c r="E7" s="2"/>
    </row>
    <row r="8" spans="2:30" ht="15.75" thickBot="1" x14ac:dyDescent="0.3">
      <c r="B8" s="2" t="s">
        <v>35</v>
      </c>
      <c r="C8" s="2"/>
      <c r="D8" s="2"/>
      <c r="E8" s="2"/>
    </row>
    <row r="9" spans="2:30" ht="18.75" customHeight="1" x14ac:dyDescent="0.25">
      <c r="B9" s="21" t="s">
        <v>135</v>
      </c>
      <c r="C9" s="22"/>
      <c r="D9" s="22"/>
      <c r="E9" s="22"/>
      <c r="F9" s="26"/>
      <c r="G9" s="26"/>
      <c r="H9" s="26"/>
      <c r="I9" s="26"/>
      <c r="J9" s="27"/>
      <c r="K9" s="27"/>
      <c r="L9" s="27"/>
      <c r="M9" s="27"/>
      <c r="N9" s="27"/>
      <c r="O9" s="24" t="s">
        <v>139</v>
      </c>
      <c r="P9" s="25"/>
      <c r="Q9" s="25"/>
      <c r="R9" s="21" t="s">
        <v>22</v>
      </c>
      <c r="S9" s="22"/>
      <c r="T9" s="22"/>
      <c r="U9" s="22"/>
      <c r="V9" s="22"/>
      <c r="W9" s="22"/>
      <c r="X9" s="22"/>
      <c r="Y9" s="22"/>
      <c r="Z9" s="22"/>
      <c r="AA9" s="22"/>
      <c r="AB9" s="22"/>
      <c r="AC9" s="22"/>
      <c r="AD9" s="23"/>
    </row>
    <row r="10" spans="2:30" ht="56.25" customHeight="1" thickBot="1" x14ac:dyDescent="0.3">
      <c r="B10" s="38" t="s">
        <v>4</v>
      </c>
      <c r="C10" s="39" t="s">
        <v>5</v>
      </c>
      <c r="D10" s="39" t="s">
        <v>23</v>
      </c>
      <c r="E10" s="39" t="s">
        <v>24</v>
      </c>
      <c r="F10" s="39" t="s">
        <v>20</v>
      </c>
      <c r="G10" s="39" t="s">
        <v>21</v>
      </c>
      <c r="H10" s="39" t="s">
        <v>19</v>
      </c>
      <c r="I10" s="39" t="s">
        <v>18</v>
      </c>
      <c r="J10" s="40" t="s">
        <v>6</v>
      </c>
      <c r="K10" s="43" t="s">
        <v>136</v>
      </c>
      <c r="L10" s="43" t="s">
        <v>137</v>
      </c>
      <c r="M10" s="43" t="s">
        <v>142</v>
      </c>
      <c r="N10" s="43" t="s">
        <v>143</v>
      </c>
      <c r="O10" s="41" t="s">
        <v>138</v>
      </c>
      <c r="P10" s="42" t="s">
        <v>140</v>
      </c>
      <c r="Q10" s="44" t="s">
        <v>141</v>
      </c>
      <c r="R10" s="38" t="s">
        <v>7</v>
      </c>
      <c r="S10" s="39" t="s">
        <v>8</v>
      </c>
      <c r="T10" s="50" t="s">
        <v>9</v>
      </c>
      <c r="U10" s="39" t="s">
        <v>10</v>
      </c>
      <c r="V10" s="39" t="s">
        <v>11</v>
      </c>
      <c r="W10" s="39" t="s">
        <v>12</v>
      </c>
      <c r="X10" s="39" t="s">
        <v>13</v>
      </c>
      <c r="Y10" s="39" t="s">
        <v>131</v>
      </c>
      <c r="Z10" s="39" t="s">
        <v>14</v>
      </c>
      <c r="AA10" s="39" t="s">
        <v>15</v>
      </c>
      <c r="AB10" s="39" t="s">
        <v>16</v>
      </c>
      <c r="AC10" s="39" t="s">
        <v>17</v>
      </c>
      <c r="AD10" s="51" t="s">
        <v>190</v>
      </c>
    </row>
    <row r="11" spans="2:30" x14ac:dyDescent="0.25">
      <c r="B11" s="14">
        <v>2022</v>
      </c>
      <c r="C11">
        <v>220207</v>
      </c>
      <c r="D11" s="14" t="s">
        <v>271</v>
      </c>
      <c r="E11" s="14" t="s">
        <v>725</v>
      </c>
      <c r="F11" s="14" t="s">
        <v>45</v>
      </c>
      <c r="G11" s="14" t="s">
        <v>46</v>
      </c>
      <c r="H11" s="14" t="s">
        <v>772</v>
      </c>
      <c r="I11" s="14" t="s">
        <v>2</v>
      </c>
      <c r="J11" s="14" t="s">
        <v>773</v>
      </c>
      <c r="K11" s="14">
        <v>39753021</v>
      </c>
      <c r="L11" s="14" t="s">
        <v>774</v>
      </c>
      <c r="M11" s="14" t="s">
        <v>714</v>
      </c>
      <c r="N11" t="s">
        <v>40</v>
      </c>
      <c r="O11" s="1">
        <v>45031</v>
      </c>
      <c r="P11" s="14" t="s">
        <v>584</v>
      </c>
      <c r="Q11" s="14" t="s">
        <v>636</v>
      </c>
      <c r="R11" s="1">
        <v>44580</v>
      </c>
      <c r="S11" s="1">
        <v>44581</v>
      </c>
      <c r="T11" s="14" t="s">
        <v>775</v>
      </c>
      <c r="U11" s="1">
        <v>44853</v>
      </c>
      <c r="V11" s="28">
        <v>47328000</v>
      </c>
      <c r="W11" s="14">
        <f>$D$5-Contratos[[#This Row],[Fecha de Inicio]]</f>
        <v>465</v>
      </c>
      <c r="X11" s="14">
        <f>ROUND(((Contratos[[#This Row],[Fecha Finalizacion Programada]]-Contratos[[#This Row],[Fecha de Inicio]])/(Contratos[[#This Row],[Fecha Finalizacion Programada]]-Contratos[[#This Row],[Fecha de Inicio]])*100),2)</f>
        <v>100</v>
      </c>
      <c r="Y11" s="28">
        <v>70992000</v>
      </c>
      <c r="Z11" s="28">
        <v>0</v>
      </c>
      <c r="AA11" s="14">
        <v>1</v>
      </c>
      <c r="AB11" s="28">
        <v>23664000</v>
      </c>
      <c r="AC11" s="28">
        <v>70992000</v>
      </c>
      <c r="AD11" s="14" t="s">
        <v>776</v>
      </c>
    </row>
    <row r="12" spans="2:30" x14ac:dyDescent="0.25">
      <c r="B12" s="14">
        <v>2022</v>
      </c>
      <c r="C12">
        <v>220019</v>
      </c>
      <c r="D12" s="14" t="s">
        <v>271</v>
      </c>
      <c r="E12" s="14" t="s">
        <v>726</v>
      </c>
      <c r="F12" s="14" t="s">
        <v>45</v>
      </c>
      <c r="G12" s="14" t="s">
        <v>46</v>
      </c>
      <c r="H12" s="14" t="s">
        <v>166</v>
      </c>
      <c r="I12" s="14" t="s">
        <v>2</v>
      </c>
      <c r="J12" s="14" t="s">
        <v>777</v>
      </c>
      <c r="K12" s="14">
        <v>1030535724</v>
      </c>
      <c r="L12" s="14" t="s">
        <v>778</v>
      </c>
      <c r="M12" s="14" t="s">
        <v>266</v>
      </c>
      <c r="N12" t="s">
        <v>40</v>
      </c>
      <c r="O12" s="1">
        <v>45019</v>
      </c>
      <c r="P12" s="14" t="s">
        <v>585</v>
      </c>
      <c r="Q12" s="14" t="s">
        <v>637</v>
      </c>
      <c r="R12" s="1">
        <v>44572</v>
      </c>
      <c r="S12" s="1">
        <v>44575</v>
      </c>
      <c r="T12" s="14" t="s">
        <v>779</v>
      </c>
      <c r="U12" s="1">
        <v>44925</v>
      </c>
      <c r="V12" s="28">
        <v>68076000</v>
      </c>
      <c r="W12" s="14">
        <f>$D$5-Contratos[[#This Row],[Fecha de Inicio]]</f>
        <v>471</v>
      </c>
      <c r="X12" s="14">
        <f>ROUND((($D$5-Contratos[[#This Row],[Fecha de Inicio]])/(Contratos[[#This Row],[Fecha Finalizacion Programada]]-Contratos[[#This Row],[Fecha de Inicio]])*100),2)</f>
        <v>134.57</v>
      </c>
      <c r="Y12" s="28">
        <v>87238133</v>
      </c>
      <c r="Z12" s="28">
        <v>0</v>
      </c>
      <c r="AA12" s="14">
        <v>1</v>
      </c>
      <c r="AB12" s="28">
        <v>19162133</v>
      </c>
      <c r="AC12" s="28">
        <v>87238133</v>
      </c>
      <c r="AD12" s="14" t="s">
        <v>780</v>
      </c>
    </row>
    <row r="13" spans="2:30" x14ac:dyDescent="0.25">
      <c r="B13" s="14">
        <v>2022</v>
      </c>
      <c r="C13">
        <v>220024</v>
      </c>
      <c r="D13" s="14" t="s">
        <v>271</v>
      </c>
      <c r="E13" s="14" t="s">
        <v>727</v>
      </c>
      <c r="F13" s="14" t="s">
        <v>45</v>
      </c>
      <c r="G13" s="14" t="s">
        <v>46</v>
      </c>
      <c r="H13" s="14" t="s">
        <v>166</v>
      </c>
      <c r="I13" s="14" t="s">
        <v>2</v>
      </c>
      <c r="J13" s="14" t="s">
        <v>781</v>
      </c>
      <c r="K13" s="14">
        <v>79959604</v>
      </c>
      <c r="L13" s="14" t="s">
        <v>478</v>
      </c>
      <c r="M13" s="14" t="s">
        <v>266</v>
      </c>
      <c r="N13" t="s">
        <v>40</v>
      </c>
      <c r="O13" s="1">
        <v>45034</v>
      </c>
      <c r="P13" s="14" t="s">
        <v>585</v>
      </c>
      <c r="Q13" s="14" t="s">
        <v>637</v>
      </c>
      <c r="R13" s="1">
        <v>44572</v>
      </c>
      <c r="S13" s="1">
        <v>44574</v>
      </c>
      <c r="T13" s="14" t="s">
        <v>779</v>
      </c>
      <c r="U13" s="1">
        <v>44925</v>
      </c>
      <c r="V13" s="28">
        <v>75357000</v>
      </c>
      <c r="W13" s="14">
        <f>$D$5-Contratos[[#This Row],[Fecha de Inicio]]</f>
        <v>472</v>
      </c>
      <c r="X13" s="14">
        <f>ROUND((($D$5-Contratos[[#This Row],[Fecha de Inicio]])/(Contratos[[#This Row],[Fecha Finalizacion Programada]]-Contratos[[#This Row],[Fecha de Inicio]])*100),2)</f>
        <v>134.47</v>
      </c>
      <c r="Y13" s="28">
        <v>96847700</v>
      </c>
      <c r="Z13" s="28">
        <v>0</v>
      </c>
      <c r="AA13" s="14">
        <v>1</v>
      </c>
      <c r="AB13" s="28">
        <v>21490700</v>
      </c>
      <c r="AC13" s="28">
        <v>96847700</v>
      </c>
      <c r="AD13" s="14" t="s">
        <v>782</v>
      </c>
    </row>
    <row r="14" spans="2:30" x14ac:dyDescent="0.25">
      <c r="B14" s="14">
        <v>2022</v>
      </c>
      <c r="C14">
        <v>220026</v>
      </c>
      <c r="D14" s="14" t="s">
        <v>271</v>
      </c>
      <c r="E14" s="14" t="s">
        <v>728</v>
      </c>
      <c r="F14" s="14" t="s">
        <v>45</v>
      </c>
      <c r="G14" s="14" t="s">
        <v>46</v>
      </c>
      <c r="H14" s="14" t="s">
        <v>166</v>
      </c>
      <c r="I14" s="14" t="s">
        <v>2</v>
      </c>
      <c r="J14" s="14" t="s">
        <v>783</v>
      </c>
      <c r="K14" s="14">
        <v>27682336</v>
      </c>
      <c r="L14" s="14" t="s">
        <v>103</v>
      </c>
      <c r="M14" s="14" t="s">
        <v>266</v>
      </c>
      <c r="N14" t="s">
        <v>40</v>
      </c>
      <c r="O14" s="1">
        <v>45034</v>
      </c>
      <c r="P14" s="14" t="s">
        <v>585</v>
      </c>
      <c r="Q14" s="14" t="s">
        <v>637</v>
      </c>
      <c r="R14" s="1">
        <v>44572</v>
      </c>
      <c r="S14" s="1">
        <v>44575</v>
      </c>
      <c r="T14" s="14" t="s">
        <v>779</v>
      </c>
      <c r="U14" s="1">
        <v>44925</v>
      </c>
      <c r="V14" s="28">
        <v>83736000</v>
      </c>
      <c r="W14" s="14">
        <f>$D$5-Contratos[[#This Row],[Fecha de Inicio]]</f>
        <v>471</v>
      </c>
      <c r="X14" s="14">
        <f>ROUND((($D$5-Contratos[[#This Row],[Fecha de Inicio]])/(Contratos[[#This Row],[Fecha Finalizacion Programada]]-Contratos[[#This Row],[Fecha de Inicio]])*100),2)</f>
        <v>134.57</v>
      </c>
      <c r="Y14" s="28">
        <v>107306133</v>
      </c>
      <c r="Z14" s="28">
        <v>0</v>
      </c>
      <c r="AA14" s="14">
        <v>1</v>
      </c>
      <c r="AB14" s="28">
        <v>23570133</v>
      </c>
      <c r="AC14" s="28">
        <v>107306133</v>
      </c>
      <c r="AD14" s="14" t="s">
        <v>780</v>
      </c>
    </row>
    <row r="15" spans="2:30" x14ac:dyDescent="0.25">
      <c r="B15" s="14">
        <v>2022</v>
      </c>
      <c r="C15">
        <v>220085</v>
      </c>
      <c r="D15" s="14" t="s">
        <v>271</v>
      </c>
      <c r="E15" s="14" t="s">
        <v>729</v>
      </c>
      <c r="F15" s="14" t="s">
        <v>45</v>
      </c>
      <c r="G15" s="14" t="s">
        <v>46</v>
      </c>
      <c r="H15" s="14" t="s">
        <v>166</v>
      </c>
      <c r="I15" s="14" t="s">
        <v>2</v>
      </c>
      <c r="J15" s="14" t="s">
        <v>784</v>
      </c>
      <c r="K15" s="14">
        <v>80117367</v>
      </c>
      <c r="L15" s="14" t="s">
        <v>104</v>
      </c>
      <c r="M15" s="14" t="s">
        <v>266</v>
      </c>
      <c r="N15" t="s">
        <v>40</v>
      </c>
      <c r="O15" s="1">
        <v>45019</v>
      </c>
      <c r="P15" s="14" t="s">
        <v>585</v>
      </c>
      <c r="Q15" s="14" t="s">
        <v>637</v>
      </c>
      <c r="R15" s="1">
        <v>44573</v>
      </c>
      <c r="S15" s="1">
        <v>44575</v>
      </c>
      <c r="T15" s="14" t="s">
        <v>779</v>
      </c>
      <c r="U15" s="1">
        <v>44925</v>
      </c>
      <c r="V15" s="28">
        <v>83736000</v>
      </c>
      <c r="W15" s="14">
        <f>$D$5-Contratos[[#This Row],[Fecha de Inicio]]</f>
        <v>471</v>
      </c>
      <c r="X15" s="14">
        <f>ROUND((($D$5-Contratos[[#This Row],[Fecha de Inicio]])/(Contratos[[#This Row],[Fecha Finalizacion Programada]]-Contratos[[#This Row],[Fecha de Inicio]])*100),2)</f>
        <v>134.57</v>
      </c>
      <c r="Y15" s="28">
        <v>107306133</v>
      </c>
      <c r="Z15" s="28">
        <v>0</v>
      </c>
      <c r="AA15" s="14">
        <v>1</v>
      </c>
      <c r="AB15" s="28">
        <v>23570133</v>
      </c>
      <c r="AC15" s="28">
        <v>107306133</v>
      </c>
      <c r="AD15" s="14" t="s">
        <v>780</v>
      </c>
    </row>
    <row r="16" spans="2:30" x14ac:dyDescent="0.25">
      <c r="B16" s="14">
        <v>2022</v>
      </c>
      <c r="C16">
        <v>220563</v>
      </c>
      <c r="D16" s="14" t="s">
        <v>271</v>
      </c>
      <c r="E16" s="14" t="s">
        <v>730</v>
      </c>
      <c r="F16" s="14" t="s">
        <v>45</v>
      </c>
      <c r="G16" s="14" t="s">
        <v>46</v>
      </c>
      <c r="H16" s="14" t="s">
        <v>166</v>
      </c>
      <c r="I16" s="14" t="s">
        <v>2</v>
      </c>
      <c r="J16" s="14" t="s">
        <v>785</v>
      </c>
      <c r="K16" s="14">
        <v>23467524</v>
      </c>
      <c r="L16" s="14" t="s">
        <v>479</v>
      </c>
      <c r="M16" s="14" t="s">
        <v>266</v>
      </c>
      <c r="N16" t="s">
        <v>40</v>
      </c>
      <c r="O16" s="1">
        <v>45019</v>
      </c>
      <c r="P16" s="14" t="s">
        <v>585</v>
      </c>
      <c r="Q16" s="14" t="s">
        <v>637</v>
      </c>
      <c r="R16" s="1">
        <v>44806</v>
      </c>
      <c r="S16" s="1">
        <v>44810</v>
      </c>
      <c r="T16" s="14" t="s">
        <v>786</v>
      </c>
      <c r="U16" s="1">
        <v>44925</v>
      </c>
      <c r="V16" s="28">
        <v>46520000</v>
      </c>
      <c r="W16" s="14">
        <f>$D$5-Contratos[[#This Row],[Fecha de Inicio]]</f>
        <v>236</v>
      </c>
      <c r="X16" s="14">
        <f>ROUND((($D$5-Contratos[[#This Row],[Fecha de Inicio]])/(Contratos[[#This Row],[Fecha Finalizacion Programada]]-Contratos[[#This Row],[Fecha de Inicio]])*100),2)</f>
        <v>205.22</v>
      </c>
      <c r="Y16" s="28">
        <v>35665333</v>
      </c>
      <c r="Z16" s="28">
        <v>10854667</v>
      </c>
      <c r="AA16" s="14">
        <v>0</v>
      </c>
      <c r="AB16" s="28">
        <v>0</v>
      </c>
      <c r="AC16" s="28">
        <v>46520000</v>
      </c>
      <c r="AD16" s="14" t="s">
        <v>786</v>
      </c>
    </row>
    <row r="17" spans="2:30" x14ac:dyDescent="0.25">
      <c r="B17" s="14">
        <v>2022</v>
      </c>
      <c r="C17">
        <v>220028</v>
      </c>
      <c r="D17" s="14" t="s">
        <v>271</v>
      </c>
      <c r="E17" s="14" t="s">
        <v>731</v>
      </c>
      <c r="F17" s="14" t="s">
        <v>45</v>
      </c>
      <c r="G17" s="14" t="s">
        <v>46</v>
      </c>
      <c r="H17" s="14" t="s">
        <v>772</v>
      </c>
      <c r="I17" s="14" t="s">
        <v>2</v>
      </c>
      <c r="J17" s="14" t="s">
        <v>787</v>
      </c>
      <c r="K17" s="14">
        <v>53048983</v>
      </c>
      <c r="L17" s="14" t="s">
        <v>788</v>
      </c>
      <c r="M17" s="14" t="s">
        <v>714</v>
      </c>
      <c r="N17" t="s">
        <v>40</v>
      </c>
      <c r="O17" s="1">
        <v>45024</v>
      </c>
      <c r="P17" s="14" t="s">
        <v>584</v>
      </c>
      <c r="Q17" s="14" t="s">
        <v>636</v>
      </c>
      <c r="R17" s="1">
        <v>44580</v>
      </c>
      <c r="S17" s="1">
        <v>44581</v>
      </c>
      <c r="T17" s="14" t="s">
        <v>775</v>
      </c>
      <c r="U17" s="1">
        <v>44853</v>
      </c>
      <c r="V17" s="28">
        <v>23574000</v>
      </c>
      <c r="W17" s="14">
        <f>$D$5-Contratos[[#This Row],[Fecha de Inicio]]</f>
        <v>465</v>
      </c>
      <c r="X17" s="14">
        <f>ROUND((($D$5-Contratos[[#This Row],[Fecha de Inicio]])/(Contratos[[#This Row],[Fecha Finalizacion Programada]]-Contratos[[#This Row],[Fecha de Inicio]])*100),2)</f>
        <v>170.96</v>
      </c>
      <c r="Y17" s="28">
        <v>35361000</v>
      </c>
      <c r="Z17" s="28">
        <v>0</v>
      </c>
      <c r="AA17" s="14">
        <v>1</v>
      </c>
      <c r="AB17" s="28">
        <v>11787000</v>
      </c>
      <c r="AC17" s="28">
        <v>35361000</v>
      </c>
      <c r="AD17" s="14" t="s">
        <v>776</v>
      </c>
    </row>
    <row r="18" spans="2:30" x14ac:dyDescent="0.25">
      <c r="B18" s="14">
        <v>2022</v>
      </c>
      <c r="C18">
        <v>220562</v>
      </c>
      <c r="D18" s="14" t="s">
        <v>271</v>
      </c>
      <c r="E18" s="14" t="s">
        <v>730</v>
      </c>
      <c r="F18" s="14" t="s">
        <v>45</v>
      </c>
      <c r="G18" s="14" t="s">
        <v>46</v>
      </c>
      <c r="H18" s="14" t="s">
        <v>166</v>
      </c>
      <c r="I18" s="14" t="s">
        <v>2</v>
      </c>
      <c r="J18" s="14" t="s">
        <v>785</v>
      </c>
      <c r="K18" s="14">
        <v>80179285</v>
      </c>
      <c r="L18" s="14" t="s">
        <v>480</v>
      </c>
      <c r="M18" s="14" t="s">
        <v>266</v>
      </c>
      <c r="N18" t="s">
        <v>40</v>
      </c>
      <c r="O18" s="1">
        <v>45019</v>
      </c>
      <c r="P18" s="14" t="s">
        <v>585</v>
      </c>
      <c r="Q18" s="14" t="s">
        <v>637</v>
      </c>
      <c r="R18" s="1">
        <v>44806</v>
      </c>
      <c r="S18" s="1">
        <v>44810</v>
      </c>
      <c r="T18" s="14" t="s">
        <v>786</v>
      </c>
      <c r="U18" s="1">
        <v>44925</v>
      </c>
      <c r="V18" s="28">
        <v>46520000</v>
      </c>
      <c r="W18" s="14">
        <f>$D$5-Contratos[[#This Row],[Fecha de Inicio]]</f>
        <v>236</v>
      </c>
      <c r="X18" s="14">
        <f>ROUND((($D$5-Contratos[[#This Row],[Fecha de Inicio]])/(Contratos[[#This Row],[Fecha Finalizacion Programada]]-Contratos[[#This Row],[Fecha de Inicio]])*100),2)</f>
        <v>205.22</v>
      </c>
      <c r="Y18" s="28">
        <v>35665333</v>
      </c>
      <c r="Z18" s="28">
        <v>10854667</v>
      </c>
      <c r="AA18" s="14">
        <v>0</v>
      </c>
      <c r="AB18" s="28">
        <v>0</v>
      </c>
      <c r="AC18" s="28">
        <v>46520000</v>
      </c>
      <c r="AD18" s="14" t="s">
        <v>786</v>
      </c>
    </row>
    <row r="19" spans="2:30" x14ac:dyDescent="0.25">
      <c r="B19" s="14">
        <v>2022</v>
      </c>
      <c r="C19">
        <v>220792</v>
      </c>
      <c r="D19" s="14" t="s">
        <v>271</v>
      </c>
      <c r="E19" s="14" t="s">
        <v>732</v>
      </c>
      <c r="F19" s="14" t="s">
        <v>45</v>
      </c>
      <c r="G19" s="14" t="s">
        <v>46</v>
      </c>
      <c r="H19" s="14" t="s">
        <v>772</v>
      </c>
      <c r="I19" s="14" t="s">
        <v>2</v>
      </c>
      <c r="J19" s="14" t="s">
        <v>773</v>
      </c>
      <c r="K19" s="14">
        <v>7188457</v>
      </c>
      <c r="L19" s="14" t="s">
        <v>789</v>
      </c>
      <c r="M19" s="14" t="s">
        <v>714</v>
      </c>
      <c r="N19" t="s">
        <v>40</v>
      </c>
      <c r="O19" s="1">
        <v>45025</v>
      </c>
      <c r="P19" s="14" t="s">
        <v>584</v>
      </c>
      <c r="Q19" s="14" t="s">
        <v>636</v>
      </c>
      <c r="R19" s="1">
        <v>44855</v>
      </c>
      <c r="S19" s="1">
        <v>44861</v>
      </c>
      <c r="T19" s="14" t="s">
        <v>790</v>
      </c>
      <c r="U19" s="1">
        <v>44923</v>
      </c>
      <c r="V19" s="28">
        <v>27608000</v>
      </c>
      <c r="W19" s="14">
        <f>$D$5-Contratos[[#This Row],[Fecha de Inicio]]</f>
        <v>185</v>
      </c>
      <c r="X19" s="14">
        <f>ROUND((($D$5-Contratos[[#This Row],[Fecha de Inicio]])/(Contratos[[#This Row],[Fecha Finalizacion Programada]]-Contratos[[#This Row],[Fecha de Inicio]])*100),2)</f>
        <v>298.39</v>
      </c>
      <c r="Y19" s="28">
        <v>16301866</v>
      </c>
      <c r="Z19" s="28">
        <v>11306134</v>
      </c>
      <c r="AA19" s="14">
        <v>0</v>
      </c>
      <c r="AB19" s="28">
        <v>0</v>
      </c>
      <c r="AC19" s="28">
        <v>27608000</v>
      </c>
      <c r="AD19" s="14" t="s">
        <v>790</v>
      </c>
    </row>
    <row r="20" spans="2:30" x14ac:dyDescent="0.25">
      <c r="B20" s="14">
        <v>2022</v>
      </c>
      <c r="C20">
        <v>220216</v>
      </c>
      <c r="D20" s="14" t="s">
        <v>271</v>
      </c>
      <c r="E20" s="14" t="s">
        <v>733</v>
      </c>
      <c r="F20" s="14" t="s">
        <v>45</v>
      </c>
      <c r="G20" s="14" t="s">
        <v>46</v>
      </c>
      <c r="H20" s="14" t="s">
        <v>772</v>
      </c>
      <c r="I20" s="14" t="s">
        <v>2</v>
      </c>
      <c r="J20" s="14" t="s">
        <v>791</v>
      </c>
      <c r="K20" s="14">
        <v>1030566525</v>
      </c>
      <c r="L20" s="14" t="s">
        <v>792</v>
      </c>
      <c r="M20" s="14" t="s">
        <v>714</v>
      </c>
      <c r="N20" t="s">
        <v>40</v>
      </c>
      <c r="O20" s="1">
        <v>45041</v>
      </c>
      <c r="P20" s="14" t="s">
        <v>584</v>
      </c>
      <c r="Q20" s="14" t="s">
        <v>636</v>
      </c>
      <c r="R20" s="1">
        <v>44580</v>
      </c>
      <c r="S20" s="1">
        <v>44581</v>
      </c>
      <c r="T20" s="14" t="s">
        <v>775</v>
      </c>
      <c r="U20" s="1">
        <v>44853</v>
      </c>
      <c r="V20" s="28">
        <v>23886000</v>
      </c>
      <c r="W20" s="14">
        <f>$D$5-Contratos[[#This Row],[Fecha de Inicio]]</f>
        <v>465</v>
      </c>
      <c r="X20" s="14">
        <f>ROUND((($D$5-Contratos[[#This Row],[Fecha de Inicio]])/(Contratos[[#This Row],[Fecha Finalizacion Programada]]-Contratos[[#This Row],[Fecha de Inicio]])*100),2)</f>
        <v>170.96</v>
      </c>
      <c r="Y20" s="28">
        <v>35829000</v>
      </c>
      <c r="Z20" s="28">
        <v>0</v>
      </c>
      <c r="AA20" s="14">
        <v>1</v>
      </c>
      <c r="AB20" s="28">
        <v>11943000</v>
      </c>
      <c r="AC20" s="28">
        <v>35829000</v>
      </c>
      <c r="AD20" s="14" t="s">
        <v>776</v>
      </c>
    </row>
    <row r="21" spans="2:30" x14ac:dyDescent="0.25">
      <c r="B21" s="14">
        <v>2022</v>
      </c>
      <c r="C21">
        <v>220208</v>
      </c>
      <c r="D21" s="14" t="s">
        <v>271</v>
      </c>
      <c r="E21" s="14" t="s">
        <v>725</v>
      </c>
      <c r="F21" s="14" t="s">
        <v>45</v>
      </c>
      <c r="G21" s="14" t="s">
        <v>46</v>
      </c>
      <c r="H21" s="14" t="s">
        <v>772</v>
      </c>
      <c r="I21" s="14" t="s">
        <v>2</v>
      </c>
      <c r="J21" s="14" t="s">
        <v>773</v>
      </c>
      <c r="K21" s="14">
        <v>80190351</v>
      </c>
      <c r="L21" s="14" t="s">
        <v>793</v>
      </c>
      <c r="M21" s="14" t="s">
        <v>714</v>
      </c>
      <c r="N21" t="s">
        <v>40</v>
      </c>
      <c r="O21" s="1">
        <v>45041</v>
      </c>
      <c r="P21" s="14" t="s">
        <v>584</v>
      </c>
      <c r="Q21" s="14" t="s">
        <v>636</v>
      </c>
      <c r="R21" s="1">
        <v>44580</v>
      </c>
      <c r="S21" s="1">
        <v>44581</v>
      </c>
      <c r="T21" s="14" t="s">
        <v>775</v>
      </c>
      <c r="U21" s="1">
        <v>44853</v>
      </c>
      <c r="V21" s="28">
        <v>47328000</v>
      </c>
      <c r="W21" s="14">
        <f>$D$5-Contratos[[#This Row],[Fecha de Inicio]]</f>
        <v>465</v>
      </c>
      <c r="X21" s="14">
        <f>ROUND((($D$5-Contratos[[#This Row],[Fecha de Inicio]])/(Contratos[[#This Row],[Fecha Finalizacion Programada]]-Contratos[[#This Row],[Fecha de Inicio]])*100),2)</f>
        <v>170.96</v>
      </c>
      <c r="Y21" s="28">
        <v>70992000</v>
      </c>
      <c r="Z21" s="28">
        <v>0</v>
      </c>
      <c r="AA21" s="14">
        <v>1</v>
      </c>
      <c r="AB21" s="28">
        <v>23664000</v>
      </c>
      <c r="AC21" s="28">
        <v>70992000</v>
      </c>
      <c r="AD21" s="14" t="s">
        <v>776</v>
      </c>
    </row>
    <row r="22" spans="2:30" x14ac:dyDescent="0.25">
      <c r="B22" s="14">
        <v>2022</v>
      </c>
      <c r="C22">
        <v>220601</v>
      </c>
      <c r="D22" s="14" t="s">
        <v>271</v>
      </c>
      <c r="E22" s="14" t="s">
        <v>734</v>
      </c>
      <c r="F22" s="14" t="s">
        <v>33</v>
      </c>
      <c r="G22" s="14" t="s">
        <v>32</v>
      </c>
      <c r="H22" s="14" t="s">
        <v>160</v>
      </c>
      <c r="I22" s="14" t="s">
        <v>2</v>
      </c>
      <c r="J22" s="14" t="s">
        <v>794</v>
      </c>
      <c r="K22" s="14">
        <v>900990752</v>
      </c>
      <c r="L22" s="14" t="s">
        <v>795</v>
      </c>
      <c r="M22" s="14" t="s">
        <v>715</v>
      </c>
      <c r="N22" t="s">
        <v>40</v>
      </c>
      <c r="O22" s="1">
        <v>45027</v>
      </c>
      <c r="P22" s="14" t="s">
        <v>586</v>
      </c>
      <c r="Q22" s="14" t="s">
        <v>638</v>
      </c>
      <c r="R22" s="1">
        <v>44822</v>
      </c>
      <c r="S22" s="1">
        <v>44827</v>
      </c>
      <c r="T22" s="14" t="s">
        <v>796</v>
      </c>
      <c r="U22" s="1">
        <v>44904</v>
      </c>
      <c r="V22" s="28">
        <v>45467520</v>
      </c>
      <c r="W22" s="14">
        <f>$D$5-Contratos[[#This Row],[Fecha de Inicio]]</f>
        <v>219</v>
      </c>
      <c r="X22" s="14">
        <f>ROUND((($D$5-Contratos[[#This Row],[Fecha de Inicio]])/(Contratos[[#This Row],[Fecha Finalizacion Programada]]-Contratos[[#This Row],[Fecha de Inicio]])*100),2)</f>
        <v>284.42</v>
      </c>
      <c r="Y22" s="28">
        <v>45467520</v>
      </c>
      <c r="Z22" s="28">
        <v>0</v>
      </c>
      <c r="AA22" s="14">
        <v>1</v>
      </c>
      <c r="AB22" s="28">
        <v>0</v>
      </c>
      <c r="AC22" s="28">
        <v>45467520</v>
      </c>
      <c r="AD22" s="14" t="s">
        <v>797</v>
      </c>
    </row>
    <row r="23" spans="2:30" x14ac:dyDescent="0.25">
      <c r="B23" s="14">
        <v>2021</v>
      </c>
      <c r="C23">
        <v>210483</v>
      </c>
      <c r="D23" s="14" t="s">
        <v>280</v>
      </c>
      <c r="E23" s="14" t="s">
        <v>575</v>
      </c>
      <c r="F23" s="14" t="s">
        <v>0</v>
      </c>
      <c r="G23" s="14" t="s">
        <v>27</v>
      </c>
      <c r="H23" s="14" t="s">
        <v>164</v>
      </c>
      <c r="I23" s="14" t="s">
        <v>2</v>
      </c>
      <c r="J23" s="14" t="s">
        <v>413</v>
      </c>
      <c r="K23" s="14">
        <v>901444086</v>
      </c>
      <c r="L23" s="14" t="s">
        <v>470</v>
      </c>
      <c r="M23" s="14" t="s">
        <v>520</v>
      </c>
      <c r="N23" t="s">
        <v>40</v>
      </c>
      <c r="O23" s="1">
        <v>45034</v>
      </c>
      <c r="P23" s="14" t="s">
        <v>449</v>
      </c>
      <c r="Q23" s="14" t="s">
        <v>456</v>
      </c>
      <c r="R23" s="1">
        <v>44469</v>
      </c>
      <c r="S23" s="1">
        <v>44488</v>
      </c>
      <c r="T23" s="14" t="s">
        <v>798</v>
      </c>
      <c r="U23" s="1">
        <v>45291</v>
      </c>
      <c r="V23" s="28">
        <v>543092200</v>
      </c>
      <c r="W23" s="14">
        <f>$D$5-Contratos[[#This Row],[Fecha de Inicio]]</f>
        <v>558</v>
      </c>
      <c r="X23" s="14">
        <f>ROUND((($D$5-Contratos[[#This Row],[Fecha de Inicio]])/(Contratos[[#This Row],[Fecha Finalizacion Programada]]-Contratos[[#This Row],[Fecha de Inicio]])*100),2)</f>
        <v>69.489999999999995</v>
      </c>
      <c r="Y23" s="28">
        <v>319436095</v>
      </c>
      <c r="Z23" s="28">
        <v>223656105</v>
      </c>
      <c r="AA23" s="14">
        <v>0</v>
      </c>
      <c r="AB23" s="28">
        <v>0</v>
      </c>
      <c r="AC23" s="28">
        <v>543092200</v>
      </c>
      <c r="AD23" s="14" t="s">
        <v>798</v>
      </c>
    </row>
    <row r="24" spans="2:30" x14ac:dyDescent="0.25">
      <c r="B24" s="14">
        <v>2023</v>
      </c>
      <c r="C24">
        <v>230201</v>
      </c>
      <c r="D24" s="14" t="s">
        <v>271</v>
      </c>
      <c r="E24" s="14" t="s">
        <v>735</v>
      </c>
      <c r="F24" s="14" t="s">
        <v>45</v>
      </c>
      <c r="G24" s="14" t="s">
        <v>46</v>
      </c>
      <c r="H24" s="14" t="s">
        <v>169</v>
      </c>
      <c r="I24" s="14" t="s">
        <v>2</v>
      </c>
      <c r="J24" s="14" t="s">
        <v>799</v>
      </c>
      <c r="K24" s="14">
        <v>53072668</v>
      </c>
      <c r="L24" s="14" t="s">
        <v>800</v>
      </c>
      <c r="M24" s="14" t="s">
        <v>47</v>
      </c>
      <c r="N24" t="s">
        <v>40</v>
      </c>
      <c r="O24" s="1">
        <v>45044</v>
      </c>
      <c r="P24" s="14" t="s">
        <v>587</v>
      </c>
      <c r="Q24" s="14" t="s">
        <v>639</v>
      </c>
      <c r="R24" s="1">
        <v>44965</v>
      </c>
      <c r="S24" s="1">
        <v>44970</v>
      </c>
      <c r="T24" s="14" t="s">
        <v>801</v>
      </c>
      <c r="U24" s="1">
        <v>45212</v>
      </c>
      <c r="V24" s="28">
        <v>73784000</v>
      </c>
      <c r="W24" s="14">
        <f>$D$5-Contratos[[#This Row],[Fecha de Inicio]]</f>
        <v>76</v>
      </c>
      <c r="X24" s="14">
        <f>ROUND((($D$5-Contratos[[#This Row],[Fecha de Inicio]])/(Contratos[[#This Row],[Fecha Finalizacion Programada]]-Contratos[[#This Row],[Fecha de Inicio]])*100),2)</f>
        <v>31.4</v>
      </c>
      <c r="Y24" s="28">
        <v>5533800</v>
      </c>
      <c r="Z24" s="28">
        <v>68250200</v>
      </c>
      <c r="AA24" s="14">
        <v>0</v>
      </c>
      <c r="AB24" s="28">
        <v>0</v>
      </c>
      <c r="AC24" s="28">
        <v>73784000</v>
      </c>
      <c r="AD24" s="14" t="s">
        <v>801</v>
      </c>
    </row>
    <row r="25" spans="2:30" x14ac:dyDescent="0.25">
      <c r="B25" s="14">
        <v>2023</v>
      </c>
      <c r="C25">
        <v>230170</v>
      </c>
      <c r="D25" s="14" t="s">
        <v>271</v>
      </c>
      <c r="E25" s="14" t="s">
        <v>562</v>
      </c>
      <c r="F25" s="14" t="s">
        <v>45</v>
      </c>
      <c r="G25" s="14" t="s">
        <v>49</v>
      </c>
      <c r="H25" s="14" t="s">
        <v>164</v>
      </c>
      <c r="I25" s="14" t="s">
        <v>2</v>
      </c>
      <c r="J25" s="14" t="s">
        <v>188</v>
      </c>
      <c r="K25" s="14">
        <v>1024597340</v>
      </c>
      <c r="L25" s="14" t="s">
        <v>802</v>
      </c>
      <c r="M25" s="14" t="s">
        <v>520</v>
      </c>
      <c r="N25" t="s">
        <v>40</v>
      </c>
      <c r="O25" s="1">
        <v>45044</v>
      </c>
      <c r="P25" s="14" t="s">
        <v>588</v>
      </c>
      <c r="Q25" s="14" t="s">
        <v>640</v>
      </c>
      <c r="R25" s="1">
        <v>44956</v>
      </c>
      <c r="S25" s="1">
        <v>44958</v>
      </c>
      <c r="T25" s="14" t="s">
        <v>803</v>
      </c>
      <c r="U25" s="1">
        <v>45291</v>
      </c>
      <c r="V25" s="28">
        <v>22803000</v>
      </c>
      <c r="W25" s="14">
        <f>$D$5-Contratos[[#This Row],[Fecha de Inicio]]</f>
        <v>88</v>
      </c>
      <c r="X25" s="14">
        <f>ROUND((($D$5-Contratos[[#This Row],[Fecha de Inicio]])/(Contratos[[#This Row],[Fecha Finalizacion Programada]]-Contratos[[#This Row],[Fecha de Inicio]])*100),2)</f>
        <v>26.43</v>
      </c>
      <c r="Y25" s="28">
        <v>4146000</v>
      </c>
      <c r="Z25" s="28">
        <v>18657000</v>
      </c>
      <c r="AA25" s="14">
        <v>0</v>
      </c>
      <c r="AB25" s="28">
        <v>0</v>
      </c>
      <c r="AC25" s="28">
        <v>22803000</v>
      </c>
      <c r="AD25" s="14" t="s">
        <v>803</v>
      </c>
    </row>
    <row r="26" spans="2:30" x14ac:dyDescent="0.25">
      <c r="B26" s="14">
        <v>2023</v>
      </c>
      <c r="C26">
        <v>230166</v>
      </c>
      <c r="D26" s="14" t="s">
        <v>271</v>
      </c>
      <c r="E26" s="14" t="s">
        <v>562</v>
      </c>
      <c r="F26" s="14" t="s">
        <v>45</v>
      </c>
      <c r="G26" s="14" t="s">
        <v>49</v>
      </c>
      <c r="H26" s="14" t="s">
        <v>164</v>
      </c>
      <c r="I26" s="14" t="s">
        <v>2</v>
      </c>
      <c r="J26" s="14" t="s">
        <v>188</v>
      </c>
      <c r="K26" s="14">
        <v>1014229318</v>
      </c>
      <c r="L26" s="14" t="s">
        <v>154</v>
      </c>
      <c r="M26" s="14" t="s">
        <v>520</v>
      </c>
      <c r="N26" t="s">
        <v>40</v>
      </c>
      <c r="O26" s="1">
        <v>45044</v>
      </c>
      <c r="P26" s="14" t="s">
        <v>588</v>
      </c>
      <c r="Q26" s="14" t="s">
        <v>640</v>
      </c>
      <c r="R26" s="1">
        <v>44956</v>
      </c>
      <c r="S26" s="1">
        <v>44958</v>
      </c>
      <c r="T26" s="14" t="s">
        <v>803</v>
      </c>
      <c r="U26" s="1">
        <v>45291</v>
      </c>
      <c r="V26" s="28">
        <v>22803000</v>
      </c>
      <c r="W26" s="14">
        <f>$D$5-Contratos[[#This Row],[Fecha de Inicio]]</f>
        <v>88</v>
      </c>
      <c r="X26" s="14">
        <f>ROUND((($D$5-Contratos[[#This Row],[Fecha de Inicio]])/(Contratos[[#This Row],[Fecha Finalizacion Programada]]-Contratos[[#This Row],[Fecha de Inicio]])*100),2)</f>
        <v>26.43</v>
      </c>
      <c r="Y26" s="28">
        <v>4146000</v>
      </c>
      <c r="Z26" s="28">
        <v>18657000</v>
      </c>
      <c r="AA26" s="14">
        <v>0</v>
      </c>
      <c r="AB26" s="28">
        <v>0</v>
      </c>
      <c r="AC26" s="28">
        <v>22803000</v>
      </c>
      <c r="AD26" s="14" t="s">
        <v>803</v>
      </c>
    </row>
    <row r="27" spans="2:30" x14ac:dyDescent="0.25">
      <c r="B27" s="14">
        <v>2023</v>
      </c>
      <c r="C27">
        <v>230168</v>
      </c>
      <c r="D27" s="14" t="s">
        <v>271</v>
      </c>
      <c r="E27" s="14" t="s">
        <v>562</v>
      </c>
      <c r="F27" s="14" t="s">
        <v>45</v>
      </c>
      <c r="G27" s="14" t="s">
        <v>49</v>
      </c>
      <c r="H27" s="14" t="s">
        <v>164</v>
      </c>
      <c r="I27" s="14" t="s">
        <v>2</v>
      </c>
      <c r="J27" s="14" t="s">
        <v>188</v>
      </c>
      <c r="K27" s="14">
        <v>1065005874</v>
      </c>
      <c r="L27" s="14" t="s">
        <v>152</v>
      </c>
      <c r="M27" s="14" t="s">
        <v>520</v>
      </c>
      <c r="N27" t="s">
        <v>40</v>
      </c>
      <c r="O27" s="1">
        <v>45044</v>
      </c>
      <c r="P27" s="14" t="s">
        <v>588</v>
      </c>
      <c r="Q27" s="14" t="s">
        <v>640</v>
      </c>
      <c r="R27" s="1">
        <v>44956</v>
      </c>
      <c r="S27" s="1">
        <v>44958</v>
      </c>
      <c r="T27" s="14" t="s">
        <v>803</v>
      </c>
      <c r="U27" s="1">
        <v>45291</v>
      </c>
      <c r="V27" s="28">
        <v>22803000</v>
      </c>
      <c r="W27" s="14">
        <f>$D$5-Contratos[[#This Row],[Fecha de Inicio]]</f>
        <v>88</v>
      </c>
      <c r="X27" s="14">
        <f>ROUND((($D$5-Contratos[[#This Row],[Fecha de Inicio]])/(Contratos[[#This Row],[Fecha Finalizacion Programada]]-Contratos[[#This Row],[Fecha de Inicio]])*100),2)</f>
        <v>26.43</v>
      </c>
      <c r="Y27" s="28">
        <v>4146000</v>
      </c>
      <c r="Z27" s="28">
        <v>18657000</v>
      </c>
      <c r="AA27" s="14">
        <v>0</v>
      </c>
      <c r="AB27" s="28">
        <v>0</v>
      </c>
      <c r="AC27" s="28">
        <v>22803000</v>
      </c>
      <c r="AD27" s="14" t="s">
        <v>803</v>
      </c>
    </row>
    <row r="28" spans="2:30" x14ac:dyDescent="0.25">
      <c r="B28" s="14">
        <v>2023</v>
      </c>
      <c r="C28">
        <v>230169</v>
      </c>
      <c r="D28" s="14" t="s">
        <v>271</v>
      </c>
      <c r="E28" s="14" t="s">
        <v>562</v>
      </c>
      <c r="F28" s="14" t="s">
        <v>45</v>
      </c>
      <c r="G28" s="14" t="s">
        <v>49</v>
      </c>
      <c r="H28" s="14" t="s">
        <v>164</v>
      </c>
      <c r="I28" s="14" t="s">
        <v>2</v>
      </c>
      <c r="J28" s="14" t="s">
        <v>188</v>
      </c>
      <c r="K28" s="14">
        <v>52501527</v>
      </c>
      <c r="L28" s="14" t="s">
        <v>151</v>
      </c>
      <c r="M28" s="14" t="s">
        <v>520</v>
      </c>
      <c r="N28" t="s">
        <v>40</v>
      </c>
      <c r="O28" s="1">
        <v>45044</v>
      </c>
      <c r="P28" s="14" t="s">
        <v>588</v>
      </c>
      <c r="Q28" s="14" t="s">
        <v>640</v>
      </c>
      <c r="R28" s="1">
        <v>44956</v>
      </c>
      <c r="S28" s="1">
        <v>44958</v>
      </c>
      <c r="T28" s="14" t="s">
        <v>803</v>
      </c>
      <c r="U28" s="1">
        <v>45291</v>
      </c>
      <c r="V28" s="28">
        <v>22803000</v>
      </c>
      <c r="W28" s="14">
        <f>$D$5-Contratos[[#This Row],[Fecha de Inicio]]</f>
        <v>88</v>
      </c>
      <c r="X28" s="14">
        <f>ROUND((($D$5-Contratos[[#This Row],[Fecha de Inicio]])/(Contratos[[#This Row],[Fecha Finalizacion Programada]]-Contratos[[#This Row],[Fecha de Inicio]])*100),2)</f>
        <v>26.43</v>
      </c>
      <c r="Y28" s="28">
        <v>4146000</v>
      </c>
      <c r="Z28" s="28">
        <v>18657000</v>
      </c>
      <c r="AA28" s="14">
        <v>0</v>
      </c>
      <c r="AB28" s="28">
        <v>0</v>
      </c>
      <c r="AC28" s="28">
        <v>22803000</v>
      </c>
      <c r="AD28" s="14" t="s">
        <v>803</v>
      </c>
    </row>
    <row r="29" spans="2:30" x14ac:dyDescent="0.25">
      <c r="B29" s="14">
        <v>2023</v>
      </c>
      <c r="C29">
        <v>230171</v>
      </c>
      <c r="D29" s="14" t="s">
        <v>271</v>
      </c>
      <c r="E29" s="14" t="s">
        <v>562</v>
      </c>
      <c r="F29" s="14" t="s">
        <v>45</v>
      </c>
      <c r="G29" s="14" t="s">
        <v>49</v>
      </c>
      <c r="H29" s="14" t="s">
        <v>164</v>
      </c>
      <c r="I29" s="14" t="s">
        <v>2</v>
      </c>
      <c r="J29" s="14" t="s">
        <v>188</v>
      </c>
      <c r="K29" s="14">
        <v>80853667</v>
      </c>
      <c r="L29" s="14" t="s">
        <v>501</v>
      </c>
      <c r="M29" s="14" t="s">
        <v>520</v>
      </c>
      <c r="N29" t="s">
        <v>40</v>
      </c>
      <c r="O29" s="1">
        <v>45044</v>
      </c>
      <c r="P29" s="14" t="s">
        <v>588</v>
      </c>
      <c r="Q29" s="14" t="s">
        <v>640</v>
      </c>
      <c r="R29" s="1">
        <v>44956</v>
      </c>
      <c r="S29" s="1">
        <v>44959</v>
      </c>
      <c r="T29" s="14" t="s">
        <v>803</v>
      </c>
      <c r="U29" s="1">
        <v>45291</v>
      </c>
      <c r="V29" s="28">
        <v>22803000</v>
      </c>
      <c r="W29" s="14">
        <f>$D$5-Contratos[[#This Row],[Fecha de Inicio]]</f>
        <v>87</v>
      </c>
      <c r="X29" s="14">
        <f>ROUND((($D$5-Contratos[[#This Row],[Fecha de Inicio]])/(Contratos[[#This Row],[Fecha Finalizacion Programada]]-Contratos[[#This Row],[Fecha de Inicio]])*100),2)</f>
        <v>26.2</v>
      </c>
      <c r="Y29" s="28">
        <v>4076900</v>
      </c>
      <c r="Z29" s="28">
        <v>18726100</v>
      </c>
      <c r="AA29" s="14">
        <v>0</v>
      </c>
      <c r="AB29" s="28">
        <v>0</v>
      </c>
      <c r="AC29" s="28">
        <v>22803000</v>
      </c>
      <c r="AD29" s="14" t="s">
        <v>803</v>
      </c>
    </row>
    <row r="30" spans="2:30" x14ac:dyDescent="0.25">
      <c r="B30" s="14">
        <v>2023</v>
      </c>
      <c r="C30">
        <v>230172</v>
      </c>
      <c r="D30" s="14" t="s">
        <v>271</v>
      </c>
      <c r="E30" s="14" t="s">
        <v>562</v>
      </c>
      <c r="F30" s="14" t="s">
        <v>45</v>
      </c>
      <c r="G30" s="14" t="s">
        <v>49</v>
      </c>
      <c r="H30" s="14" t="s">
        <v>164</v>
      </c>
      <c r="I30" s="14" t="s">
        <v>2</v>
      </c>
      <c r="J30" s="14" t="s">
        <v>188</v>
      </c>
      <c r="K30" s="14">
        <v>1001111450</v>
      </c>
      <c r="L30" s="14" t="s">
        <v>508</v>
      </c>
      <c r="M30" s="14" t="s">
        <v>520</v>
      </c>
      <c r="N30" t="s">
        <v>40</v>
      </c>
      <c r="O30" s="1">
        <v>45044</v>
      </c>
      <c r="P30" s="14" t="s">
        <v>588</v>
      </c>
      <c r="Q30" s="14" t="s">
        <v>640</v>
      </c>
      <c r="R30" s="1">
        <v>44956</v>
      </c>
      <c r="S30" s="1">
        <v>44958</v>
      </c>
      <c r="T30" s="14" t="s">
        <v>803</v>
      </c>
      <c r="U30" s="1">
        <v>45291</v>
      </c>
      <c r="V30" s="28">
        <v>22803000</v>
      </c>
      <c r="W30" s="14">
        <f>$D$5-Contratos[[#This Row],[Fecha de Inicio]]</f>
        <v>88</v>
      </c>
      <c r="X30" s="14">
        <f>ROUND((($D$5-Contratos[[#This Row],[Fecha de Inicio]])/(Contratos[[#This Row],[Fecha Finalizacion Programada]]-Contratos[[#This Row],[Fecha de Inicio]])*100),2)</f>
        <v>26.43</v>
      </c>
      <c r="Y30" s="28">
        <v>4146000</v>
      </c>
      <c r="Z30" s="28">
        <v>18657000</v>
      </c>
      <c r="AA30" s="14">
        <v>0</v>
      </c>
      <c r="AB30" s="28">
        <v>0</v>
      </c>
      <c r="AC30" s="28">
        <v>22803000</v>
      </c>
      <c r="AD30" s="14" t="s">
        <v>803</v>
      </c>
    </row>
    <row r="31" spans="2:30" x14ac:dyDescent="0.25">
      <c r="B31" s="14">
        <v>2023</v>
      </c>
      <c r="C31">
        <v>230174</v>
      </c>
      <c r="D31" s="14" t="s">
        <v>271</v>
      </c>
      <c r="E31" s="14" t="s">
        <v>562</v>
      </c>
      <c r="F31" s="14" t="s">
        <v>45</v>
      </c>
      <c r="G31" s="14" t="s">
        <v>49</v>
      </c>
      <c r="H31" s="14" t="s">
        <v>164</v>
      </c>
      <c r="I31" s="14" t="s">
        <v>2</v>
      </c>
      <c r="J31" s="14" t="s">
        <v>188</v>
      </c>
      <c r="K31" s="14">
        <v>1019140760</v>
      </c>
      <c r="L31" s="14" t="s">
        <v>149</v>
      </c>
      <c r="M31" s="14" t="s">
        <v>520</v>
      </c>
      <c r="N31" t="s">
        <v>40</v>
      </c>
      <c r="O31" s="1">
        <v>45044</v>
      </c>
      <c r="P31" s="14" t="s">
        <v>588</v>
      </c>
      <c r="Q31" s="14" t="s">
        <v>640</v>
      </c>
      <c r="R31" s="1">
        <v>44956</v>
      </c>
      <c r="S31" s="1">
        <v>44958</v>
      </c>
      <c r="T31" s="14" t="s">
        <v>803</v>
      </c>
      <c r="U31" s="1">
        <v>45291</v>
      </c>
      <c r="V31" s="28">
        <v>22803000</v>
      </c>
      <c r="W31" s="14">
        <f>$D$5-Contratos[[#This Row],[Fecha de Inicio]]</f>
        <v>88</v>
      </c>
      <c r="X31" s="14">
        <f>ROUND((($D$5-Contratos[[#This Row],[Fecha de Inicio]])/(Contratos[[#This Row],[Fecha Finalizacion Programada]]-Contratos[[#This Row],[Fecha de Inicio]])*100),2)</f>
        <v>26.43</v>
      </c>
      <c r="Y31" s="28">
        <v>4146000</v>
      </c>
      <c r="Z31" s="28">
        <v>18657000</v>
      </c>
      <c r="AA31" s="14">
        <v>0</v>
      </c>
      <c r="AB31" s="28">
        <v>0</v>
      </c>
      <c r="AC31" s="28">
        <v>22803000</v>
      </c>
      <c r="AD31" s="14" t="s">
        <v>803</v>
      </c>
    </row>
    <row r="32" spans="2:30" x14ac:dyDescent="0.25">
      <c r="B32" s="14">
        <v>2023</v>
      </c>
      <c r="C32">
        <v>230187</v>
      </c>
      <c r="D32" s="14" t="s">
        <v>271</v>
      </c>
      <c r="E32" s="14" t="s">
        <v>562</v>
      </c>
      <c r="F32" s="14" t="s">
        <v>45</v>
      </c>
      <c r="G32" s="14" t="s">
        <v>49</v>
      </c>
      <c r="H32" s="14" t="s">
        <v>164</v>
      </c>
      <c r="I32" s="14" t="s">
        <v>2</v>
      </c>
      <c r="J32" s="14" t="s">
        <v>188</v>
      </c>
      <c r="K32" s="14">
        <v>1013679859</v>
      </c>
      <c r="L32" s="14" t="s">
        <v>148</v>
      </c>
      <c r="M32" s="14" t="s">
        <v>520</v>
      </c>
      <c r="N32" t="s">
        <v>40</v>
      </c>
      <c r="O32" s="1">
        <v>45044</v>
      </c>
      <c r="P32" s="14" t="s">
        <v>588</v>
      </c>
      <c r="Q32" s="14" t="s">
        <v>640</v>
      </c>
      <c r="R32" s="1">
        <v>44956</v>
      </c>
      <c r="S32" s="1">
        <v>44958</v>
      </c>
      <c r="T32" s="14" t="s">
        <v>803</v>
      </c>
      <c r="U32" s="1">
        <v>45291</v>
      </c>
      <c r="V32" s="28">
        <v>22803000</v>
      </c>
      <c r="W32" s="14">
        <f>$D$5-Contratos[[#This Row],[Fecha de Inicio]]</f>
        <v>88</v>
      </c>
      <c r="X32" s="14">
        <f>ROUND((($D$5-Contratos[[#This Row],[Fecha de Inicio]])/(Contratos[[#This Row],[Fecha Finalizacion Programada]]-Contratos[[#This Row],[Fecha de Inicio]])*100),2)</f>
        <v>26.43</v>
      </c>
      <c r="Y32" s="28">
        <v>4146000</v>
      </c>
      <c r="Z32" s="28">
        <v>18657000</v>
      </c>
      <c r="AA32" s="14">
        <v>0</v>
      </c>
      <c r="AB32" s="28">
        <v>0</v>
      </c>
      <c r="AC32" s="28">
        <v>22803000</v>
      </c>
      <c r="AD32" s="14" t="s">
        <v>803</v>
      </c>
    </row>
    <row r="33" spans="2:30" x14ac:dyDescent="0.25">
      <c r="B33" s="14">
        <v>2023</v>
      </c>
      <c r="C33">
        <v>230189</v>
      </c>
      <c r="D33" s="14" t="s">
        <v>271</v>
      </c>
      <c r="E33" s="14" t="s">
        <v>562</v>
      </c>
      <c r="F33" s="14" t="s">
        <v>45</v>
      </c>
      <c r="G33" s="14" t="s">
        <v>49</v>
      </c>
      <c r="H33" s="14" t="s">
        <v>164</v>
      </c>
      <c r="I33" s="14" t="s">
        <v>2</v>
      </c>
      <c r="J33" s="14" t="s">
        <v>188</v>
      </c>
      <c r="K33" s="14">
        <v>1020712594</v>
      </c>
      <c r="L33" s="14" t="s">
        <v>509</v>
      </c>
      <c r="M33" s="14" t="s">
        <v>520</v>
      </c>
      <c r="N33" t="s">
        <v>40</v>
      </c>
      <c r="O33" s="1">
        <v>45044</v>
      </c>
      <c r="P33" s="14" t="s">
        <v>588</v>
      </c>
      <c r="Q33" s="14" t="s">
        <v>640</v>
      </c>
      <c r="R33" s="1">
        <v>44956</v>
      </c>
      <c r="S33" s="1">
        <v>44958</v>
      </c>
      <c r="T33" s="14" t="s">
        <v>803</v>
      </c>
      <c r="U33" s="1">
        <v>45291</v>
      </c>
      <c r="V33" s="28">
        <v>22803000</v>
      </c>
      <c r="W33" s="14">
        <f>$D$5-Contratos[[#This Row],[Fecha de Inicio]]</f>
        <v>88</v>
      </c>
      <c r="X33" s="14">
        <f>ROUND((($D$5-Contratos[[#This Row],[Fecha de Inicio]])/(Contratos[[#This Row],[Fecha Finalizacion Programada]]-Contratos[[#This Row],[Fecha de Inicio]])*100),2)</f>
        <v>26.43</v>
      </c>
      <c r="Y33" s="28">
        <v>4146000</v>
      </c>
      <c r="Z33" s="28">
        <v>18657000</v>
      </c>
      <c r="AA33" s="14">
        <v>0</v>
      </c>
      <c r="AB33" s="28">
        <v>0</v>
      </c>
      <c r="AC33" s="28">
        <v>22803000</v>
      </c>
      <c r="AD33" s="14" t="s">
        <v>803</v>
      </c>
    </row>
    <row r="34" spans="2:30" x14ac:dyDescent="0.25">
      <c r="B34" s="14">
        <v>2023</v>
      </c>
      <c r="C34">
        <v>230190</v>
      </c>
      <c r="D34" s="14" t="s">
        <v>271</v>
      </c>
      <c r="E34" s="14" t="s">
        <v>562</v>
      </c>
      <c r="F34" s="14" t="s">
        <v>45</v>
      </c>
      <c r="G34" s="14" t="s">
        <v>49</v>
      </c>
      <c r="H34" s="14" t="s">
        <v>164</v>
      </c>
      <c r="I34" s="14" t="s">
        <v>2</v>
      </c>
      <c r="J34" s="14" t="s">
        <v>188</v>
      </c>
      <c r="K34" s="14">
        <v>1012409702</v>
      </c>
      <c r="L34" s="14" t="s">
        <v>510</v>
      </c>
      <c r="M34" s="14" t="s">
        <v>520</v>
      </c>
      <c r="N34" t="s">
        <v>40</v>
      </c>
      <c r="O34" s="1">
        <v>45044</v>
      </c>
      <c r="P34" s="14" t="s">
        <v>588</v>
      </c>
      <c r="Q34" s="14" t="s">
        <v>640</v>
      </c>
      <c r="R34" s="1">
        <v>44956</v>
      </c>
      <c r="S34" s="1">
        <v>44958</v>
      </c>
      <c r="T34" s="14" t="s">
        <v>803</v>
      </c>
      <c r="U34" s="1">
        <v>45291</v>
      </c>
      <c r="V34" s="28">
        <v>22803000</v>
      </c>
      <c r="W34" s="14">
        <f>$D$5-Contratos[[#This Row],[Fecha de Inicio]]</f>
        <v>88</v>
      </c>
      <c r="X34" s="14">
        <f>ROUND((($D$5-Contratos[[#This Row],[Fecha de Inicio]])/(Contratos[[#This Row],[Fecha Finalizacion Programada]]-Contratos[[#This Row],[Fecha de Inicio]])*100),2)</f>
        <v>26.43</v>
      </c>
      <c r="Y34" s="28">
        <v>4146000</v>
      </c>
      <c r="Z34" s="28">
        <v>18657000</v>
      </c>
      <c r="AA34" s="14">
        <v>0</v>
      </c>
      <c r="AB34" s="28">
        <v>0</v>
      </c>
      <c r="AC34" s="28">
        <v>22803000</v>
      </c>
      <c r="AD34" s="14" t="s">
        <v>803</v>
      </c>
    </row>
    <row r="35" spans="2:30" x14ac:dyDescent="0.25">
      <c r="B35" s="14">
        <v>2023</v>
      </c>
      <c r="C35">
        <v>230192</v>
      </c>
      <c r="D35" s="14" t="s">
        <v>271</v>
      </c>
      <c r="E35" s="14" t="s">
        <v>562</v>
      </c>
      <c r="F35" s="14" t="s">
        <v>45</v>
      </c>
      <c r="G35" s="14" t="s">
        <v>49</v>
      </c>
      <c r="H35" s="14" t="s">
        <v>164</v>
      </c>
      <c r="I35" s="14" t="s">
        <v>2</v>
      </c>
      <c r="J35" s="14" t="s">
        <v>188</v>
      </c>
      <c r="K35" s="14">
        <v>1032440266</v>
      </c>
      <c r="L35" s="14" t="s">
        <v>189</v>
      </c>
      <c r="M35" s="14" t="s">
        <v>520</v>
      </c>
      <c r="N35" t="s">
        <v>40</v>
      </c>
      <c r="O35" s="1">
        <v>45044</v>
      </c>
      <c r="P35" s="14" t="s">
        <v>588</v>
      </c>
      <c r="Q35" s="14" t="s">
        <v>640</v>
      </c>
      <c r="R35" s="1">
        <v>44956</v>
      </c>
      <c r="S35" s="1">
        <v>44958</v>
      </c>
      <c r="T35" s="14" t="s">
        <v>803</v>
      </c>
      <c r="U35" s="1">
        <v>45291</v>
      </c>
      <c r="V35" s="28">
        <v>22803000</v>
      </c>
      <c r="W35" s="14">
        <f>$D$5-Contratos[[#This Row],[Fecha de Inicio]]</f>
        <v>88</v>
      </c>
      <c r="X35" s="14">
        <f>ROUND((($D$5-Contratos[[#This Row],[Fecha de Inicio]])/(Contratos[[#This Row],[Fecha Finalizacion Programada]]-Contratos[[#This Row],[Fecha de Inicio]])*100),2)</f>
        <v>26.43</v>
      </c>
      <c r="Y35" s="28">
        <v>4146000</v>
      </c>
      <c r="Z35" s="28">
        <v>18657000</v>
      </c>
      <c r="AA35" s="14">
        <v>0</v>
      </c>
      <c r="AB35" s="28">
        <v>0</v>
      </c>
      <c r="AC35" s="28">
        <v>22803000</v>
      </c>
      <c r="AD35" s="14" t="s">
        <v>803</v>
      </c>
    </row>
    <row r="36" spans="2:30" x14ac:dyDescent="0.25">
      <c r="B36" s="14">
        <v>2023</v>
      </c>
      <c r="C36">
        <v>230193</v>
      </c>
      <c r="D36" s="14" t="s">
        <v>271</v>
      </c>
      <c r="E36" s="14" t="s">
        <v>562</v>
      </c>
      <c r="F36" s="14" t="s">
        <v>45</v>
      </c>
      <c r="G36" s="14" t="s">
        <v>49</v>
      </c>
      <c r="H36" s="14" t="s">
        <v>164</v>
      </c>
      <c r="I36" s="14" t="s">
        <v>2</v>
      </c>
      <c r="J36" s="14" t="s">
        <v>188</v>
      </c>
      <c r="K36" s="14">
        <v>52744076</v>
      </c>
      <c r="L36" s="14" t="s">
        <v>153</v>
      </c>
      <c r="M36" s="14" t="s">
        <v>520</v>
      </c>
      <c r="N36" t="s">
        <v>40</v>
      </c>
      <c r="O36" s="1">
        <v>45044</v>
      </c>
      <c r="P36" s="14" t="s">
        <v>588</v>
      </c>
      <c r="Q36" s="14" t="s">
        <v>640</v>
      </c>
      <c r="R36" s="1">
        <v>44956</v>
      </c>
      <c r="S36" s="1">
        <v>44958</v>
      </c>
      <c r="T36" s="14" t="s">
        <v>803</v>
      </c>
      <c r="U36" s="1">
        <v>45291</v>
      </c>
      <c r="V36" s="28">
        <v>22803000</v>
      </c>
      <c r="W36" s="14">
        <f>$D$5-Contratos[[#This Row],[Fecha de Inicio]]</f>
        <v>88</v>
      </c>
      <c r="X36" s="14">
        <f>ROUND((($D$5-Contratos[[#This Row],[Fecha de Inicio]])/(Contratos[[#This Row],[Fecha Finalizacion Programada]]-Contratos[[#This Row],[Fecha de Inicio]])*100),2)</f>
        <v>26.43</v>
      </c>
      <c r="Y36" s="28">
        <v>4146000</v>
      </c>
      <c r="Z36" s="28">
        <v>18657000</v>
      </c>
      <c r="AA36" s="14">
        <v>0</v>
      </c>
      <c r="AB36" s="28">
        <v>0</v>
      </c>
      <c r="AC36" s="28">
        <v>22803000</v>
      </c>
      <c r="AD36" s="14" t="s">
        <v>803</v>
      </c>
    </row>
    <row r="37" spans="2:30" x14ac:dyDescent="0.25">
      <c r="B37" s="14">
        <v>2022</v>
      </c>
      <c r="C37">
        <v>220814</v>
      </c>
      <c r="D37" s="14" t="s">
        <v>280</v>
      </c>
      <c r="E37" s="14" t="s">
        <v>736</v>
      </c>
      <c r="F37" s="14" t="s">
        <v>30</v>
      </c>
      <c r="G37" s="14" t="s">
        <v>27</v>
      </c>
      <c r="H37" s="14" t="s">
        <v>572</v>
      </c>
      <c r="I37" s="14" t="s">
        <v>2</v>
      </c>
      <c r="J37" s="14" t="s">
        <v>804</v>
      </c>
      <c r="K37" s="14">
        <v>804002893</v>
      </c>
      <c r="L37" s="14" t="s">
        <v>805</v>
      </c>
      <c r="M37" s="14" t="s">
        <v>518</v>
      </c>
      <c r="N37" t="s">
        <v>40</v>
      </c>
      <c r="O37" s="1">
        <v>45026</v>
      </c>
      <c r="P37" s="14" t="s">
        <v>443</v>
      </c>
      <c r="Q37" s="14" t="s">
        <v>641</v>
      </c>
      <c r="R37" s="1">
        <v>44868</v>
      </c>
      <c r="S37" s="1">
        <v>44876</v>
      </c>
      <c r="T37" s="14" t="s">
        <v>806</v>
      </c>
      <c r="U37" s="1">
        <v>45162</v>
      </c>
      <c r="V37" s="28">
        <v>107795321</v>
      </c>
      <c r="W37" s="14">
        <f>$D$5-Contratos[[#This Row],[Fecha de Inicio]]</f>
        <v>170</v>
      </c>
      <c r="X37" s="14">
        <f>ROUND((($D$5-Contratos[[#This Row],[Fecha de Inicio]])/(Contratos[[#This Row],[Fecha Finalizacion Programada]]-Contratos[[#This Row],[Fecha de Inicio]])*100),2)</f>
        <v>59.44</v>
      </c>
      <c r="Y37" s="28">
        <v>2856000</v>
      </c>
      <c r="Z37" s="28">
        <v>104939321</v>
      </c>
      <c r="AA37" s="14">
        <v>0</v>
      </c>
      <c r="AB37" s="28">
        <v>0</v>
      </c>
      <c r="AC37" s="28">
        <v>107795321</v>
      </c>
      <c r="AD37" s="14" t="s">
        <v>806</v>
      </c>
    </row>
    <row r="38" spans="2:30" x14ac:dyDescent="0.25">
      <c r="B38" s="14">
        <v>2023</v>
      </c>
      <c r="C38">
        <v>230167</v>
      </c>
      <c r="D38" s="14" t="s">
        <v>271</v>
      </c>
      <c r="E38" s="14" t="s">
        <v>562</v>
      </c>
      <c r="F38" s="14" t="s">
        <v>45</v>
      </c>
      <c r="G38" s="14" t="s">
        <v>49</v>
      </c>
      <c r="H38" s="14" t="s">
        <v>164</v>
      </c>
      <c r="I38" s="14" t="s">
        <v>2</v>
      </c>
      <c r="J38" s="14" t="s">
        <v>188</v>
      </c>
      <c r="K38" s="14">
        <v>1058845140</v>
      </c>
      <c r="L38" s="14" t="s">
        <v>95</v>
      </c>
      <c r="M38" s="14" t="s">
        <v>520</v>
      </c>
      <c r="N38" t="s">
        <v>40</v>
      </c>
      <c r="O38" s="1">
        <v>45044</v>
      </c>
      <c r="P38" s="14" t="s">
        <v>588</v>
      </c>
      <c r="Q38" s="14" t="s">
        <v>640</v>
      </c>
      <c r="R38" s="1">
        <v>44956</v>
      </c>
      <c r="S38" s="1">
        <v>44958</v>
      </c>
      <c r="T38" s="14" t="s">
        <v>803</v>
      </c>
      <c r="U38" s="1">
        <v>45291</v>
      </c>
      <c r="V38" s="28">
        <v>22803000</v>
      </c>
      <c r="W38" s="14">
        <f>$D$5-Contratos[[#This Row],[Fecha de Inicio]]</f>
        <v>88</v>
      </c>
      <c r="X38" s="14">
        <f>ROUND((($D$5-Contratos[[#This Row],[Fecha de Inicio]])/(Contratos[[#This Row],[Fecha Finalizacion Programada]]-Contratos[[#This Row],[Fecha de Inicio]])*100),2)</f>
        <v>26.43</v>
      </c>
      <c r="Y38" s="28">
        <v>4146000</v>
      </c>
      <c r="Z38" s="28">
        <v>18657000</v>
      </c>
      <c r="AA38" s="14">
        <v>0</v>
      </c>
      <c r="AB38" s="28">
        <v>0</v>
      </c>
      <c r="AC38" s="28">
        <v>22803000</v>
      </c>
      <c r="AD38" s="14" t="s">
        <v>803</v>
      </c>
    </row>
    <row r="39" spans="2:30" x14ac:dyDescent="0.25">
      <c r="B39" s="14">
        <v>2023</v>
      </c>
      <c r="C39">
        <v>230194</v>
      </c>
      <c r="D39" s="14" t="s">
        <v>271</v>
      </c>
      <c r="E39" s="14" t="s">
        <v>562</v>
      </c>
      <c r="F39" s="14" t="s">
        <v>45</v>
      </c>
      <c r="G39" s="14" t="s">
        <v>49</v>
      </c>
      <c r="H39" s="14" t="s">
        <v>164</v>
      </c>
      <c r="I39" s="14" t="s">
        <v>2</v>
      </c>
      <c r="J39" s="14" t="s">
        <v>188</v>
      </c>
      <c r="K39" s="14">
        <v>52656666</v>
      </c>
      <c r="L39" s="14" t="s">
        <v>511</v>
      </c>
      <c r="M39" s="14" t="s">
        <v>520</v>
      </c>
      <c r="N39" t="s">
        <v>40</v>
      </c>
      <c r="O39" s="1">
        <v>45044</v>
      </c>
      <c r="P39" s="14" t="s">
        <v>588</v>
      </c>
      <c r="Q39" s="14" t="s">
        <v>640</v>
      </c>
      <c r="R39" s="1">
        <v>44956</v>
      </c>
      <c r="S39" s="1">
        <v>44958</v>
      </c>
      <c r="T39" s="14" t="s">
        <v>803</v>
      </c>
      <c r="U39" s="1">
        <v>45291</v>
      </c>
      <c r="V39" s="28">
        <v>22803000</v>
      </c>
      <c r="W39" s="14">
        <f>$D$5-Contratos[[#This Row],[Fecha de Inicio]]</f>
        <v>88</v>
      </c>
      <c r="X39" s="14">
        <f>ROUND((($D$5-Contratos[[#This Row],[Fecha de Inicio]])/(Contratos[[#This Row],[Fecha Finalizacion Programada]]-Contratos[[#This Row],[Fecha de Inicio]])*100),2)</f>
        <v>26.43</v>
      </c>
      <c r="Y39" s="28">
        <v>4146000</v>
      </c>
      <c r="Z39" s="28">
        <v>18657000</v>
      </c>
      <c r="AA39" s="14">
        <v>0</v>
      </c>
      <c r="AB39" s="28">
        <v>0</v>
      </c>
      <c r="AC39" s="28">
        <v>22803000</v>
      </c>
      <c r="AD39" s="14" t="s">
        <v>803</v>
      </c>
    </row>
    <row r="40" spans="2:30" x14ac:dyDescent="0.25">
      <c r="B40" s="14">
        <v>2023</v>
      </c>
      <c r="C40">
        <v>230195</v>
      </c>
      <c r="D40" s="14" t="s">
        <v>271</v>
      </c>
      <c r="E40" s="14" t="s">
        <v>562</v>
      </c>
      <c r="F40" s="14" t="s">
        <v>45</v>
      </c>
      <c r="G40" s="14" t="s">
        <v>49</v>
      </c>
      <c r="H40" s="14" t="s">
        <v>164</v>
      </c>
      <c r="I40" s="14" t="s">
        <v>2</v>
      </c>
      <c r="J40" s="14" t="s">
        <v>188</v>
      </c>
      <c r="K40" s="14">
        <v>1018414642</v>
      </c>
      <c r="L40" s="14" t="s">
        <v>459</v>
      </c>
      <c r="M40" s="14" t="s">
        <v>520</v>
      </c>
      <c r="N40" t="s">
        <v>40</v>
      </c>
      <c r="O40" s="1">
        <v>45044</v>
      </c>
      <c r="P40" s="14" t="s">
        <v>588</v>
      </c>
      <c r="Q40" s="14" t="s">
        <v>640</v>
      </c>
      <c r="R40" s="1">
        <v>44956</v>
      </c>
      <c r="S40" s="1">
        <v>44958</v>
      </c>
      <c r="T40" s="14" t="s">
        <v>803</v>
      </c>
      <c r="U40" s="1">
        <v>45291</v>
      </c>
      <c r="V40" s="28">
        <v>22803000</v>
      </c>
      <c r="W40" s="14">
        <f>$D$5-Contratos[[#This Row],[Fecha de Inicio]]</f>
        <v>88</v>
      </c>
      <c r="X40" s="14">
        <f>ROUND((($D$5-Contratos[[#This Row],[Fecha de Inicio]])/(Contratos[[#This Row],[Fecha Finalizacion Programada]]-Contratos[[#This Row],[Fecha de Inicio]])*100),2)</f>
        <v>26.43</v>
      </c>
      <c r="Y40" s="28">
        <v>4146000</v>
      </c>
      <c r="Z40" s="28">
        <v>18657000</v>
      </c>
      <c r="AA40" s="14">
        <v>0</v>
      </c>
      <c r="AB40" s="28">
        <v>0</v>
      </c>
      <c r="AC40" s="28">
        <v>22803000</v>
      </c>
      <c r="AD40" s="14" t="s">
        <v>803</v>
      </c>
    </row>
    <row r="41" spans="2:30" x14ac:dyDescent="0.25">
      <c r="B41" s="14">
        <v>2023</v>
      </c>
      <c r="C41">
        <v>230216</v>
      </c>
      <c r="D41" s="14" t="s">
        <v>271</v>
      </c>
      <c r="E41" s="14" t="s">
        <v>535</v>
      </c>
      <c r="F41" s="14" t="s">
        <v>45</v>
      </c>
      <c r="G41" s="14" t="s">
        <v>46</v>
      </c>
      <c r="H41" s="14" t="s">
        <v>572</v>
      </c>
      <c r="I41" s="14" t="s">
        <v>2</v>
      </c>
      <c r="J41" s="14" t="s">
        <v>410</v>
      </c>
      <c r="K41" s="14">
        <v>1010160547</v>
      </c>
      <c r="L41" s="14" t="s">
        <v>468</v>
      </c>
      <c r="M41" s="14" t="s">
        <v>518</v>
      </c>
      <c r="N41" t="s">
        <v>40</v>
      </c>
      <c r="O41" s="1">
        <v>45026</v>
      </c>
      <c r="P41" s="14" t="s">
        <v>443</v>
      </c>
      <c r="Q41" s="14" t="s">
        <v>642</v>
      </c>
      <c r="R41" s="1">
        <v>44960</v>
      </c>
      <c r="S41" s="1">
        <v>44963</v>
      </c>
      <c r="T41" s="14" t="s">
        <v>806</v>
      </c>
      <c r="U41" s="1">
        <v>45266</v>
      </c>
      <c r="V41" s="28">
        <v>84530000</v>
      </c>
      <c r="W41" s="14">
        <f>$D$5-Contratos[[#This Row],[Fecha de Inicio]]</f>
        <v>83</v>
      </c>
      <c r="X41" s="14">
        <f>ROUND((($D$5-Contratos[[#This Row],[Fecha de Inicio]])/(Contratos[[#This Row],[Fecha Finalizacion Programada]]-Contratos[[#This Row],[Fecha de Inicio]])*100),2)</f>
        <v>27.39</v>
      </c>
      <c r="Y41" s="28">
        <v>7044167</v>
      </c>
      <c r="Z41" s="28">
        <v>84530000</v>
      </c>
      <c r="AA41" s="14">
        <v>0</v>
      </c>
      <c r="AB41" s="28">
        <v>0</v>
      </c>
      <c r="AC41" s="28">
        <v>84530000</v>
      </c>
      <c r="AD41" s="14" t="s">
        <v>806</v>
      </c>
    </row>
    <row r="42" spans="2:30" x14ac:dyDescent="0.25">
      <c r="B42" s="14">
        <v>2023</v>
      </c>
      <c r="C42">
        <v>230182</v>
      </c>
      <c r="D42" s="14" t="s">
        <v>271</v>
      </c>
      <c r="E42" s="14" t="s">
        <v>541</v>
      </c>
      <c r="F42" s="14" t="s">
        <v>45</v>
      </c>
      <c r="G42" s="14" t="s">
        <v>46</v>
      </c>
      <c r="H42" s="14" t="s">
        <v>572</v>
      </c>
      <c r="I42" s="14" t="s">
        <v>2</v>
      </c>
      <c r="J42" s="14" t="s">
        <v>417</v>
      </c>
      <c r="K42" s="14">
        <v>79558256</v>
      </c>
      <c r="L42" s="14" t="s">
        <v>472</v>
      </c>
      <c r="M42" s="14" t="s">
        <v>518</v>
      </c>
      <c r="N42" t="s">
        <v>40</v>
      </c>
      <c r="O42" s="1">
        <v>45026</v>
      </c>
      <c r="P42" s="14" t="s">
        <v>443</v>
      </c>
      <c r="Q42" s="14" t="s">
        <v>643</v>
      </c>
      <c r="R42" s="1">
        <v>44959</v>
      </c>
      <c r="S42" s="1">
        <v>44963</v>
      </c>
      <c r="T42" s="14" t="s">
        <v>806</v>
      </c>
      <c r="U42" s="1">
        <v>45266</v>
      </c>
      <c r="V42" s="28">
        <v>84530000</v>
      </c>
      <c r="W42" s="14">
        <f>$D$5-Contratos[[#This Row],[Fecha de Inicio]]</f>
        <v>83</v>
      </c>
      <c r="X42" s="14">
        <f>ROUND((($D$5-Contratos[[#This Row],[Fecha de Inicio]])/(Contratos[[#This Row],[Fecha Finalizacion Programada]]-Contratos[[#This Row],[Fecha de Inicio]])*100),2)</f>
        <v>27.39</v>
      </c>
      <c r="Y42" s="28">
        <v>8453000</v>
      </c>
      <c r="Z42" s="28">
        <v>76077000</v>
      </c>
      <c r="AA42" s="14">
        <v>0</v>
      </c>
      <c r="AB42" s="28">
        <v>0</v>
      </c>
      <c r="AC42" s="28">
        <v>84530000</v>
      </c>
      <c r="AD42" s="14" t="s">
        <v>806</v>
      </c>
    </row>
    <row r="43" spans="2:30" x14ac:dyDescent="0.25">
      <c r="B43" s="14">
        <v>2023</v>
      </c>
      <c r="C43">
        <v>230183</v>
      </c>
      <c r="D43" s="14" t="s">
        <v>271</v>
      </c>
      <c r="E43" s="14" t="s">
        <v>541</v>
      </c>
      <c r="F43" s="14" t="s">
        <v>45</v>
      </c>
      <c r="G43" s="14" t="s">
        <v>46</v>
      </c>
      <c r="H43" s="14" t="s">
        <v>572</v>
      </c>
      <c r="I43" s="14" t="s">
        <v>2</v>
      </c>
      <c r="J43" s="14" t="s">
        <v>417</v>
      </c>
      <c r="K43" s="14">
        <v>1032386156</v>
      </c>
      <c r="L43" s="14" t="s">
        <v>473</v>
      </c>
      <c r="M43" s="14" t="s">
        <v>518</v>
      </c>
      <c r="N43" t="s">
        <v>40</v>
      </c>
      <c r="O43" s="1">
        <v>45026</v>
      </c>
      <c r="P43" s="14" t="s">
        <v>443</v>
      </c>
      <c r="Q43" s="14" t="s">
        <v>644</v>
      </c>
      <c r="R43" s="1">
        <v>44959</v>
      </c>
      <c r="S43" s="1">
        <v>44963</v>
      </c>
      <c r="T43" s="14" t="s">
        <v>806</v>
      </c>
      <c r="U43" s="1">
        <v>45266</v>
      </c>
      <c r="V43" s="28">
        <v>84530000</v>
      </c>
      <c r="W43" s="14">
        <f>$D$5-Contratos[[#This Row],[Fecha de Inicio]]</f>
        <v>83</v>
      </c>
      <c r="X43" s="14">
        <f>ROUND((($D$5-Contratos[[#This Row],[Fecha de Inicio]])/(Contratos[[#This Row],[Fecha Finalizacion Programada]]-Contratos[[#This Row],[Fecha de Inicio]])*100),2)</f>
        <v>27.39</v>
      </c>
      <c r="Y43" s="28">
        <v>8453000</v>
      </c>
      <c r="Z43" s="28">
        <v>76077000</v>
      </c>
      <c r="AA43" s="14">
        <v>0</v>
      </c>
      <c r="AB43" s="28">
        <v>0</v>
      </c>
      <c r="AC43" s="28">
        <v>84530000</v>
      </c>
      <c r="AD43" s="14" t="s">
        <v>806</v>
      </c>
    </row>
    <row r="44" spans="2:30" x14ac:dyDescent="0.25">
      <c r="B44" s="14">
        <v>2022</v>
      </c>
      <c r="C44">
        <v>220404</v>
      </c>
      <c r="D44" s="14" t="s">
        <v>271</v>
      </c>
      <c r="E44" s="14" t="s">
        <v>175</v>
      </c>
      <c r="F44" s="14" t="s">
        <v>26</v>
      </c>
      <c r="G44" s="14" t="s">
        <v>27</v>
      </c>
      <c r="H44" s="14" t="s">
        <v>171</v>
      </c>
      <c r="I44" s="14" t="s">
        <v>2</v>
      </c>
      <c r="J44" s="14" t="s">
        <v>121</v>
      </c>
      <c r="K44" s="14">
        <v>860510669</v>
      </c>
      <c r="L44" s="14" t="s">
        <v>65</v>
      </c>
      <c r="M44" s="14" t="s">
        <v>64</v>
      </c>
      <c r="N44" t="s">
        <v>40</v>
      </c>
      <c r="O44" s="1">
        <v>45019</v>
      </c>
      <c r="P44" s="14" t="s">
        <v>454</v>
      </c>
      <c r="Q44" s="14" t="s">
        <v>645</v>
      </c>
      <c r="R44" s="1">
        <v>44729</v>
      </c>
      <c r="S44" s="1">
        <v>44748</v>
      </c>
      <c r="T44" s="14" t="s">
        <v>807</v>
      </c>
      <c r="U44" s="1">
        <v>45155</v>
      </c>
      <c r="V44" s="28">
        <v>506491131</v>
      </c>
      <c r="W44" s="14">
        <f>$D$5-Contratos[[#This Row],[Fecha de Inicio]]</f>
        <v>298</v>
      </c>
      <c r="X44" s="14">
        <f>ROUND((($D$5-Contratos[[#This Row],[Fecha de Inicio]])/(Contratos[[#This Row],[Fecha Finalizacion Programada]]-Contratos[[#This Row],[Fecha de Inicio]])*100),2)</f>
        <v>73.22</v>
      </c>
      <c r="Y44" s="28">
        <v>199950083</v>
      </c>
      <c r="Z44" s="28">
        <v>306541048</v>
      </c>
      <c r="AA44" s="14">
        <v>0</v>
      </c>
      <c r="AB44" s="28">
        <v>0</v>
      </c>
      <c r="AC44" s="28">
        <v>506491131</v>
      </c>
      <c r="AD44" s="14" t="s">
        <v>807</v>
      </c>
    </row>
    <row r="45" spans="2:30" x14ac:dyDescent="0.25">
      <c r="B45" s="14">
        <v>2023</v>
      </c>
      <c r="C45">
        <v>230122</v>
      </c>
      <c r="D45" s="14" t="s">
        <v>271</v>
      </c>
      <c r="E45" s="14" t="s">
        <v>544</v>
      </c>
      <c r="F45" s="14" t="s">
        <v>45</v>
      </c>
      <c r="G45" s="14" t="s">
        <v>46</v>
      </c>
      <c r="H45" s="14" t="s">
        <v>572</v>
      </c>
      <c r="I45" s="14" t="s">
        <v>2</v>
      </c>
      <c r="J45" s="14" t="s">
        <v>423</v>
      </c>
      <c r="K45" s="14">
        <v>1013598289</v>
      </c>
      <c r="L45" s="14" t="s">
        <v>481</v>
      </c>
      <c r="M45" s="14" t="s">
        <v>518</v>
      </c>
      <c r="N45" t="s">
        <v>40</v>
      </c>
      <c r="O45" s="1">
        <v>45026</v>
      </c>
      <c r="P45" s="14" t="s">
        <v>443</v>
      </c>
      <c r="Q45" s="14" t="s">
        <v>646</v>
      </c>
      <c r="R45" s="1">
        <v>44946</v>
      </c>
      <c r="S45" s="1">
        <v>44953</v>
      </c>
      <c r="T45" s="14" t="s">
        <v>808</v>
      </c>
      <c r="U45" s="1">
        <v>45271</v>
      </c>
      <c r="V45" s="28">
        <v>81973500</v>
      </c>
      <c r="W45" s="14">
        <f>$D$5-Contratos[[#This Row],[Fecha de Inicio]]</f>
        <v>93</v>
      </c>
      <c r="X45" s="14">
        <f>ROUND((($D$5-Contratos[[#This Row],[Fecha de Inicio]])/(Contratos[[#This Row],[Fecha Finalizacion Programada]]-Contratos[[#This Row],[Fecha de Inicio]])*100),2)</f>
        <v>29.25</v>
      </c>
      <c r="Y45" s="28">
        <v>7807000</v>
      </c>
      <c r="Z45" s="28">
        <v>74166500</v>
      </c>
      <c r="AA45" s="14">
        <v>0</v>
      </c>
      <c r="AB45" s="28">
        <v>0</v>
      </c>
      <c r="AC45" s="28">
        <v>81973500</v>
      </c>
      <c r="AD45" s="14" t="s">
        <v>808</v>
      </c>
    </row>
    <row r="46" spans="2:30" x14ac:dyDescent="0.25">
      <c r="B46" s="14">
        <v>2023</v>
      </c>
      <c r="C46">
        <v>230288</v>
      </c>
      <c r="D46" s="14" t="s">
        <v>280</v>
      </c>
      <c r="E46" s="14" t="s">
        <v>724</v>
      </c>
      <c r="F46" s="14" t="s">
        <v>0</v>
      </c>
      <c r="G46" s="14" t="s">
        <v>27</v>
      </c>
      <c r="H46" s="14" t="s">
        <v>163</v>
      </c>
      <c r="I46" s="14" t="s">
        <v>2</v>
      </c>
      <c r="J46" s="14" t="s">
        <v>809</v>
      </c>
      <c r="K46" s="14">
        <v>800103052</v>
      </c>
      <c r="L46" s="14" t="s">
        <v>320</v>
      </c>
      <c r="M46" s="14" t="s">
        <v>63</v>
      </c>
      <c r="N46" t="s">
        <v>40</v>
      </c>
      <c r="O46" s="1">
        <v>45026</v>
      </c>
      <c r="P46" s="14" t="s">
        <v>589</v>
      </c>
      <c r="Q46" s="14" t="s">
        <v>647</v>
      </c>
      <c r="R46" s="1">
        <v>44986</v>
      </c>
      <c r="S46" s="1">
        <v>44991</v>
      </c>
      <c r="T46" s="14" t="s">
        <v>810</v>
      </c>
      <c r="U46" s="1">
        <v>45351</v>
      </c>
      <c r="V46" s="28">
        <v>2075404509</v>
      </c>
      <c r="W46" s="14">
        <f>$D$5-Contratos[[#This Row],[Fecha de Inicio]]</f>
        <v>55</v>
      </c>
      <c r="X46" s="14">
        <f>ROUND((($D$5-Contratos[[#This Row],[Fecha de Inicio]])/(Contratos[[#This Row],[Fecha Finalizacion Programada]]-Contratos[[#This Row],[Fecha de Inicio]])*100),2)</f>
        <v>15.28</v>
      </c>
      <c r="Y46" s="28">
        <v>145815136</v>
      </c>
      <c r="Z46" s="28">
        <v>1929589373</v>
      </c>
      <c r="AA46" s="14">
        <v>0</v>
      </c>
      <c r="AB46" s="28">
        <v>0</v>
      </c>
      <c r="AC46" s="28">
        <v>2075404509</v>
      </c>
      <c r="AD46" s="14" t="s">
        <v>810</v>
      </c>
    </row>
    <row r="47" spans="2:30" x14ac:dyDescent="0.25">
      <c r="B47" s="14">
        <v>2022</v>
      </c>
      <c r="C47">
        <v>220714</v>
      </c>
      <c r="D47" s="14" t="s">
        <v>280</v>
      </c>
      <c r="E47" s="14" t="s">
        <v>224</v>
      </c>
      <c r="F47" s="14" t="s">
        <v>0</v>
      </c>
      <c r="G47" s="14" t="s">
        <v>27</v>
      </c>
      <c r="H47" s="14" t="s">
        <v>163</v>
      </c>
      <c r="I47" s="14" t="s">
        <v>2</v>
      </c>
      <c r="J47" s="14" t="s">
        <v>203</v>
      </c>
      <c r="K47" s="14">
        <v>900320612</v>
      </c>
      <c r="L47" s="14" t="s">
        <v>211</v>
      </c>
      <c r="M47" s="14" t="s">
        <v>63</v>
      </c>
      <c r="N47" t="s">
        <v>40</v>
      </c>
      <c r="O47" s="1">
        <v>45026</v>
      </c>
      <c r="P47" s="14" t="s">
        <v>213</v>
      </c>
      <c r="Q47" s="14" t="s">
        <v>215</v>
      </c>
      <c r="R47" s="1">
        <v>44840</v>
      </c>
      <c r="S47" s="1">
        <v>44848</v>
      </c>
      <c r="T47" s="14" t="s">
        <v>811</v>
      </c>
      <c r="U47" s="1">
        <v>45212</v>
      </c>
      <c r="V47" s="28">
        <v>3253171449</v>
      </c>
      <c r="W47" s="14">
        <f>$D$5-Contratos[[#This Row],[Fecha de Inicio]]</f>
        <v>198</v>
      </c>
      <c r="X47" s="14">
        <f>ROUND((($D$5-Contratos[[#This Row],[Fecha de Inicio]])/(Contratos[[#This Row],[Fecha Finalizacion Programada]]-Contratos[[#This Row],[Fecha de Inicio]])*100),2)</f>
        <v>54.4</v>
      </c>
      <c r="Y47" s="28">
        <v>1902326345</v>
      </c>
      <c r="Z47" s="28">
        <v>1350845104</v>
      </c>
      <c r="AA47" s="14">
        <v>0</v>
      </c>
      <c r="AB47" s="28">
        <v>0</v>
      </c>
      <c r="AC47" s="28">
        <v>3253171449</v>
      </c>
      <c r="AD47" s="14" t="s">
        <v>811</v>
      </c>
    </row>
    <row r="48" spans="2:30" x14ac:dyDescent="0.25">
      <c r="B48" s="14">
        <v>2022</v>
      </c>
      <c r="C48">
        <v>220425</v>
      </c>
      <c r="D48" s="14" t="s">
        <v>271</v>
      </c>
      <c r="E48" s="14" t="s">
        <v>737</v>
      </c>
      <c r="F48" s="14" t="s">
        <v>30</v>
      </c>
      <c r="G48" s="14" t="s">
        <v>27</v>
      </c>
      <c r="H48" s="14" t="s">
        <v>173</v>
      </c>
      <c r="I48" s="14" t="s">
        <v>2</v>
      </c>
      <c r="J48" s="14" t="s">
        <v>812</v>
      </c>
      <c r="K48" s="14">
        <v>830020062</v>
      </c>
      <c r="L48" s="14" t="s">
        <v>813</v>
      </c>
      <c r="M48" s="14" t="s">
        <v>716</v>
      </c>
      <c r="N48" t="s">
        <v>40</v>
      </c>
      <c r="O48" s="1">
        <v>45019</v>
      </c>
      <c r="P48" s="14" t="s">
        <v>590</v>
      </c>
      <c r="Q48" s="14" t="s">
        <v>648</v>
      </c>
      <c r="R48" s="1">
        <v>44754</v>
      </c>
      <c r="S48" s="1">
        <v>44764</v>
      </c>
      <c r="T48" s="14" t="s">
        <v>801</v>
      </c>
      <c r="U48" s="1">
        <v>45007</v>
      </c>
      <c r="V48" s="28">
        <v>25940000</v>
      </c>
      <c r="W48" s="14">
        <f>$D$5-Contratos[[#This Row],[Fecha de Inicio]]</f>
        <v>282</v>
      </c>
      <c r="X48" s="14">
        <f>ROUND((($D$5-Contratos[[#This Row],[Fecha de Inicio]])/(Contratos[[#This Row],[Fecha Finalizacion Programada]]-Contratos[[#This Row],[Fecha de Inicio]])*100),2)</f>
        <v>116.05</v>
      </c>
      <c r="Y48" s="28">
        <v>23601148</v>
      </c>
      <c r="Z48" s="28">
        <v>2338852</v>
      </c>
      <c r="AA48" s="14">
        <v>0</v>
      </c>
      <c r="AB48" s="28">
        <v>0</v>
      </c>
      <c r="AC48" s="28">
        <v>25940000</v>
      </c>
      <c r="AD48" s="14" t="s">
        <v>801</v>
      </c>
    </row>
    <row r="49" spans="2:30" x14ac:dyDescent="0.25">
      <c r="B49" s="14">
        <v>2022</v>
      </c>
      <c r="C49">
        <v>220425</v>
      </c>
      <c r="D49" s="14" t="s">
        <v>271</v>
      </c>
      <c r="E49" s="14" t="s">
        <v>737</v>
      </c>
      <c r="F49" s="14" t="s">
        <v>30</v>
      </c>
      <c r="G49" s="14" t="s">
        <v>27</v>
      </c>
      <c r="H49" s="14" t="s">
        <v>173</v>
      </c>
      <c r="I49" s="14" t="s">
        <v>2</v>
      </c>
      <c r="J49" s="14" t="s">
        <v>812</v>
      </c>
      <c r="K49" s="14">
        <v>830020062</v>
      </c>
      <c r="L49" s="14" t="s">
        <v>813</v>
      </c>
      <c r="M49" s="14" t="s">
        <v>716</v>
      </c>
      <c r="N49" t="s">
        <v>40</v>
      </c>
      <c r="O49" s="1">
        <v>45019</v>
      </c>
      <c r="P49" s="14" t="s">
        <v>591</v>
      </c>
      <c r="Q49" s="14" t="s">
        <v>649</v>
      </c>
      <c r="R49" s="1">
        <v>44754</v>
      </c>
      <c r="S49" s="1">
        <v>44764</v>
      </c>
      <c r="T49" s="14" t="s">
        <v>801</v>
      </c>
      <c r="U49" s="1">
        <v>45007</v>
      </c>
      <c r="V49" s="28">
        <v>25940000</v>
      </c>
      <c r="W49" s="14">
        <f>$D$5-Contratos[[#This Row],[Fecha de Inicio]]</f>
        <v>282</v>
      </c>
      <c r="X49" s="14">
        <f>ROUND((($D$5-Contratos[[#This Row],[Fecha de Inicio]])/(Contratos[[#This Row],[Fecha Finalizacion Programada]]-Contratos[[#This Row],[Fecha de Inicio]])*100),2)</f>
        <v>116.05</v>
      </c>
      <c r="Y49" s="28">
        <v>25940000</v>
      </c>
      <c r="Z49" s="28">
        <v>0</v>
      </c>
      <c r="AA49" s="14">
        <v>0</v>
      </c>
      <c r="AB49" s="28">
        <v>0</v>
      </c>
      <c r="AC49" s="28">
        <v>25940000</v>
      </c>
      <c r="AD49" s="14" t="s">
        <v>801</v>
      </c>
    </row>
    <row r="50" spans="2:30" x14ac:dyDescent="0.25">
      <c r="B50" s="14">
        <v>2023</v>
      </c>
      <c r="C50">
        <v>230224</v>
      </c>
      <c r="D50" s="14" t="s">
        <v>271</v>
      </c>
      <c r="E50" s="14" t="s">
        <v>538</v>
      </c>
      <c r="F50" s="14" t="s">
        <v>45</v>
      </c>
      <c r="G50" s="14" t="s">
        <v>46</v>
      </c>
      <c r="H50" s="14" t="s">
        <v>365</v>
      </c>
      <c r="I50" s="14" t="s">
        <v>2</v>
      </c>
      <c r="J50" s="14" t="s">
        <v>414</v>
      </c>
      <c r="K50" s="14">
        <v>1073693483</v>
      </c>
      <c r="L50" s="14" t="s">
        <v>352</v>
      </c>
      <c r="M50" s="14" t="s">
        <v>47</v>
      </c>
      <c r="N50" t="s">
        <v>40</v>
      </c>
      <c r="O50" s="1">
        <v>45019</v>
      </c>
      <c r="P50" s="14" t="s">
        <v>453</v>
      </c>
      <c r="Q50" s="14" t="s">
        <v>650</v>
      </c>
      <c r="R50" s="1">
        <v>44964</v>
      </c>
      <c r="S50" s="1">
        <v>44965</v>
      </c>
      <c r="T50" s="14" t="s">
        <v>806</v>
      </c>
      <c r="U50" s="1">
        <v>45268</v>
      </c>
      <c r="V50" s="28">
        <v>45490000</v>
      </c>
      <c r="W50" s="14">
        <f>$D$5-Contratos[[#This Row],[Fecha de Inicio]]</f>
        <v>81</v>
      </c>
      <c r="X50" s="14">
        <f>ROUND((($D$5-Contratos[[#This Row],[Fecha de Inicio]])/(Contratos[[#This Row],[Fecha Finalizacion Programada]]-Contratos[[#This Row],[Fecha de Inicio]])*100),2)</f>
        <v>26.73</v>
      </c>
      <c r="Y50" s="28">
        <v>8036567</v>
      </c>
      <c r="Z50" s="28">
        <v>37453433</v>
      </c>
      <c r="AA50" s="14">
        <v>0</v>
      </c>
      <c r="AB50" s="28">
        <v>0</v>
      </c>
      <c r="AC50" s="28">
        <v>45490000</v>
      </c>
      <c r="AD50" s="14" t="s">
        <v>806</v>
      </c>
    </row>
    <row r="51" spans="2:30" x14ac:dyDescent="0.25">
      <c r="B51" s="14">
        <v>2023</v>
      </c>
      <c r="C51">
        <v>230089</v>
      </c>
      <c r="D51" s="14" t="s">
        <v>271</v>
      </c>
      <c r="E51" s="14" t="s">
        <v>526</v>
      </c>
      <c r="F51" s="14" t="s">
        <v>45</v>
      </c>
      <c r="G51" s="14" t="s">
        <v>46</v>
      </c>
      <c r="H51" s="14" t="s">
        <v>162</v>
      </c>
      <c r="I51" s="14" t="s">
        <v>2</v>
      </c>
      <c r="J51" s="14" t="s">
        <v>402</v>
      </c>
      <c r="K51" s="14">
        <v>1032425604</v>
      </c>
      <c r="L51" s="14" t="s">
        <v>78</v>
      </c>
      <c r="M51" s="14" t="s">
        <v>72</v>
      </c>
      <c r="N51" t="s">
        <v>40</v>
      </c>
      <c r="O51" s="1">
        <v>45020</v>
      </c>
      <c r="P51" s="14" t="s">
        <v>111</v>
      </c>
      <c r="Q51" s="14" t="s">
        <v>111</v>
      </c>
      <c r="R51" s="1">
        <v>44945</v>
      </c>
      <c r="S51" s="1">
        <v>44956</v>
      </c>
      <c r="T51" s="14" t="s">
        <v>801</v>
      </c>
      <c r="U51" s="1">
        <v>45199</v>
      </c>
      <c r="V51" s="28">
        <v>63104000</v>
      </c>
      <c r="W51" s="14">
        <f>$D$5-Contratos[[#This Row],[Fecha de Inicio]]</f>
        <v>90</v>
      </c>
      <c r="X51" s="14">
        <f>ROUND((($D$5-Contratos[[#This Row],[Fecha de Inicio]])/(Contratos[[#This Row],[Fecha Finalizacion Programada]]-Contratos[[#This Row],[Fecha de Inicio]])*100),2)</f>
        <v>37.04</v>
      </c>
      <c r="Y51" s="28">
        <v>16038933</v>
      </c>
      <c r="Z51" s="28">
        <v>47065067</v>
      </c>
      <c r="AA51" s="14">
        <v>0</v>
      </c>
      <c r="AB51" s="28">
        <v>0</v>
      </c>
      <c r="AC51" s="28">
        <v>63104000</v>
      </c>
      <c r="AD51" s="14" t="s">
        <v>801</v>
      </c>
    </row>
    <row r="52" spans="2:30" x14ac:dyDescent="0.25">
      <c r="B52" s="14">
        <v>2023</v>
      </c>
      <c r="C52">
        <v>230009</v>
      </c>
      <c r="D52" s="14" t="s">
        <v>271</v>
      </c>
      <c r="E52" s="14" t="s">
        <v>367</v>
      </c>
      <c r="F52" s="14" t="s">
        <v>45</v>
      </c>
      <c r="G52" s="14" t="s">
        <v>46</v>
      </c>
      <c r="H52" s="14" t="s">
        <v>162</v>
      </c>
      <c r="I52" s="14" t="s">
        <v>2</v>
      </c>
      <c r="J52" s="14" t="s">
        <v>284</v>
      </c>
      <c r="K52" s="14">
        <v>80084596</v>
      </c>
      <c r="L52" s="14" t="s">
        <v>77</v>
      </c>
      <c r="M52" s="14" t="s">
        <v>72</v>
      </c>
      <c r="N52" t="s">
        <v>40</v>
      </c>
      <c r="O52" s="1">
        <v>45020</v>
      </c>
      <c r="P52" s="14" t="s">
        <v>111</v>
      </c>
      <c r="Q52" s="14" t="s">
        <v>111</v>
      </c>
      <c r="R52" s="1">
        <v>44937</v>
      </c>
      <c r="S52" s="1">
        <v>44939</v>
      </c>
      <c r="T52" s="14" t="s">
        <v>814</v>
      </c>
      <c r="U52" s="1">
        <v>45288</v>
      </c>
      <c r="V52" s="28">
        <v>86526000</v>
      </c>
      <c r="W52" s="14">
        <f>$D$5-Contratos[[#This Row],[Fecha de Inicio]]</f>
        <v>107</v>
      </c>
      <c r="X52" s="14">
        <f>ROUND((($D$5-Contratos[[#This Row],[Fecha de Inicio]])/(Contratos[[#This Row],[Fecha Finalizacion Programada]]-Contratos[[#This Row],[Fecha de Inicio]])*100),2)</f>
        <v>30.66</v>
      </c>
      <c r="Y52" s="28">
        <v>19311600</v>
      </c>
      <c r="Z52" s="28">
        <v>67214400</v>
      </c>
      <c r="AA52" s="14">
        <v>0</v>
      </c>
      <c r="AB52" s="28">
        <v>0</v>
      </c>
      <c r="AC52" s="28">
        <v>86526000</v>
      </c>
      <c r="AD52" s="14" t="s">
        <v>814</v>
      </c>
    </row>
    <row r="53" spans="2:30" x14ac:dyDescent="0.25">
      <c r="B53" s="14">
        <v>2023</v>
      </c>
      <c r="C53">
        <v>230081</v>
      </c>
      <c r="D53" s="14" t="s">
        <v>271</v>
      </c>
      <c r="E53" s="14" t="s">
        <v>532</v>
      </c>
      <c r="F53" s="14" t="s">
        <v>45</v>
      </c>
      <c r="G53" s="14" t="s">
        <v>46</v>
      </c>
      <c r="H53" s="14" t="s">
        <v>162</v>
      </c>
      <c r="I53" s="14" t="s">
        <v>2</v>
      </c>
      <c r="J53" s="14" t="s">
        <v>407</v>
      </c>
      <c r="K53" s="14">
        <v>85151343</v>
      </c>
      <c r="L53" s="14" t="s">
        <v>74</v>
      </c>
      <c r="M53" s="14" t="s">
        <v>72</v>
      </c>
      <c r="N53" t="s">
        <v>40</v>
      </c>
      <c r="O53" s="1">
        <v>45020</v>
      </c>
      <c r="P53" s="14" t="s">
        <v>111</v>
      </c>
      <c r="Q53" s="14" t="s">
        <v>111</v>
      </c>
      <c r="R53" s="1">
        <v>44944</v>
      </c>
      <c r="S53" s="1">
        <v>44958</v>
      </c>
      <c r="T53" s="14" t="s">
        <v>801</v>
      </c>
      <c r="U53" s="1">
        <v>45200</v>
      </c>
      <c r="V53" s="28">
        <v>63104000</v>
      </c>
      <c r="W53" s="14">
        <f>$D$5-Contratos[[#This Row],[Fecha de Inicio]]</f>
        <v>88</v>
      </c>
      <c r="X53" s="14">
        <f>ROUND((($D$5-Contratos[[#This Row],[Fecha de Inicio]])/(Contratos[[#This Row],[Fecha Finalizacion Programada]]-Contratos[[#This Row],[Fecha de Inicio]])*100),2)</f>
        <v>36.36</v>
      </c>
      <c r="Y53" s="28">
        <v>15776000</v>
      </c>
      <c r="Z53" s="28">
        <v>47328000</v>
      </c>
      <c r="AA53" s="14">
        <v>0</v>
      </c>
      <c r="AB53" s="28">
        <v>0</v>
      </c>
      <c r="AC53" s="28">
        <v>63104000</v>
      </c>
      <c r="AD53" s="14" t="s">
        <v>801</v>
      </c>
    </row>
    <row r="54" spans="2:30" x14ac:dyDescent="0.25">
      <c r="B54" s="14">
        <v>2023</v>
      </c>
      <c r="C54">
        <v>230151</v>
      </c>
      <c r="D54" s="14" t="s">
        <v>271</v>
      </c>
      <c r="E54" s="14" t="s">
        <v>530</v>
      </c>
      <c r="F54" s="14" t="s">
        <v>45</v>
      </c>
      <c r="G54" s="14" t="s">
        <v>46</v>
      </c>
      <c r="H54" s="14" t="s">
        <v>162</v>
      </c>
      <c r="I54" s="14" t="s">
        <v>2</v>
      </c>
      <c r="J54" s="14" t="s">
        <v>76</v>
      </c>
      <c r="K54" s="14">
        <v>79905282</v>
      </c>
      <c r="L54" s="14" t="s">
        <v>73</v>
      </c>
      <c r="M54" s="14" t="s">
        <v>72</v>
      </c>
      <c r="N54" t="s">
        <v>40</v>
      </c>
      <c r="O54" s="1">
        <v>45020</v>
      </c>
      <c r="P54" s="14" t="s">
        <v>111</v>
      </c>
      <c r="Q54" s="14" t="s">
        <v>111</v>
      </c>
      <c r="R54" s="1">
        <v>44952</v>
      </c>
      <c r="S54" s="1">
        <v>44956</v>
      </c>
      <c r="T54" s="14" t="s">
        <v>801</v>
      </c>
      <c r="U54" s="1">
        <v>45199</v>
      </c>
      <c r="V54" s="28">
        <v>63104000</v>
      </c>
      <c r="W54" s="14">
        <f>$D$5-Contratos[[#This Row],[Fecha de Inicio]]</f>
        <v>90</v>
      </c>
      <c r="X54" s="14">
        <f>ROUND((($D$5-Contratos[[#This Row],[Fecha de Inicio]])/(Contratos[[#This Row],[Fecha Finalizacion Programada]]-Contratos[[#This Row],[Fecha de Inicio]])*100),2)</f>
        <v>37.04</v>
      </c>
      <c r="Y54" s="28">
        <v>15776000</v>
      </c>
      <c r="Z54" s="28">
        <v>47328000</v>
      </c>
      <c r="AA54" s="14">
        <v>0</v>
      </c>
      <c r="AB54" s="28">
        <v>0</v>
      </c>
      <c r="AC54" s="28">
        <v>63104000</v>
      </c>
      <c r="AD54" s="14" t="s">
        <v>801</v>
      </c>
    </row>
    <row r="55" spans="2:30" x14ac:dyDescent="0.25">
      <c r="B55" s="14">
        <v>2023</v>
      </c>
      <c r="C55">
        <v>230110</v>
      </c>
      <c r="D55" s="14" t="s">
        <v>271</v>
      </c>
      <c r="E55" s="14" t="s">
        <v>547</v>
      </c>
      <c r="F55" s="14" t="s">
        <v>45</v>
      </c>
      <c r="G55" s="14" t="s">
        <v>46</v>
      </c>
      <c r="H55" s="14" t="s">
        <v>573</v>
      </c>
      <c r="I55" s="14" t="s">
        <v>2</v>
      </c>
      <c r="J55" s="14" t="s">
        <v>422</v>
      </c>
      <c r="K55" s="14">
        <v>1012437956</v>
      </c>
      <c r="L55" s="14" t="s">
        <v>147</v>
      </c>
      <c r="M55" s="14" t="s">
        <v>521</v>
      </c>
      <c r="N55" t="s">
        <v>40</v>
      </c>
      <c r="O55" s="1">
        <v>45019</v>
      </c>
      <c r="P55" s="14" t="s">
        <v>113</v>
      </c>
      <c r="Q55" s="14" t="s">
        <v>455</v>
      </c>
      <c r="R55" s="1">
        <v>44945</v>
      </c>
      <c r="S55" s="1">
        <v>44966</v>
      </c>
      <c r="T55" s="14" t="s">
        <v>801</v>
      </c>
      <c r="U55" s="1">
        <v>45208</v>
      </c>
      <c r="V55" s="28">
        <v>32256000</v>
      </c>
      <c r="W55" s="14">
        <f>$D$5-Contratos[[#This Row],[Fecha de Inicio]]</f>
        <v>80</v>
      </c>
      <c r="X55" s="14">
        <f>ROUND((($D$5-Contratos[[#This Row],[Fecha de Inicio]])/(Contratos[[#This Row],[Fecha Finalizacion Programada]]-Contratos[[#This Row],[Fecha de Inicio]])*100),2)</f>
        <v>33.06</v>
      </c>
      <c r="Y55" s="28">
        <v>4032000</v>
      </c>
      <c r="Z55" s="28">
        <v>28224000</v>
      </c>
      <c r="AA55" s="14">
        <v>0</v>
      </c>
      <c r="AB55" s="28">
        <v>0</v>
      </c>
      <c r="AC55" s="28">
        <v>32256000</v>
      </c>
      <c r="AD55" s="14" t="s">
        <v>801</v>
      </c>
    </row>
    <row r="56" spans="2:30" x14ac:dyDescent="0.25">
      <c r="B56" s="14">
        <v>2023</v>
      </c>
      <c r="C56">
        <v>230185</v>
      </c>
      <c r="D56" s="14" t="s">
        <v>271</v>
      </c>
      <c r="E56" s="14" t="s">
        <v>531</v>
      </c>
      <c r="F56" s="14" t="s">
        <v>45</v>
      </c>
      <c r="G56" s="14" t="s">
        <v>46</v>
      </c>
      <c r="H56" s="14" t="s">
        <v>162</v>
      </c>
      <c r="I56" s="14" t="s">
        <v>2</v>
      </c>
      <c r="J56" s="14" t="s">
        <v>406</v>
      </c>
      <c r="K56" s="14">
        <v>1010160832</v>
      </c>
      <c r="L56" s="14" t="s">
        <v>465</v>
      </c>
      <c r="M56" s="14" t="s">
        <v>72</v>
      </c>
      <c r="N56" t="s">
        <v>40</v>
      </c>
      <c r="O56" s="1">
        <v>45020</v>
      </c>
      <c r="P56" s="14" t="s">
        <v>111</v>
      </c>
      <c r="Q56" s="14" t="s">
        <v>111</v>
      </c>
      <c r="R56" s="1">
        <v>44957</v>
      </c>
      <c r="S56" s="1">
        <v>44958</v>
      </c>
      <c r="T56" s="14" t="s">
        <v>814</v>
      </c>
      <c r="U56" s="1">
        <v>45307</v>
      </c>
      <c r="V56" s="28">
        <v>96289500</v>
      </c>
      <c r="W56" s="14">
        <f>$D$5-Contratos[[#This Row],[Fecha de Inicio]]</f>
        <v>88</v>
      </c>
      <c r="X56" s="14">
        <f>ROUND((($D$5-Contratos[[#This Row],[Fecha de Inicio]])/(Contratos[[#This Row],[Fecha Finalizacion Programada]]-Contratos[[#This Row],[Fecha de Inicio]])*100),2)</f>
        <v>25.21</v>
      </c>
      <c r="Y56" s="28">
        <v>16746000</v>
      </c>
      <c r="Z56" s="28">
        <v>79543500</v>
      </c>
      <c r="AA56" s="14">
        <v>0</v>
      </c>
      <c r="AB56" s="28">
        <v>0</v>
      </c>
      <c r="AC56" s="28">
        <v>96289500</v>
      </c>
      <c r="AD56" s="14" t="s">
        <v>814</v>
      </c>
    </row>
    <row r="57" spans="2:30" x14ac:dyDescent="0.25">
      <c r="B57" s="14">
        <v>2023</v>
      </c>
      <c r="C57">
        <v>230034</v>
      </c>
      <c r="D57" s="14" t="s">
        <v>271</v>
      </c>
      <c r="E57" s="14" t="s">
        <v>529</v>
      </c>
      <c r="F57" s="14" t="s">
        <v>45</v>
      </c>
      <c r="G57" s="14" t="s">
        <v>46</v>
      </c>
      <c r="H57" s="14" t="s">
        <v>162</v>
      </c>
      <c r="I57" s="14" t="s">
        <v>2</v>
      </c>
      <c r="J57" s="14" t="s">
        <v>405</v>
      </c>
      <c r="K57" s="14">
        <v>80871952</v>
      </c>
      <c r="L57" s="14" t="s">
        <v>75</v>
      </c>
      <c r="M57" s="14" t="s">
        <v>72</v>
      </c>
      <c r="N57" t="s">
        <v>40</v>
      </c>
      <c r="O57" s="1">
        <v>45020</v>
      </c>
      <c r="P57" s="14" t="s">
        <v>111</v>
      </c>
      <c r="Q57" s="14" t="s">
        <v>111</v>
      </c>
      <c r="R57" s="1">
        <v>44942</v>
      </c>
      <c r="S57" s="1">
        <v>44958</v>
      </c>
      <c r="T57" s="14" t="s">
        <v>801</v>
      </c>
      <c r="U57" s="1">
        <v>45200</v>
      </c>
      <c r="V57" s="28">
        <v>60192000</v>
      </c>
      <c r="W57" s="14">
        <f>$D$5-Contratos[[#This Row],[Fecha de Inicio]]</f>
        <v>88</v>
      </c>
      <c r="X57" s="14">
        <f>ROUND((($D$5-Contratos[[#This Row],[Fecha de Inicio]])/(Contratos[[#This Row],[Fecha Finalizacion Programada]]-Contratos[[#This Row],[Fecha de Inicio]])*100),2)</f>
        <v>36.36</v>
      </c>
      <c r="Y57" s="28">
        <v>15048000</v>
      </c>
      <c r="Z57" s="28">
        <v>45144000</v>
      </c>
      <c r="AA57" s="14">
        <v>0</v>
      </c>
      <c r="AB57" s="28">
        <v>0</v>
      </c>
      <c r="AC57" s="28">
        <v>60192000</v>
      </c>
      <c r="AD57" s="14" t="s">
        <v>801</v>
      </c>
    </row>
    <row r="58" spans="2:30" x14ac:dyDescent="0.25">
      <c r="B58" s="14">
        <v>2023</v>
      </c>
      <c r="C58">
        <v>230149</v>
      </c>
      <c r="D58" s="14" t="s">
        <v>271</v>
      </c>
      <c r="E58" s="14" t="s">
        <v>528</v>
      </c>
      <c r="F58" s="14" t="s">
        <v>45</v>
      </c>
      <c r="G58" s="14" t="s">
        <v>46</v>
      </c>
      <c r="H58" s="14" t="s">
        <v>162</v>
      </c>
      <c r="I58" s="14" t="s">
        <v>2</v>
      </c>
      <c r="J58" s="14" t="s">
        <v>404</v>
      </c>
      <c r="K58" s="14">
        <v>72156890</v>
      </c>
      <c r="L58" s="14" t="s">
        <v>464</v>
      </c>
      <c r="M58" s="14" t="s">
        <v>72</v>
      </c>
      <c r="N58" t="s">
        <v>40</v>
      </c>
      <c r="O58" s="1">
        <v>45020</v>
      </c>
      <c r="P58" s="14" t="s">
        <v>111</v>
      </c>
      <c r="Q58" s="14" t="s">
        <v>111</v>
      </c>
      <c r="R58" s="1">
        <v>44952</v>
      </c>
      <c r="S58" s="1">
        <v>44958</v>
      </c>
      <c r="T58" s="14" t="s">
        <v>801</v>
      </c>
      <c r="U58" s="1">
        <v>45200</v>
      </c>
      <c r="V58" s="28">
        <v>60192000</v>
      </c>
      <c r="W58" s="14">
        <f>$D$5-Contratos[[#This Row],[Fecha de Inicio]]</f>
        <v>88</v>
      </c>
      <c r="X58" s="14">
        <f>ROUND((($D$5-Contratos[[#This Row],[Fecha de Inicio]])/(Contratos[[#This Row],[Fecha Finalizacion Programada]]-Contratos[[#This Row],[Fecha de Inicio]])*100),2)</f>
        <v>36.36</v>
      </c>
      <c r="Y58" s="28">
        <v>15048000</v>
      </c>
      <c r="Z58" s="28">
        <v>45144000</v>
      </c>
      <c r="AA58" s="14">
        <v>0</v>
      </c>
      <c r="AB58" s="28">
        <v>0</v>
      </c>
      <c r="AC58" s="28">
        <v>60192000</v>
      </c>
      <c r="AD58" s="14" t="s">
        <v>801</v>
      </c>
    </row>
    <row r="59" spans="2:30" x14ac:dyDescent="0.25">
      <c r="B59" s="14">
        <v>2023</v>
      </c>
      <c r="C59">
        <v>230020</v>
      </c>
      <c r="D59" s="14" t="s">
        <v>271</v>
      </c>
      <c r="E59" s="14" t="s">
        <v>368</v>
      </c>
      <c r="F59" s="14" t="s">
        <v>45</v>
      </c>
      <c r="G59" s="14" t="s">
        <v>46</v>
      </c>
      <c r="H59" s="14" t="s">
        <v>162</v>
      </c>
      <c r="I59" s="14" t="s">
        <v>2</v>
      </c>
      <c r="J59" s="14" t="s">
        <v>285</v>
      </c>
      <c r="K59" s="14">
        <v>52032472</v>
      </c>
      <c r="L59" s="14" t="s">
        <v>319</v>
      </c>
      <c r="M59" s="14" t="s">
        <v>72</v>
      </c>
      <c r="N59" t="s">
        <v>40</v>
      </c>
      <c r="O59" s="1">
        <v>45020</v>
      </c>
      <c r="P59" s="14" t="s">
        <v>111</v>
      </c>
      <c r="Q59" s="14" t="s">
        <v>111</v>
      </c>
      <c r="R59" s="1">
        <v>44939</v>
      </c>
      <c r="S59" s="1">
        <v>44945</v>
      </c>
      <c r="T59" s="14" t="s">
        <v>801</v>
      </c>
      <c r="U59" s="1">
        <v>45188</v>
      </c>
      <c r="V59" s="28">
        <v>55824000</v>
      </c>
      <c r="W59" s="14">
        <f>$D$5-Contratos[[#This Row],[Fecha de Inicio]]</f>
        <v>101</v>
      </c>
      <c r="X59" s="14">
        <f>ROUND((($D$5-Contratos[[#This Row],[Fecha de Inicio]])/(Contratos[[#This Row],[Fecha Finalizacion Programada]]-Contratos[[#This Row],[Fecha de Inicio]])*100),2)</f>
        <v>41.56</v>
      </c>
      <c r="Y59" s="28">
        <v>16747200</v>
      </c>
      <c r="Z59" s="28">
        <v>39076800</v>
      </c>
      <c r="AA59" s="14">
        <v>0</v>
      </c>
      <c r="AB59" s="28">
        <v>0</v>
      </c>
      <c r="AC59" s="28">
        <v>55824000</v>
      </c>
      <c r="AD59" s="14" t="s">
        <v>801</v>
      </c>
    </row>
    <row r="60" spans="2:30" x14ac:dyDescent="0.25">
      <c r="B60" s="14">
        <v>2023</v>
      </c>
      <c r="C60">
        <v>230111</v>
      </c>
      <c r="D60" s="14" t="s">
        <v>271</v>
      </c>
      <c r="E60" s="14" t="s">
        <v>547</v>
      </c>
      <c r="F60" s="14" t="s">
        <v>45</v>
      </c>
      <c r="G60" s="14" t="s">
        <v>46</v>
      </c>
      <c r="H60" s="14" t="s">
        <v>573</v>
      </c>
      <c r="I60" s="14" t="s">
        <v>2</v>
      </c>
      <c r="J60" s="14" t="s">
        <v>422</v>
      </c>
      <c r="K60" s="14">
        <v>52410221</v>
      </c>
      <c r="L60" s="14" t="s">
        <v>155</v>
      </c>
      <c r="M60" s="14" t="s">
        <v>521</v>
      </c>
      <c r="N60" t="s">
        <v>40</v>
      </c>
      <c r="O60" s="1">
        <v>45020</v>
      </c>
      <c r="P60" s="14" t="s">
        <v>113</v>
      </c>
      <c r="Q60" s="14" t="s">
        <v>455</v>
      </c>
      <c r="R60" s="1">
        <v>44945</v>
      </c>
      <c r="S60" s="1">
        <v>44966</v>
      </c>
      <c r="T60" s="14" t="s">
        <v>801</v>
      </c>
      <c r="U60" s="1">
        <v>45208</v>
      </c>
      <c r="V60" s="28">
        <v>32256000</v>
      </c>
      <c r="W60" s="14">
        <f>$D$5-Contratos[[#This Row],[Fecha de Inicio]]</f>
        <v>80</v>
      </c>
      <c r="X60" s="14">
        <f>ROUND((($D$5-Contratos[[#This Row],[Fecha de Inicio]])/(Contratos[[#This Row],[Fecha Finalizacion Programada]]-Contratos[[#This Row],[Fecha de Inicio]])*100),2)</f>
        <v>33.06</v>
      </c>
      <c r="Y60" s="28">
        <v>4032000</v>
      </c>
      <c r="Z60" s="28">
        <v>28224000</v>
      </c>
      <c r="AA60" s="14">
        <v>0</v>
      </c>
      <c r="AB60" s="28">
        <v>0</v>
      </c>
      <c r="AC60" s="28">
        <v>32256000</v>
      </c>
      <c r="AD60" s="14" t="s">
        <v>801</v>
      </c>
    </row>
    <row r="61" spans="2:30" x14ac:dyDescent="0.25">
      <c r="B61" s="14">
        <v>2023</v>
      </c>
      <c r="C61">
        <v>230068</v>
      </c>
      <c r="D61" s="14" t="s">
        <v>271</v>
      </c>
      <c r="E61" s="14" t="s">
        <v>547</v>
      </c>
      <c r="F61" s="14" t="s">
        <v>45</v>
      </c>
      <c r="G61" s="14" t="s">
        <v>46</v>
      </c>
      <c r="H61" s="14" t="s">
        <v>573</v>
      </c>
      <c r="I61" s="14" t="s">
        <v>2</v>
      </c>
      <c r="J61" s="14" t="s">
        <v>422</v>
      </c>
      <c r="K61" s="14">
        <v>1030661834</v>
      </c>
      <c r="L61" s="14" t="s">
        <v>477</v>
      </c>
      <c r="M61" s="14" t="s">
        <v>521</v>
      </c>
      <c r="N61" t="s">
        <v>40</v>
      </c>
      <c r="O61" s="1">
        <v>45020</v>
      </c>
      <c r="P61" s="14" t="s">
        <v>113</v>
      </c>
      <c r="Q61" s="14" t="s">
        <v>455</v>
      </c>
      <c r="R61" s="1">
        <v>44944</v>
      </c>
      <c r="S61" s="1">
        <v>44965</v>
      </c>
      <c r="T61" s="14" t="s">
        <v>801</v>
      </c>
      <c r="U61" s="1">
        <v>45207</v>
      </c>
      <c r="V61" s="28">
        <v>32256000</v>
      </c>
      <c r="W61" s="14">
        <f>$D$5-Contratos[[#This Row],[Fecha de Inicio]]</f>
        <v>81</v>
      </c>
      <c r="X61" s="14">
        <f>ROUND((($D$5-Contratos[[#This Row],[Fecha de Inicio]])/(Contratos[[#This Row],[Fecha Finalizacion Programada]]-Contratos[[#This Row],[Fecha de Inicio]])*100),2)</f>
        <v>33.47</v>
      </c>
      <c r="Y61" s="28">
        <v>4032000</v>
      </c>
      <c r="Z61" s="28">
        <v>28224000</v>
      </c>
      <c r="AA61" s="14">
        <v>0</v>
      </c>
      <c r="AB61" s="28">
        <v>0</v>
      </c>
      <c r="AC61" s="28">
        <v>32256000</v>
      </c>
      <c r="AD61" s="14" t="s">
        <v>801</v>
      </c>
    </row>
    <row r="62" spans="2:30" x14ac:dyDescent="0.25">
      <c r="B62" s="14">
        <v>2023</v>
      </c>
      <c r="C62">
        <v>230112</v>
      </c>
      <c r="D62" s="14" t="s">
        <v>271</v>
      </c>
      <c r="E62" s="14" t="s">
        <v>547</v>
      </c>
      <c r="F62" s="14" t="s">
        <v>45</v>
      </c>
      <c r="G62" s="14" t="s">
        <v>46</v>
      </c>
      <c r="H62" s="14" t="s">
        <v>573</v>
      </c>
      <c r="I62" s="14" t="s">
        <v>2</v>
      </c>
      <c r="J62" s="14" t="s">
        <v>422</v>
      </c>
      <c r="K62" s="14">
        <v>51835982</v>
      </c>
      <c r="L62" s="14" t="s">
        <v>156</v>
      </c>
      <c r="M62" s="14" t="s">
        <v>521</v>
      </c>
      <c r="N62" t="s">
        <v>40</v>
      </c>
      <c r="O62" s="1">
        <v>45020</v>
      </c>
      <c r="P62" s="14" t="s">
        <v>113</v>
      </c>
      <c r="Q62" s="14" t="s">
        <v>455</v>
      </c>
      <c r="R62" s="1">
        <v>44945</v>
      </c>
      <c r="S62" s="1">
        <v>44967</v>
      </c>
      <c r="T62" s="14" t="s">
        <v>801</v>
      </c>
      <c r="U62" s="1">
        <v>45209</v>
      </c>
      <c r="V62" s="28">
        <v>32256000</v>
      </c>
      <c r="W62" s="14">
        <f>$D$5-Contratos[[#This Row],[Fecha de Inicio]]</f>
        <v>79</v>
      </c>
      <c r="X62" s="14">
        <f>ROUND((($D$5-Contratos[[#This Row],[Fecha de Inicio]])/(Contratos[[#This Row],[Fecha Finalizacion Programada]]-Contratos[[#This Row],[Fecha de Inicio]])*100),2)</f>
        <v>32.64</v>
      </c>
      <c r="Y62" s="28">
        <v>4032000</v>
      </c>
      <c r="Z62" s="28">
        <v>28224000</v>
      </c>
      <c r="AA62" s="14">
        <v>0</v>
      </c>
      <c r="AB62" s="28">
        <v>0</v>
      </c>
      <c r="AC62" s="28">
        <v>32256000</v>
      </c>
      <c r="AD62" s="14" t="s">
        <v>801</v>
      </c>
    </row>
    <row r="63" spans="2:30" x14ac:dyDescent="0.25">
      <c r="B63" s="14">
        <v>2023</v>
      </c>
      <c r="C63">
        <v>230118</v>
      </c>
      <c r="D63" s="14" t="s">
        <v>271</v>
      </c>
      <c r="E63" s="14" t="s">
        <v>378</v>
      </c>
      <c r="F63" s="14" t="s">
        <v>45</v>
      </c>
      <c r="G63" s="14" t="s">
        <v>46</v>
      </c>
      <c r="H63" s="14" t="s">
        <v>166</v>
      </c>
      <c r="I63" s="14" t="s">
        <v>2</v>
      </c>
      <c r="J63" s="14" t="s">
        <v>295</v>
      </c>
      <c r="K63" s="14">
        <v>80117367</v>
      </c>
      <c r="L63" s="14" t="s">
        <v>104</v>
      </c>
      <c r="M63" s="14" t="s">
        <v>266</v>
      </c>
      <c r="N63" t="s">
        <v>40</v>
      </c>
      <c r="O63" s="1">
        <v>45020</v>
      </c>
      <c r="P63" s="14" t="s">
        <v>592</v>
      </c>
      <c r="Q63" s="14" t="s">
        <v>651</v>
      </c>
      <c r="R63" s="1">
        <v>44946</v>
      </c>
      <c r="S63" s="1">
        <v>44951</v>
      </c>
      <c r="T63" s="14" t="s">
        <v>775</v>
      </c>
      <c r="U63" s="1">
        <v>45132</v>
      </c>
      <c r="V63" s="28">
        <v>55824000</v>
      </c>
      <c r="W63" s="14">
        <f>$D$5-Contratos[[#This Row],[Fecha de Inicio]]</f>
        <v>95</v>
      </c>
      <c r="X63" s="14">
        <f>ROUND((($D$5-Contratos[[#This Row],[Fecha de Inicio]])/(Contratos[[#This Row],[Fecha Finalizacion Programada]]-Contratos[[#This Row],[Fecha de Inicio]])*100),2)</f>
        <v>52.49</v>
      </c>
      <c r="Y63" s="28">
        <v>20468800</v>
      </c>
      <c r="Z63" s="28">
        <v>35355200</v>
      </c>
      <c r="AA63" s="14">
        <v>0</v>
      </c>
      <c r="AB63" s="28">
        <v>0</v>
      </c>
      <c r="AC63" s="28">
        <v>55824000</v>
      </c>
      <c r="AD63" s="14" t="s">
        <v>775</v>
      </c>
    </row>
    <row r="64" spans="2:30" x14ac:dyDescent="0.25">
      <c r="B64" s="14">
        <v>2023</v>
      </c>
      <c r="C64">
        <v>230133</v>
      </c>
      <c r="D64" s="14" t="s">
        <v>271</v>
      </c>
      <c r="E64" s="14" t="s">
        <v>378</v>
      </c>
      <c r="F64" s="14" t="s">
        <v>45</v>
      </c>
      <c r="G64" s="14" t="s">
        <v>46</v>
      </c>
      <c r="H64" s="14" t="s">
        <v>166</v>
      </c>
      <c r="I64" s="14" t="s">
        <v>2</v>
      </c>
      <c r="J64" s="14" t="s">
        <v>295</v>
      </c>
      <c r="K64" s="14">
        <v>27682336</v>
      </c>
      <c r="L64" s="14" t="s">
        <v>103</v>
      </c>
      <c r="M64" s="14" t="s">
        <v>266</v>
      </c>
      <c r="N64" t="s">
        <v>40</v>
      </c>
      <c r="O64" s="1">
        <v>45020</v>
      </c>
      <c r="P64" s="14" t="s">
        <v>593</v>
      </c>
      <c r="Q64" s="14" t="s">
        <v>652</v>
      </c>
      <c r="R64" s="1">
        <v>44949</v>
      </c>
      <c r="S64" s="1">
        <v>44951</v>
      </c>
      <c r="T64" s="14" t="s">
        <v>775</v>
      </c>
      <c r="U64" s="1">
        <v>45132</v>
      </c>
      <c r="V64" s="28">
        <v>55824000</v>
      </c>
      <c r="W64" s="14">
        <f>$D$5-Contratos[[#This Row],[Fecha de Inicio]]</f>
        <v>95</v>
      </c>
      <c r="X64" s="14">
        <f>ROUND((($D$5-Contratos[[#This Row],[Fecha de Inicio]])/(Contratos[[#This Row],[Fecha Finalizacion Programada]]-Contratos[[#This Row],[Fecha de Inicio]])*100),2)</f>
        <v>52.49</v>
      </c>
      <c r="Y64" s="28">
        <v>20468800</v>
      </c>
      <c r="Z64" s="28">
        <v>35355200</v>
      </c>
      <c r="AA64" s="14">
        <v>0</v>
      </c>
      <c r="AB64" s="28">
        <v>0</v>
      </c>
      <c r="AC64" s="28">
        <v>55824000</v>
      </c>
      <c r="AD64" s="14" t="s">
        <v>775</v>
      </c>
    </row>
    <row r="65" spans="2:30" x14ac:dyDescent="0.25">
      <c r="B65" s="14">
        <v>2023</v>
      </c>
      <c r="C65">
        <v>230117</v>
      </c>
      <c r="D65" s="14" t="s">
        <v>271</v>
      </c>
      <c r="E65" s="14" t="s">
        <v>378</v>
      </c>
      <c r="F65" s="14" t="s">
        <v>45</v>
      </c>
      <c r="G65" s="14" t="s">
        <v>46</v>
      </c>
      <c r="H65" s="14" t="s">
        <v>166</v>
      </c>
      <c r="I65" s="14" t="s">
        <v>2</v>
      </c>
      <c r="J65" s="14" t="s">
        <v>295</v>
      </c>
      <c r="K65" s="14">
        <v>79379744</v>
      </c>
      <c r="L65" s="14" t="s">
        <v>330</v>
      </c>
      <c r="M65" s="14" t="s">
        <v>266</v>
      </c>
      <c r="N65" t="s">
        <v>40</v>
      </c>
      <c r="O65" s="1">
        <v>45020</v>
      </c>
      <c r="P65" s="14" t="s">
        <v>594</v>
      </c>
      <c r="Q65" s="14" t="s">
        <v>653</v>
      </c>
      <c r="R65" s="1">
        <v>44946</v>
      </c>
      <c r="S65" s="1">
        <v>44951</v>
      </c>
      <c r="T65" s="14" t="s">
        <v>775</v>
      </c>
      <c r="U65" s="1">
        <v>45132</v>
      </c>
      <c r="V65" s="28">
        <v>55824000</v>
      </c>
      <c r="W65" s="14">
        <f>$D$5-Contratos[[#This Row],[Fecha de Inicio]]</f>
        <v>95</v>
      </c>
      <c r="X65" s="14">
        <f>ROUND((($D$5-Contratos[[#This Row],[Fecha de Inicio]])/(Contratos[[#This Row],[Fecha Finalizacion Programada]]-Contratos[[#This Row],[Fecha de Inicio]])*100),2)</f>
        <v>52.49</v>
      </c>
      <c r="Y65" s="28">
        <v>20468800</v>
      </c>
      <c r="Z65" s="28">
        <v>35355200</v>
      </c>
      <c r="AA65" s="14">
        <v>0</v>
      </c>
      <c r="AB65" s="28">
        <v>0</v>
      </c>
      <c r="AC65" s="28">
        <v>55824000</v>
      </c>
      <c r="AD65" s="14" t="s">
        <v>775</v>
      </c>
    </row>
    <row r="66" spans="2:30" x14ac:dyDescent="0.25">
      <c r="B66" s="14">
        <v>2023</v>
      </c>
      <c r="C66">
        <v>230206</v>
      </c>
      <c r="D66" s="14" t="s">
        <v>271</v>
      </c>
      <c r="E66" s="14" t="s">
        <v>378</v>
      </c>
      <c r="F66" s="14" t="s">
        <v>45</v>
      </c>
      <c r="G66" s="14" t="s">
        <v>46</v>
      </c>
      <c r="H66" s="14" t="s">
        <v>166</v>
      </c>
      <c r="I66" s="14" t="s">
        <v>2</v>
      </c>
      <c r="J66" s="14" t="s">
        <v>295</v>
      </c>
      <c r="K66" s="14">
        <v>79959604</v>
      </c>
      <c r="L66" s="14" t="s">
        <v>478</v>
      </c>
      <c r="M66" s="14" t="s">
        <v>266</v>
      </c>
      <c r="N66" t="s">
        <v>40</v>
      </c>
      <c r="O66" s="1">
        <v>45020</v>
      </c>
      <c r="P66" s="14" t="s">
        <v>595</v>
      </c>
      <c r="Q66" s="14" t="s">
        <v>654</v>
      </c>
      <c r="R66" s="1">
        <v>44957</v>
      </c>
      <c r="S66" s="1">
        <v>44963</v>
      </c>
      <c r="T66" s="14" t="s">
        <v>775</v>
      </c>
      <c r="U66" s="1">
        <v>45144</v>
      </c>
      <c r="V66" s="28">
        <v>55824000</v>
      </c>
      <c r="W66" s="14">
        <f>$D$5-Contratos[[#This Row],[Fecha de Inicio]]</f>
        <v>83</v>
      </c>
      <c r="X66" s="14">
        <f>ROUND((($D$5-Contratos[[#This Row],[Fecha de Inicio]])/(Contratos[[#This Row],[Fecha Finalizacion Programada]]-Contratos[[#This Row],[Fecha de Inicio]])*100),2)</f>
        <v>45.86</v>
      </c>
      <c r="Y66" s="28">
        <v>17057333</v>
      </c>
      <c r="Z66" s="28">
        <v>38766667</v>
      </c>
      <c r="AA66" s="14">
        <v>0</v>
      </c>
      <c r="AB66" s="28">
        <v>0</v>
      </c>
      <c r="AC66" s="28">
        <v>55824000</v>
      </c>
      <c r="AD66" s="14" t="s">
        <v>775</v>
      </c>
    </row>
    <row r="67" spans="2:30" x14ac:dyDescent="0.25">
      <c r="B67" s="14">
        <v>2023</v>
      </c>
      <c r="C67">
        <v>230093</v>
      </c>
      <c r="D67" s="14" t="s">
        <v>271</v>
      </c>
      <c r="E67" s="14" t="s">
        <v>380</v>
      </c>
      <c r="F67" s="14" t="s">
        <v>45</v>
      </c>
      <c r="G67" s="14" t="s">
        <v>46</v>
      </c>
      <c r="H67" s="14" t="s">
        <v>169</v>
      </c>
      <c r="I67" s="14" t="s">
        <v>2</v>
      </c>
      <c r="J67" s="14" t="s">
        <v>298</v>
      </c>
      <c r="K67" s="14">
        <v>80797720</v>
      </c>
      <c r="L67" s="14" t="s">
        <v>331</v>
      </c>
      <c r="M67" s="14" t="s">
        <v>47</v>
      </c>
      <c r="N67" t="s">
        <v>40</v>
      </c>
      <c r="O67" s="1">
        <v>45026</v>
      </c>
      <c r="P67" s="14" t="s">
        <v>596</v>
      </c>
      <c r="Q67" s="14" t="s">
        <v>655</v>
      </c>
      <c r="R67" s="1">
        <v>44946</v>
      </c>
      <c r="S67" s="1">
        <v>44952</v>
      </c>
      <c r="T67" s="14" t="s">
        <v>801</v>
      </c>
      <c r="U67" s="1">
        <v>45195</v>
      </c>
      <c r="V67" s="28">
        <v>40776000</v>
      </c>
      <c r="W67" s="14">
        <f>$D$5-Contratos[[#This Row],[Fecha de Inicio]]</f>
        <v>94</v>
      </c>
      <c r="X67" s="14">
        <f>ROUND((($D$5-Contratos[[#This Row],[Fecha de Inicio]])/(Contratos[[#This Row],[Fecha Finalizacion Programada]]-Contratos[[#This Row],[Fecha de Inicio]])*100),2)</f>
        <v>38.68</v>
      </c>
      <c r="Y67" s="28">
        <v>11043500</v>
      </c>
      <c r="Z67" s="28">
        <v>29732500</v>
      </c>
      <c r="AA67" s="14">
        <v>0</v>
      </c>
      <c r="AB67" s="28">
        <v>0</v>
      </c>
      <c r="AC67" s="28">
        <v>40776000</v>
      </c>
      <c r="AD67" s="14" t="s">
        <v>801</v>
      </c>
    </row>
    <row r="68" spans="2:30" x14ac:dyDescent="0.25">
      <c r="B68" s="14">
        <v>2023</v>
      </c>
      <c r="C68">
        <v>230143</v>
      </c>
      <c r="D68" s="14" t="s">
        <v>271</v>
      </c>
      <c r="E68" s="14" t="s">
        <v>379</v>
      </c>
      <c r="F68" s="14" t="s">
        <v>45</v>
      </c>
      <c r="G68" s="14" t="s">
        <v>46</v>
      </c>
      <c r="H68" s="14" t="s">
        <v>169</v>
      </c>
      <c r="I68" s="14" t="s">
        <v>2</v>
      </c>
      <c r="J68" s="14" t="s">
        <v>297</v>
      </c>
      <c r="K68" s="14">
        <v>1019090995</v>
      </c>
      <c r="L68" s="14" t="s">
        <v>55</v>
      </c>
      <c r="M68" s="14" t="s">
        <v>47</v>
      </c>
      <c r="N68" t="s">
        <v>40</v>
      </c>
      <c r="O68" s="1">
        <v>45026</v>
      </c>
      <c r="P68" s="14" t="s">
        <v>596</v>
      </c>
      <c r="Q68" s="14" t="s">
        <v>656</v>
      </c>
      <c r="R68" s="1">
        <v>44950</v>
      </c>
      <c r="S68" s="1">
        <v>44951</v>
      </c>
      <c r="T68" s="14" t="s">
        <v>801</v>
      </c>
      <c r="U68" s="1">
        <v>45194</v>
      </c>
      <c r="V68" s="28">
        <v>26056000</v>
      </c>
      <c r="W68" s="14">
        <f>$D$5-Contratos[[#This Row],[Fecha de Inicio]]</f>
        <v>95</v>
      </c>
      <c r="X68" s="14">
        <f>ROUND((($D$5-Contratos[[#This Row],[Fecha de Inicio]])/(Contratos[[#This Row],[Fecha Finalizacion Programada]]-Contratos[[#This Row],[Fecha de Inicio]])*100),2)</f>
        <v>39.090000000000003</v>
      </c>
      <c r="Y68" s="28">
        <v>7056833</v>
      </c>
      <c r="Z68" s="28">
        <v>18999167</v>
      </c>
      <c r="AA68" s="14">
        <v>0</v>
      </c>
      <c r="AB68" s="28">
        <v>0</v>
      </c>
      <c r="AC68" s="28">
        <v>26056000</v>
      </c>
      <c r="AD68" s="14" t="s">
        <v>801</v>
      </c>
    </row>
    <row r="69" spans="2:30" x14ac:dyDescent="0.25">
      <c r="B69" s="14">
        <v>2023</v>
      </c>
      <c r="C69">
        <v>230204</v>
      </c>
      <c r="D69" s="14" t="s">
        <v>271</v>
      </c>
      <c r="E69" s="14" t="s">
        <v>378</v>
      </c>
      <c r="F69" s="14" t="s">
        <v>45</v>
      </c>
      <c r="G69" s="14" t="s">
        <v>46</v>
      </c>
      <c r="H69" s="14" t="s">
        <v>166</v>
      </c>
      <c r="I69" s="14" t="s">
        <v>2</v>
      </c>
      <c r="J69" s="14" t="s">
        <v>295</v>
      </c>
      <c r="K69" s="14">
        <v>23467524</v>
      </c>
      <c r="L69" s="14" t="s">
        <v>479</v>
      </c>
      <c r="M69" s="14" t="s">
        <v>266</v>
      </c>
      <c r="N69" t="s">
        <v>40</v>
      </c>
      <c r="O69" s="1">
        <v>45020</v>
      </c>
      <c r="P69" s="14" t="s">
        <v>597</v>
      </c>
      <c r="Q69" s="14" t="s">
        <v>657</v>
      </c>
      <c r="R69" s="1">
        <v>44957</v>
      </c>
      <c r="S69" s="1">
        <v>44963</v>
      </c>
      <c r="T69" s="14" t="s">
        <v>775</v>
      </c>
      <c r="U69" s="1">
        <v>45144</v>
      </c>
      <c r="V69" s="28">
        <v>55824000</v>
      </c>
      <c r="W69" s="14">
        <f>$D$5-Contratos[[#This Row],[Fecha de Inicio]]</f>
        <v>83</v>
      </c>
      <c r="X69" s="14">
        <f>ROUND((($D$5-Contratos[[#This Row],[Fecha de Inicio]])/(Contratos[[#This Row],[Fecha Finalizacion Programada]]-Contratos[[#This Row],[Fecha de Inicio]])*100),2)</f>
        <v>45.86</v>
      </c>
      <c r="Y69" s="28">
        <v>17057333</v>
      </c>
      <c r="Z69" s="28">
        <v>38766667</v>
      </c>
      <c r="AA69" s="14">
        <v>0</v>
      </c>
      <c r="AB69" s="28">
        <v>0</v>
      </c>
      <c r="AC69" s="28">
        <v>55824000</v>
      </c>
      <c r="AD69" s="14" t="s">
        <v>775</v>
      </c>
    </row>
    <row r="70" spans="2:30" x14ac:dyDescent="0.25">
      <c r="B70" s="14">
        <v>2023</v>
      </c>
      <c r="C70">
        <v>230005</v>
      </c>
      <c r="D70" s="14" t="s">
        <v>271</v>
      </c>
      <c r="E70" s="14" t="s">
        <v>560</v>
      </c>
      <c r="F70" s="14" t="s">
        <v>45</v>
      </c>
      <c r="G70" s="14" t="s">
        <v>49</v>
      </c>
      <c r="H70" s="14" t="s">
        <v>574</v>
      </c>
      <c r="I70" s="14" t="s">
        <v>2</v>
      </c>
      <c r="J70" s="14" t="s">
        <v>433</v>
      </c>
      <c r="K70" s="14">
        <v>1057548654</v>
      </c>
      <c r="L70" s="14" t="s">
        <v>496</v>
      </c>
      <c r="M70" s="14" t="s">
        <v>267</v>
      </c>
      <c r="N70" t="s">
        <v>40</v>
      </c>
      <c r="O70" s="1">
        <v>45020</v>
      </c>
      <c r="P70" s="14" t="s">
        <v>452</v>
      </c>
      <c r="Q70" s="14" t="s">
        <v>457</v>
      </c>
      <c r="R70" s="1">
        <v>44937</v>
      </c>
      <c r="S70" s="1">
        <v>44944</v>
      </c>
      <c r="T70" s="14" t="s">
        <v>803</v>
      </c>
      <c r="U70" s="1">
        <v>45278</v>
      </c>
      <c r="V70" s="28">
        <v>20471000</v>
      </c>
      <c r="W70" s="14">
        <f>$D$5-Contratos[[#This Row],[Fecha de Inicio]]</f>
        <v>102</v>
      </c>
      <c r="X70" s="14">
        <f>ROUND((($D$5-Contratos[[#This Row],[Fecha de Inicio]])/(Contratos[[#This Row],[Fecha Finalizacion Programada]]-Contratos[[#This Row],[Fecha de Inicio]])*100),2)</f>
        <v>30.54</v>
      </c>
      <c r="Y70" s="28">
        <v>1861000</v>
      </c>
      <c r="Z70" s="28">
        <v>18610000</v>
      </c>
      <c r="AA70" s="14">
        <v>0</v>
      </c>
      <c r="AB70" s="28">
        <v>0</v>
      </c>
      <c r="AC70" s="28">
        <v>20471000</v>
      </c>
      <c r="AD70" s="14" t="s">
        <v>803</v>
      </c>
    </row>
    <row r="71" spans="2:30" x14ac:dyDescent="0.25">
      <c r="B71" s="14">
        <v>2023</v>
      </c>
      <c r="C71">
        <v>230181</v>
      </c>
      <c r="D71" s="14" t="s">
        <v>271</v>
      </c>
      <c r="E71" s="14" t="s">
        <v>540</v>
      </c>
      <c r="F71" s="14" t="s">
        <v>45</v>
      </c>
      <c r="G71" s="14" t="s">
        <v>46</v>
      </c>
      <c r="H71" s="14" t="s">
        <v>171</v>
      </c>
      <c r="I71" s="14" t="s">
        <v>2</v>
      </c>
      <c r="J71" s="14" t="s">
        <v>416</v>
      </c>
      <c r="K71" s="14">
        <v>79797614</v>
      </c>
      <c r="L71" s="14" t="s">
        <v>471</v>
      </c>
      <c r="M71" s="14" t="s">
        <v>64</v>
      </c>
      <c r="N71" t="s">
        <v>40</v>
      </c>
      <c r="O71" s="1">
        <v>45020</v>
      </c>
      <c r="P71" s="14" t="s">
        <v>445</v>
      </c>
      <c r="Q71" s="14" t="s">
        <v>658</v>
      </c>
      <c r="R71" s="1">
        <v>44957</v>
      </c>
      <c r="S71" s="1">
        <v>44964</v>
      </c>
      <c r="T71" s="14" t="s">
        <v>801</v>
      </c>
      <c r="U71" s="1">
        <v>45206</v>
      </c>
      <c r="V71" s="28">
        <v>38832000</v>
      </c>
      <c r="W71" s="14">
        <f>$D$5-Contratos[[#This Row],[Fecha de Inicio]]</f>
        <v>82</v>
      </c>
      <c r="X71" s="14">
        <f>ROUND((($D$5-Contratos[[#This Row],[Fecha de Inicio]])/(Contratos[[#This Row],[Fecha Finalizacion Programada]]-Contratos[[#This Row],[Fecha de Inicio]])*100),2)</f>
        <v>33.880000000000003</v>
      </c>
      <c r="Y71" s="28">
        <v>9708000</v>
      </c>
      <c r="Z71" s="28">
        <v>29124000</v>
      </c>
      <c r="AA71" s="14">
        <v>0</v>
      </c>
      <c r="AB71" s="28">
        <v>0</v>
      </c>
      <c r="AC71" s="28">
        <v>38832000</v>
      </c>
      <c r="AD71" s="14" t="s">
        <v>801</v>
      </c>
    </row>
    <row r="72" spans="2:30" x14ac:dyDescent="0.25">
      <c r="B72" s="14">
        <v>2023</v>
      </c>
      <c r="C72">
        <v>230105</v>
      </c>
      <c r="D72" s="14" t="s">
        <v>271</v>
      </c>
      <c r="E72" s="14" t="s">
        <v>561</v>
      </c>
      <c r="F72" s="14" t="s">
        <v>45</v>
      </c>
      <c r="G72" s="14" t="s">
        <v>46</v>
      </c>
      <c r="H72" s="14" t="s">
        <v>574</v>
      </c>
      <c r="I72" s="14" t="s">
        <v>2</v>
      </c>
      <c r="J72" s="14" t="s">
        <v>434</v>
      </c>
      <c r="K72" s="14">
        <v>1030599185</v>
      </c>
      <c r="L72" s="14" t="s">
        <v>500</v>
      </c>
      <c r="M72" s="14" t="s">
        <v>267</v>
      </c>
      <c r="N72" t="s">
        <v>40</v>
      </c>
      <c r="O72" s="1">
        <v>45020</v>
      </c>
      <c r="P72" s="14" t="s">
        <v>452</v>
      </c>
      <c r="Q72" s="14" t="s">
        <v>457</v>
      </c>
      <c r="R72" s="1">
        <v>44945</v>
      </c>
      <c r="S72" s="1">
        <v>44950</v>
      </c>
      <c r="T72" s="14" t="s">
        <v>779</v>
      </c>
      <c r="U72" s="1">
        <v>45223</v>
      </c>
      <c r="V72" s="28">
        <v>36288000</v>
      </c>
      <c r="W72" s="14">
        <f>$D$5-Contratos[[#This Row],[Fecha de Inicio]]</f>
        <v>96</v>
      </c>
      <c r="X72" s="14">
        <f>ROUND((($D$5-Contratos[[#This Row],[Fecha de Inicio]])/(Contratos[[#This Row],[Fecha Finalizacion Programada]]-Contratos[[#This Row],[Fecha de Inicio]])*100),2)</f>
        <v>35.159999999999997</v>
      </c>
      <c r="Y72" s="28">
        <v>4032000</v>
      </c>
      <c r="Z72" s="28">
        <v>32256000</v>
      </c>
      <c r="AA72" s="14">
        <v>0</v>
      </c>
      <c r="AB72" s="28">
        <v>0</v>
      </c>
      <c r="AC72" s="28">
        <v>36288000</v>
      </c>
      <c r="AD72" s="14" t="s">
        <v>779</v>
      </c>
    </row>
    <row r="73" spans="2:30" x14ac:dyDescent="0.25">
      <c r="B73" s="14">
        <v>2023</v>
      </c>
      <c r="C73">
        <v>230106</v>
      </c>
      <c r="D73" s="14" t="s">
        <v>271</v>
      </c>
      <c r="E73" s="14" t="s">
        <v>561</v>
      </c>
      <c r="F73" s="14" t="s">
        <v>45</v>
      </c>
      <c r="G73" s="14" t="s">
        <v>46</v>
      </c>
      <c r="H73" s="14" t="s">
        <v>574</v>
      </c>
      <c r="I73" s="14" t="s">
        <v>2</v>
      </c>
      <c r="J73" s="14" t="s">
        <v>434</v>
      </c>
      <c r="K73" s="14">
        <v>1010196758</v>
      </c>
      <c r="L73" s="14" t="s">
        <v>499</v>
      </c>
      <c r="M73" s="14" t="s">
        <v>267</v>
      </c>
      <c r="N73" t="s">
        <v>40</v>
      </c>
      <c r="O73" s="1">
        <v>45020</v>
      </c>
      <c r="P73" s="14" t="s">
        <v>452</v>
      </c>
      <c r="Q73" s="14" t="s">
        <v>457</v>
      </c>
      <c r="R73" s="1">
        <v>44945</v>
      </c>
      <c r="S73" s="1">
        <v>44949</v>
      </c>
      <c r="T73" s="14" t="s">
        <v>779</v>
      </c>
      <c r="U73" s="1">
        <v>45222</v>
      </c>
      <c r="V73" s="28">
        <v>36288000</v>
      </c>
      <c r="W73" s="14">
        <f>$D$5-Contratos[[#This Row],[Fecha de Inicio]]</f>
        <v>97</v>
      </c>
      <c r="X73" s="14">
        <f>ROUND((($D$5-Contratos[[#This Row],[Fecha de Inicio]])/(Contratos[[#This Row],[Fecha Finalizacion Programada]]-Contratos[[#This Row],[Fecha de Inicio]])*100),2)</f>
        <v>35.53</v>
      </c>
      <c r="Y73" s="28">
        <v>4032000</v>
      </c>
      <c r="Z73" s="28">
        <v>32256000</v>
      </c>
      <c r="AA73" s="14">
        <v>0</v>
      </c>
      <c r="AB73" s="28">
        <v>0</v>
      </c>
      <c r="AC73" s="28">
        <v>36288000</v>
      </c>
      <c r="AD73" s="14" t="s">
        <v>779</v>
      </c>
    </row>
    <row r="74" spans="2:30" x14ac:dyDescent="0.25">
      <c r="B74" s="14">
        <v>2023</v>
      </c>
      <c r="C74">
        <v>230107</v>
      </c>
      <c r="D74" s="14" t="s">
        <v>271</v>
      </c>
      <c r="E74" s="14" t="s">
        <v>561</v>
      </c>
      <c r="F74" s="14" t="s">
        <v>45</v>
      </c>
      <c r="G74" s="14" t="s">
        <v>46</v>
      </c>
      <c r="H74" s="14" t="s">
        <v>574</v>
      </c>
      <c r="I74" s="14" t="s">
        <v>2</v>
      </c>
      <c r="J74" s="14" t="s">
        <v>434</v>
      </c>
      <c r="K74" s="14">
        <v>1018431630</v>
      </c>
      <c r="L74" s="14" t="s">
        <v>498</v>
      </c>
      <c r="M74" s="14" t="s">
        <v>267</v>
      </c>
      <c r="N74" t="s">
        <v>40</v>
      </c>
      <c r="O74" s="1">
        <v>45020</v>
      </c>
      <c r="P74" s="14" t="s">
        <v>452</v>
      </c>
      <c r="Q74" s="14" t="s">
        <v>457</v>
      </c>
      <c r="R74" s="1">
        <v>44945</v>
      </c>
      <c r="S74" s="1">
        <v>44949</v>
      </c>
      <c r="T74" s="14" t="s">
        <v>779</v>
      </c>
      <c r="U74" s="1">
        <v>45222</v>
      </c>
      <c r="V74" s="28">
        <v>36288000</v>
      </c>
      <c r="W74" s="14">
        <f>$D$5-Contratos[[#This Row],[Fecha de Inicio]]</f>
        <v>97</v>
      </c>
      <c r="X74" s="14">
        <f>ROUND((($D$5-Contratos[[#This Row],[Fecha de Inicio]])/(Contratos[[#This Row],[Fecha Finalizacion Programada]]-Contratos[[#This Row],[Fecha de Inicio]])*100),2)</f>
        <v>35.53</v>
      </c>
      <c r="Y74" s="28">
        <v>4032000</v>
      </c>
      <c r="Z74" s="28">
        <v>32256000</v>
      </c>
      <c r="AA74" s="14">
        <v>0</v>
      </c>
      <c r="AB74" s="28">
        <v>0</v>
      </c>
      <c r="AC74" s="28">
        <v>36288000</v>
      </c>
      <c r="AD74" s="14" t="s">
        <v>779</v>
      </c>
    </row>
    <row r="75" spans="2:30" x14ac:dyDescent="0.25">
      <c r="B75" s="14">
        <v>2023</v>
      </c>
      <c r="C75">
        <v>230108</v>
      </c>
      <c r="D75" s="14" t="s">
        <v>271</v>
      </c>
      <c r="E75" s="14" t="s">
        <v>561</v>
      </c>
      <c r="F75" s="14" t="s">
        <v>45</v>
      </c>
      <c r="G75" s="14" t="s">
        <v>46</v>
      </c>
      <c r="H75" s="14" t="s">
        <v>574</v>
      </c>
      <c r="I75" s="14" t="s">
        <v>2</v>
      </c>
      <c r="J75" s="14" t="s">
        <v>434</v>
      </c>
      <c r="K75" s="14">
        <v>1026273270</v>
      </c>
      <c r="L75" s="14" t="s">
        <v>497</v>
      </c>
      <c r="M75" s="14" t="s">
        <v>267</v>
      </c>
      <c r="N75" t="s">
        <v>40</v>
      </c>
      <c r="O75" s="1">
        <v>45020</v>
      </c>
      <c r="P75" s="14" t="s">
        <v>452</v>
      </c>
      <c r="Q75" s="14" t="s">
        <v>457</v>
      </c>
      <c r="R75" s="1">
        <v>44945</v>
      </c>
      <c r="S75" s="1">
        <v>44949</v>
      </c>
      <c r="T75" s="14" t="s">
        <v>779</v>
      </c>
      <c r="U75" s="1">
        <v>45222</v>
      </c>
      <c r="V75" s="28">
        <v>36288000</v>
      </c>
      <c r="W75" s="14">
        <f>$D$5-Contratos[[#This Row],[Fecha de Inicio]]</f>
        <v>97</v>
      </c>
      <c r="X75" s="14">
        <f>ROUND((($D$5-Contratos[[#This Row],[Fecha de Inicio]])/(Contratos[[#This Row],[Fecha Finalizacion Programada]]-Contratos[[#This Row],[Fecha de Inicio]])*100),2)</f>
        <v>35.53</v>
      </c>
      <c r="Y75" s="28">
        <v>4032000</v>
      </c>
      <c r="Z75" s="28">
        <v>32256000</v>
      </c>
      <c r="AA75" s="14">
        <v>0</v>
      </c>
      <c r="AB75" s="28">
        <v>0</v>
      </c>
      <c r="AC75" s="28">
        <v>36288000</v>
      </c>
      <c r="AD75" s="14" t="s">
        <v>779</v>
      </c>
    </row>
    <row r="76" spans="2:30" x14ac:dyDescent="0.25">
      <c r="B76" s="14">
        <v>2023</v>
      </c>
      <c r="C76">
        <v>230205</v>
      </c>
      <c r="D76" s="14" t="s">
        <v>271</v>
      </c>
      <c r="E76" s="14" t="s">
        <v>378</v>
      </c>
      <c r="F76" s="14" t="s">
        <v>45</v>
      </c>
      <c r="G76" s="14" t="s">
        <v>46</v>
      </c>
      <c r="H76" s="14" t="s">
        <v>166</v>
      </c>
      <c r="I76" s="14" t="s">
        <v>2</v>
      </c>
      <c r="J76" s="14" t="s">
        <v>295</v>
      </c>
      <c r="K76" s="14">
        <v>80179285</v>
      </c>
      <c r="L76" s="14" t="s">
        <v>480</v>
      </c>
      <c r="M76" s="14" t="s">
        <v>266</v>
      </c>
      <c r="N76" t="s">
        <v>40</v>
      </c>
      <c r="O76" s="1">
        <v>45020</v>
      </c>
      <c r="P76" s="14" t="s">
        <v>598</v>
      </c>
      <c r="Q76" s="14" t="s">
        <v>659</v>
      </c>
      <c r="R76" s="1">
        <v>44957</v>
      </c>
      <c r="S76" s="1">
        <v>44963</v>
      </c>
      <c r="T76" s="14" t="s">
        <v>775</v>
      </c>
      <c r="U76" s="1">
        <v>45144</v>
      </c>
      <c r="V76" s="28">
        <v>55824000</v>
      </c>
      <c r="W76" s="14">
        <f>$D$5-Contratos[[#This Row],[Fecha de Inicio]]</f>
        <v>83</v>
      </c>
      <c r="X76" s="14">
        <f>ROUND((($D$5-Contratos[[#This Row],[Fecha de Inicio]])/(Contratos[[#This Row],[Fecha Finalizacion Programada]]-Contratos[[#This Row],[Fecha de Inicio]])*100),2)</f>
        <v>45.86</v>
      </c>
      <c r="Y76" s="28">
        <v>17057333</v>
      </c>
      <c r="Z76" s="28">
        <v>38766667</v>
      </c>
      <c r="AA76" s="14">
        <v>0</v>
      </c>
      <c r="AB76" s="28">
        <v>0</v>
      </c>
      <c r="AC76" s="28">
        <v>55824000</v>
      </c>
      <c r="AD76" s="14" t="s">
        <v>775</v>
      </c>
    </row>
    <row r="77" spans="2:30" x14ac:dyDescent="0.25">
      <c r="B77" s="14">
        <v>2023</v>
      </c>
      <c r="C77">
        <v>230116</v>
      </c>
      <c r="D77" s="14" t="s">
        <v>271</v>
      </c>
      <c r="E77" s="14" t="s">
        <v>547</v>
      </c>
      <c r="F77" s="14" t="s">
        <v>45</v>
      </c>
      <c r="G77" s="14" t="s">
        <v>46</v>
      </c>
      <c r="H77" s="14" t="s">
        <v>573</v>
      </c>
      <c r="I77" s="14" t="s">
        <v>2</v>
      </c>
      <c r="J77" s="14" t="s">
        <v>422</v>
      </c>
      <c r="K77" s="14">
        <v>52738032</v>
      </c>
      <c r="L77" s="14" t="s">
        <v>489</v>
      </c>
      <c r="M77" s="14" t="s">
        <v>521</v>
      </c>
      <c r="N77" t="s">
        <v>40</v>
      </c>
      <c r="O77" s="1">
        <v>45020</v>
      </c>
      <c r="P77" s="14" t="s">
        <v>113</v>
      </c>
      <c r="Q77" s="14" t="s">
        <v>455</v>
      </c>
      <c r="R77" s="1">
        <v>44945</v>
      </c>
      <c r="S77" s="1">
        <v>44971</v>
      </c>
      <c r="T77" s="14" t="s">
        <v>801</v>
      </c>
      <c r="U77" s="1">
        <v>45213</v>
      </c>
      <c r="V77" s="28">
        <v>32256000</v>
      </c>
      <c r="W77" s="14">
        <f>$D$5-Contratos[[#This Row],[Fecha de Inicio]]</f>
        <v>75</v>
      </c>
      <c r="X77" s="14">
        <f>ROUND((($D$5-Contratos[[#This Row],[Fecha de Inicio]])/(Contratos[[#This Row],[Fecha Finalizacion Programada]]-Contratos[[#This Row],[Fecha de Inicio]])*100),2)</f>
        <v>30.99</v>
      </c>
      <c r="Y77" s="28">
        <v>2284800</v>
      </c>
      <c r="Z77" s="28">
        <v>32256000</v>
      </c>
      <c r="AA77" s="14">
        <v>0</v>
      </c>
      <c r="AB77" s="28">
        <v>0</v>
      </c>
      <c r="AC77" s="28">
        <v>32256000</v>
      </c>
      <c r="AD77" s="14" t="s">
        <v>801</v>
      </c>
    </row>
    <row r="78" spans="2:30" x14ac:dyDescent="0.25">
      <c r="B78" s="14">
        <v>2023</v>
      </c>
      <c r="C78">
        <v>230140</v>
      </c>
      <c r="D78" s="14" t="s">
        <v>271</v>
      </c>
      <c r="E78" s="14" t="s">
        <v>383</v>
      </c>
      <c r="F78" s="14" t="s">
        <v>45</v>
      </c>
      <c r="G78" s="14" t="s">
        <v>49</v>
      </c>
      <c r="H78" s="14" t="s">
        <v>169</v>
      </c>
      <c r="I78" s="14" t="s">
        <v>2</v>
      </c>
      <c r="J78" s="14" t="s">
        <v>301</v>
      </c>
      <c r="K78" s="14">
        <v>52384090</v>
      </c>
      <c r="L78" s="14" t="s">
        <v>334</v>
      </c>
      <c r="M78" s="14" t="s">
        <v>354</v>
      </c>
      <c r="N78" t="s">
        <v>40</v>
      </c>
      <c r="O78" s="1">
        <v>45020</v>
      </c>
      <c r="P78" s="14" t="s">
        <v>599</v>
      </c>
      <c r="Q78" s="14" t="s">
        <v>660</v>
      </c>
      <c r="R78" s="1">
        <v>44950</v>
      </c>
      <c r="S78" s="1">
        <v>44952</v>
      </c>
      <c r="T78" s="14" t="s">
        <v>801</v>
      </c>
      <c r="U78" s="1">
        <v>45195</v>
      </c>
      <c r="V78" s="28">
        <v>18608000</v>
      </c>
      <c r="W78" s="14">
        <f>$D$5-Contratos[[#This Row],[Fecha de Inicio]]</f>
        <v>94</v>
      </c>
      <c r="X78" s="14">
        <f>ROUND((($D$5-Contratos[[#This Row],[Fecha de Inicio]])/(Contratos[[#This Row],[Fecha Finalizacion Programada]]-Contratos[[#This Row],[Fecha de Inicio]])*100),2)</f>
        <v>38.68</v>
      </c>
      <c r="Y78" s="28">
        <v>2326000</v>
      </c>
      <c r="Z78" s="28">
        <v>16282000</v>
      </c>
      <c r="AA78" s="14">
        <v>0</v>
      </c>
      <c r="AB78" s="28">
        <v>0</v>
      </c>
      <c r="AC78" s="28">
        <v>18608000</v>
      </c>
      <c r="AD78" s="14" t="s">
        <v>801</v>
      </c>
    </row>
    <row r="79" spans="2:30" x14ac:dyDescent="0.25">
      <c r="B79" s="14">
        <v>2023</v>
      </c>
      <c r="C79">
        <v>230164</v>
      </c>
      <c r="D79" s="14" t="s">
        <v>271</v>
      </c>
      <c r="E79" s="14" t="s">
        <v>539</v>
      </c>
      <c r="F79" s="14" t="s">
        <v>45</v>
      </c>
      <c r="G79" s="14" t="s">
        <v>46</v>
      </c>
      <c r="H79" s="14" t="s">
        <v>167</v>
      </c>
      <c r="I79" s="14" t="s">
        <v>2</v>
      </c>
      <c r="J79" s="14" t="s">
        <v>415</v>
      </c>
      <c r="K79" s="14">
        <v>1016056057</v>
      </c>
      <c r="L79" s="14" t="s">
        <v>335</v>
      </c>
      <c r="M79" s="14" t="s">
        <v>717</v>
      </c>
      <c r="N79" t="s">
        <v>40</v>
      </c>
      <c r="O79" s="1">
        <v>45021</v>
      </c>
      <c r="P79" s="14" t="s">
        <v>120</v>
      </c>
      <c r="Q79" s="14" t="s">
        <v>261</v>
      </c>
      <c r="R79" s="1">
        <v>44953</v>
      </c>
      <c r="S79" s="1">
        <v>44965</v>
      </c>
      <c r="T79" s="14" t="s">
        <v>779</v>
      </c>
      <c r="U79" s="1">
        <v>45238</v>
      </c>
      <c r="V79" s="28">
        <v>29313000</v>
      </c>
      <c r="W79" s="14">
        <f>$D$5-Contratos[[#This Row],[Fecha de Inicio]]</f>
        <v>81</v>
      </c>
      <c r="X79" s="14">
        <f>ROUND((($D$5-Contratos[[#This Row],[Fecha de Inicio]])/(Contratos[[#This Row],[Fecha Finalizacion Programada]]-Contratos[[#This Row],[Fecha de Inicio]])*100),2)</f>
        <v>29.67</v>
      </c>
      <c r="Y79" s="28">
        <v>5754033</v>
      </c>
      <c r="Z79" s="28">
        <v>23558967</v>
      </c>
      <c r="AA79" s="14">
        <v>0</v>
      </c>
      <c r="AB79" s="28">
        <v>0</v>
      </c>
      <c r="AC79" s="28">
        <v>29313000</v>
      </c>
      <c r="AD79" s="14" t="s">
        <v>779</v>
      </c>
    </row>
    <row r="80" spans="2:30" x14ac:dyDescent="0.25">
      <c r="B80" s="14">
        <v>2023</v>
      </c>
      <c r="C80">
        <v>230137</v>
      </c>
      <c r="D80" s="14" t="s">
        <v>271</v>
      </c>
      <c r="E80" s="14" t="s">
        <v>383</v>
      </c>
      <c r="F80" s="14" t="s">
        <v>45</v>
      </c>
      <c r="G80" s="14" t="s">
        <v>49</v>
      </c>
      <c r="H80" s="14" t="s">
        <v>169</v>
      </c>
      <c r="I80" s="14" t="s">
        <v>2</v>
      </c>
      <c r="J80" s="14" t="s">
        <v>301</v>
      </c>
      <c r="K80" s="14">
        <v>53132127</v>
      </c>
      <c r="L80" s="14" t="s">
        <v>350</v>
      </c>
      <c r="M80" s="14" t="s">
        <v>354</v>
      </c>
      <c r="N80" t="s">
        <v>40</v>
      </c>
      <c r="O80" s="1">
        <v>45021</v>
      </c>
      <c r="P80" s="14" t="s">
        <v>599</v>
      </c>
      <c r="Q80" s="14" t="s">
        <v>661</v>
      </c>
      <c r="R80" s="1">
        <v>44950</v>
      </c>
      <c r="S80" s="1">
        <v>44952</v>
      </c>
      <c r="T80" s="14" t="s">
        <v>801</v>
      </c>
      <c r="U80" s="1">
        <v>45195</v>
      </c>
      <c r="V80" s="28">
        <v>18608000</v>
      </c>
      <c r="W80" s="14">
        <f>$D$5-Contratos[[#This Row],[Fecha de Inicio]]</f>
        <v>94</v>
      </c>
      <c r="X80" s="14">
        <f>ROUND((($D$5-Contratos[[#This Row],[Fecha de Inicio]])/(Contratos[[#This Row],[Fecha Finalizacion Programada]]-Contratos[[#This Row],[Fecha de Inicio]])*100),2)</f>
        <v>38.68</v>
      </c>
      <c r="Y80" s="28">
        <v>2326000</v>
      </c>
      <c r="Z80" s="28">
        <v>16282000</v>
      </c>
      <c r="AA80" s="14">
        <v>0</v>
      </c>
      <c r="AB80" s="28">
        <v>0</v>
      </c>
      <c r="AC80" s="28">
        <v>18608000</v>
      </c>
      <c r="AD80" s="14" t="s">
        <v>801</v>
      </c>
    </row>
    <row r="81" spans="2:30" x14ac:dyDescent="0.25">
      <c r="B81" s="14">
        <v>2023</v>
      </c>
      <c r="C81">
        <v>230078</v>
      </c>
      <c r="D81" s="14" t="s">
        <v>271</v>
      </c>
      <c r="E81" s="14" t="s">
        <v>385</v>
      </c>
      <c r="F81" s="14" t="s">
        <v>45</v>
      </c>
      <c r="G81" s="14" t="s">
        <v>46</v>
      </c>
      <c r="H81" s="14" t="s">
        <v>167</v>
      </c>
      <c r="I81" s="14" t="s">
        <v>2</v>
      </c>
      <c r="J81" s="14" t="s">
        <v>303</v>
      </c>
      <c r="K81" s="14">
        <v>33676280</v>
      </c>
      <c r="L81" s="14" t="s">
        <v>58</v>
      </c>
      <c r="M81" s="14" t="s">
        <v>717</v>
      </c>
      <c r="N81" t="s">
        <v>40</v>
      </c>
      <c r="O81" s="1">
        <v>45021</v>
      </c>
      <c r="P81" s="14" t="s">
        <v>600</v>
      </c>
      <c r="Q81" s="14" t="s">
        <v>662</v>
      </c>
      <c r="R81" s="1">
        <v>44944</v>
      </c>
      <c r="S81" s="1">
        <v>44945</v>
      </c>
      <c r="T81" s="14" t="s">
        <v>801</v>
      </c>
      <c r="U81" s="1">
        <v>45188</v>
      </c>
      <c r="V81" s="28">
        <v>53960000</v>
      </c>
      <c r="W81" s="14">
        <f>$D$5-Contratos[[#This Row],[Fecha de Inicio]]</f>
        <v>101</v>
      </c>
      <c r="X81" s="14">
        <f>ROUND((($D$5-Contratos[[#This Row],[Fecha de Inicio]])/(Contratos[[#This Row],[Fecha Finalizacion Programada]]-Contratos[[#This Row],[Fecha de Inicio]])*100),2)</f>
        <v>41.56</v>
      </c>
      <c r="Y81" s="28">
        <v>16188000</v>
      </c>
      <c r="Z81" s="28">
        <v>37772000</v>
      </c>
      <c r="AA81" s="14">
        <v>0</v>
      </c>
      <c r="AB81" s="28">
        <v>0</v>
      </c>
      <c r="AC81" s="28">
        <v>53960000</v>
      </c>
      <c r="AD81" s="14" t="s">
        <v>801</v>
      </c>
    </row>
    <row r="82" spans="2:30" x14ac:dyDescent="0.25">
      <c r="B82" s="14">
        <v>2023</v>
      </c>
      <c r="C82">
        <v>230091</v>
      </c>
      <c r="D82" s="14" t="s">
        <v>271</v>
      </c>
      <c r="E82" s="14" t="s">
        <v>384</v>
      </c>
      <c r="F82" s="14" t="s">
        <v>45</v>
      </c>
      <c r="G82" s="14" t="s">
        <v>46</v>
      </c>
      <c r="H82" s="14" t="s">
        <v>167</v>
      </c>
      <c r="I82" s="14" t="s">
        <v>2</v>
      </c>
      <c r="J82" s="14" t="s">
        <v>302</v>
      </c>
      <c r="K82" s="14">
        <v>1024530851</v>
      </c>
      <c r="L82" s="14" t="s">
        <v>60</v>
      </c>
      <c r="M82" s="14" t="s">
        <v>717</v>
      </c>
      <c r="N82" t="s">
        <v>40</v>
      </c>
      <c r="O82" s="1">
        <v>45021</v>
      </c>
      <c r="P82" s="14" t="s">
        <v>120</v>
      </c>
      <c r="Q82" s="14" t="s">
        <v>261</v>
      </c>
      <c r="R82" s="1">
        <v>44945</v>
      </c>
      <c r="S82" s="1">
        <v>44949</v>
      </c>
      <c r="T82" s="14" t="s">
        <v>801</v>
      </c>
      <c r="U82" s="1">
        <v>45192</v>
      </c>
      <c r="V82" s="28">
        <v>53960000</v>
      </c>
      <c r="W82" s="14">
        <f>$D$5-Contratos[[#This Row],[Fecha de Inicio]]</f>
        <v>97</v>
      </c>
      <c r="X82" s="14">
        <f>ROUND((($D$5-Contratos[[#This Row],[Fecha de Inicio]])/(Contratos[[#This Row],[Fecha Finalizacion Programada]]-Contratos[[#This Row],[Fecha de Inicio]])*100),2)</f>
        <v>39.92</v>
      </c>
      <c r="Y82" s="28">
        <v>15288667</v>
      </c>
      <c r="Z82" s="28">
        <v>38671333</v>
      </c>
      <c r="AA82" s="14">
        <v>0</v>
      </c>
      <c r="AB82" s="28">
        <v>0</v>
      </c>
      <c r="AC82" s="28">
        <v>53960000</v>
      </c>
      <c r="AD82" s="14" t="s">
        <v>801</v>
      </c>
    </row>
    <row r="83" spans="2:30" x14ac:dyDescent="0.25">
      <c r="B83" s="14">
        <v>2023</v>
      </c>
      <c r="C83">
        <v>230090</v>
      </c>
      <c r="D83" s="14" t="s">
        <v>271</v>
      </c>
      <c r="E83" s="14" t="s">
        <v>384</v>
      </c>
      <c r="F83" s="14" t="s">
        <v>45</v>
      </c>
      <c r="G83" s="14" t="s">
        <v>46</v>
      </c>
      <c r="H83" s="14" t="s">
        <v>167</v>
      </c>
      <c r="I83" s="14" t="s">
        <v>2</v>
      </c>
      <c r="J83" s="14" t="s">
        <v>302</v>
      </c>
      <c r="K83" s="14">
        <v>1032456288</v>
      </c>
      <c r="L83" s="14" t="s">
        <v>59</v>
      </c>
      <c r="M83" s="14" t="s">
        <v>717</v>
      </c>
      <c r="N83" t="s">
        <v>40</v>
      </c>
      <c r="O83" s="1">
        <v>45021</v>
      </c>
      <c r="P83" s="14" t="s">
        <v>120</v>
      </c>
      <c r="Q83" s="14" t="s">
        <v>261</v>
      </c>
      <c r="R83" s="1">
        <v>44945</v>
      </c>
      <c r="S83" s="1">
        <v>44949</v>
      </c>
      <c r="T83" s="14" t="s">
        <v>801</v>
      </c>
      <c r="U83" s="1">
        <v>45192</v>
      </c>
      <c r="V83" s="28">
        <v>53960000</v>
      </c>
      <c r="W83" s="14">
        <f>$D$5-Contratos[[#This Row],[Fecha de Inicio]]</f>
        <v>97</v>
      </c>
      <c r="X83" s="14">
        <f>ROUND((($D$5-Contratos[[#This Row],[Fecha de Inicio]])/(Contratos[[#This Row],[Fecha Finalizacion Programada]]-Contratos[[#This Row],[Fecha de Inicio]])*100),2)</f>
        <v>39.92</v>
      </c>
      <c r="Y83" s="28">
        <v>15288667</v>
      </c>
      <c r="Z83" s="28">
        <v>38671333</v>
      </c>
      <c r="AA83" s="14">
        <v>0</v>
      </c>
      <c r="AB83" s="28">
        <v>0</v>
      </c>
      <c r="AC83" s="28">
        <v>53960000</v>
      </c>
      <c r="AD83" s="14" t="s">
        <v>801</v>
      </c>
    </row>
    <row r="84" spans="2:30" x14ac:dyDescent="0.25">
      <c r="B84" s="14">
        <v>2023</v>
      </c>
      <c r="C84">
        <v>230241</v>
      </c>
      <c r="D84" s="14" t="s">
        <v>271</v>
      </c>
      <c r="E84" s="14" t="s">
        <v>533</v>
      </c>
      <c r="F84" s="14" t="s">
        <v>45</v>
      </c>
      <c r="G84" s="14" t="s">
        <v>46</v>
      </c>
      <c r="H84" s="14" t="s">
        <v>570</v>
      </c>
      <c r="I84" s="14" t="s">
        <v>2</v>
      </c>
      <c r="J84" s="14" t="s">
        <v>408</v>
      </c>
      <c r="K84" s="14">
        <v>79708223</v>
      </c>
      <c r="L84" s="14" t="s">
        <v>466</v>
      </c>
      <c r="M84" s="14" t="s">
        <v>517</v>
      </c>
      <c r="N84" t="s">
        <v>40</v>
      </c>
      <c r="O84" s="1">
        <v>45021</v>
      </c>
      <c r="P84" s="14" t="s">
        <v>601</v>
      </c>
      <c r="Q84" s="14" t="s">
        <v>601</v>
      </c>
      <c r="R84" s="1">
        <v>44971</v>
      </c>
      <c r="S84" s="1">
        <v>44974</v>
      </c>
      <c r="T84" s="14" t="s">
        <v>806</v>
      </c>
      <c r="U84" s="1">
        <v>45277</v>
      </c>
      <c r="V84" s="28">
        <v>55820000</v>
      </c>
      <c r="W84" s="14">
        <f>$D$5-Contratos[[#This Row],[Fecha de Inicio]]</f>
        <v>72</v>
      </c>
      <c r="X84" s="14">
        <f>ROUND((($D$5-Contratos[[#This Row],[Fecha de Inicio]])/(Contratos[[#This Row],[Fecha Finalizacion Programada]]-Contratos[[#This Row],[Fecha de Inicio]])*100),2)</f>
        <v>23.76</v>
      </c>
      <c r="Y84" s="28">
        <v>5582000</v>
      </c>
      <c r="Z84" s="28">
        <v>50238000</v>
      </c>
      <c r="AA84" s="14">
        <v>0</v>
      </c>
      <c r="AB84" s="28">
        <v>0</v>
      </c>
      <c r="AC84" s="28">
        <v>55820000</v>
      </c>
      <c r="AD84" s="14" t="s">
        <v>806</v>
      </c>
    </row>
    <row r="85" spans="2:30" x14ac:dyDescent="0.25">
      <c r="B85" s="14">
        <v>2023</v>
      </c>
      <c r="C85">
        <v>230087</v>
      </c>
      <c r="D85" s="14" t="s">
        <v>271</v>
      </c>
      <c r="E85" s="14" t="s">
        <v>534</v>
      </c>
      <c r="F85" s="14" t="s">
        <v>45</v>
      </c>
      <c r="G85" s="14" t="s">
        <v>46</v>
      </c>
      <c r="H85" s="14" t="s">
        <v>571</v>
      </c>
      <c r="I85" s="14" t="s">
        <v>2</v>
      </c>
      <c r="J85" s="14" t="s">
        <v>409</v>
      </c>
      <c r="K85" s="14">
        <v>40392471</v>
      </c>
      <c r="L85" s="14" t="s">
        <v>467</v>
      </c>
      <c r="M85" s="14" t="s">
        <v>718</v>
      </c>
      <c r="N85" t="s">
        <v>40</v>
      </c>
      <c r="O85" s="1">
        <v>45021</v>
      </c>
      <c r="P85" s="14" t="s">
        <v>602</v>
      </c>
      <c r="Q85" s="14" t="s">
        <v>602</v>
      </c>
      <c r="R85" s="1">
        <v>44945</v>
      </c>
      <c r="S85" s="1">
        <v>44958</v>
      </c>
      <c r="T85" s="14" t="s">
        <v>806</v>
      </c>
      <c r="U85" s="1">
        <v>45261</v>
      </c>
      <c r="V85" s="28">
        <v>55820000</v>
      </c>
      <c r="W85" s="14">
        <f>$D$5-Contratos[[#This Row],[Fecha de Inicio]]</f>
        <v>88</v>
      </c>
      <c r="X85" s="14">
        <f>ROUND((($D$5-Contratos[[#This Row],[Fecha de Inicio]])/(Contratos[[#This Row],[Fecha Finalizacion Programada]]-Contratos[[#This Row],[Fecha de Inicio]])*100),2)</f>
        <v>29.04</v>
      </c>
      <c r="Y85" s="28">
        <v>5582000</v>
      </c>
      <c r="Z85" s="28">
        <v>50238000</v>
      </c>
      <c r="AA85" s="14">
        <v>0</v>
      </c>
      <c r="AB85" s="28">
        <v>0</v>
      </c>
      <c r="AC85" s="28">
        <v>55820000</v>
      </c>
      <c r="AD85" s="14" t="s">
        <v>806</v>
      </c>
    </row>
    <row r="86" spans="2:30" x14ac:dyDescent="0.25">
      <c r="B86" s="14">
        <v>2023</v>
      </c>
      <c r="C86">
        <v>230077</v>
      </c>
      <c r="D86" s="14" t="s">
        <v>271</v>
      </c>
      <c r="E86" s="14" t="s">
        <v>381</v>
      </c>
      <c r="F86" s="14" t="s">
        <v>45</v>
      </c>
      <c r="G86" s="14" t="s">
        <v>49</v>
      </c>
      <c r="H86" s="14" t="s">
        <v>169</v>
      </c>
      <c r="I86" s="14" t="s">
        <v>2</v>
      </c>
      <c r="J86" s="14" t="s">
        <v>299</v>
      </c>
      <c r="K86" s="14">
        <v>1020842997</v>
      </c>
      <c r="L86" s="14" t="s">
        <v>90</v>
      </c>
      <c r="M86" s="14" t="s">
        <v>47</v>
      </c>
      <c r="N86" t="s">
        <v>40</v>
      </c>
      <c r="O86" s="1">
        <v>45028</v>
      </c>
      <c r="P86" s="14" t="s">
        <v>603</v>
      </c>
      <c r="Q86" s="14" t="s">
        <v>663</v>
      </c>
      <c r="R86" s="1">
        <v>44943</v>
      </c>
      <c r="S86" s="1">
        <v>44944</v>
      </c>
      <c r="T86" s="14" t="s">
        <v>814</v>
      </c>
      <c r="U86" s="1">
        <v>45293</v>
      </c>
      <c r="V86" s="28">
        <v>34661000</v>
      </c>
      <c r="W86" s="14">
        <f>$D$5-Contratos[[#This Row],[Fecha de Inicio]]</f>
        <v>102</v>
      </c>
      <c r="X86" s="14">
        <f>ROUND((($D$5-Contratos[[#This Row],[Fecha de Inicio]])/(Contratos[[#This Row],[Fecha Finalizacion Programada]]-Contratos[[#This Row],[Fecha de Inicio]])*100),2)</f>
        <v>29.23</v>
      </c>
      <c r="Y86" s="28">
        <v>7334066</v>
      </c>
      <c r="Z86" s="28">
        <v>27326934</v>
      </c>
      <c r="AA86" s="14">
        <v>0</v>
      </c>
      <c r="AB86" s="28">
        <v>0</v>
      </c>
      <c r="AC86" s="28">
        <v>34661000</v>
      </c>
      <c r="AD86" s="14" t="s">
        <v>814</v>
      </c>
    </row>
    <row r="87" spans="2:30" x14ac:dyDescent="0.25">
      <c r="B87" s="14">
        <v>2023</v>
      </c>
      <c r="C87">
        <v>230236</v>
      </c>
      <c r="D87" s="14" t="s">
        <v>271</v>
      </c>
      <c r="E87" s="14" t="s">
        <v>543</v>
      </c>
      <c r="F87" s="14" t="s">
        <v>45</v>
      </c>
      <c r="G87" s="14" t="s">
        <v>49</v>
      </c>
      <c r="H87" s="14" t="s">
        <v>169</v>
      </c>
      <c r="I87" s="14" t="s">
        <v>2</v>
      </c>
      <c r="J87" s="14" t="s">
        <v>419</v>
      </c>
      <c r="K87" s="14">
        <v>1015480884</v>
      </c>
      <c r="L87" s="14" t="s">
        <v>475</v>
      </c>
      <c r="M87" s="14" t="s">
        <v>47</v>
      </c>
      <c r="N87" t="s">
        <v>40</v>
      </c>
      <c r="O87" s="1">
        <v>45029</v>
      </c>
      <c r="P87" s="14" t="s">
        <v>604</v>
      </c>
      <c r="Q87" s="14" t="s">
        <v>664</v>
      </c>
      <c r="R87" s="1">
        <v>44967</v>
      </c>
      <c r="S87" s="1">
        <v>44972</v>
      </c>
      <c r="T87" s="14" t="s">
        <v>803</v>
      </c>
      <c r="U87" s="1">
        <v>45306</v>
      </c>
      <c r="V87" s="28">
        <v>25586000</v>
      </c>
      <c r="W87" s="14">
        <f>$D$5-Contratos[[#This Row],[Fecha de Inicio]]</f>
        <v>74</v>
      </c>
      <c r="X87" s="14">
        <f>ROUND((($D$5-Contratos[[#This Row],[Fecha de Inicio]])/(Contratos[[#This Row],[Fecha Finalizacion Programada]]-Contratos[[#This Row],[Fecha de Inicio]])*100),2)</f>
        <v>22.16</v>
      </c>
      <c r="Y87" s="28">
        <v>3489000</v>
      </c>
      <c r="Z87" s="28">
        <v>22097000</v>
      </c>
      <c r="AA87" s="14">
        <v>0</v>
      </c>
      <c r="AB87" s="28">
        <v>0</v>
      </c>
      <c r="AC87" s="28">
        <v>25586000</v>
      </c>
      <c r="AD87" s="14" t="s">
        <v>803</v>
      </c>
    </row>
    <row r="88" spans="2:30" x14ac:dyDescent="0.25">
      <c r="B88" s="14">
        <v>2023</v>
      </c>
      <c r="C88">
        <v>230139</v>
      </c>
      <c r="D88" s="14" t="s">
        <v>271</v>
      </c>
      <c r="E88" s="14" t="s">
        <v>383</v>
      </c>
      <c r="F88" s="14" t="s">
        <v>45</v>
      </c>
      <c r="G88" s="14" t="s">
        <v>49</v>
      </c>
      <c r="H88" s="14" t="s">
        <v>169</v>
      </c>
      <c r="I88" s="14" t="s">
        <v>2</v>
      </c>
      <c r="J88" s="14" t="s">
        <v>301</v>
      </c>
      <c r="K88" s="14">
        <v>80154271</v>
      </c>
      <c r="L88" s="14" t="s">
        <v>337</v>
      </c>
      <c r="M88" s="14" t="s">
        <v>354</v>
      </c>
      <c r="N88" t="s">
        <v>40</v>
      </c>
      <c r="O88" s="1">
        <v>45021</v>
      </c>
      <c r="P88" s="14" t="s">
        <v>605</v>
      </c>
      <c r="Q88" s="14" t="s">
        <v>660</v>
      </c>
      <c r="R88" s="1">
        <v>44950</v>
      </c>
      <c r="S88" s="1">
        <v>44952</v>
      </c>
      <c r="T88" s="14" t="s">
        <v>801</v>
      </c>
      <c r="U88" s="1">
        <v>45195</v>
      </c>
      <c r="V88" s="28">
        <v>18608000</v>
      </c>
      <c r="W88" s="14">
        <f>$D$5-Contratos[[#This Row],[Fecha de Inicio]]</f>
        <v>94</v>
      </c>
      <c r="X88" s="14">
        <f>ROUND((($D$5-Contratos[[#This Row],[Fecha de Inicio]])/(Contratos[[#This Row],[Fecha Finalizacion Programada]]-Contratos[[#This Row],[Fecha de Inicio]])*100),2)</f>
        <v>38.68</v>
      </c>
      <c r="Y88" s="28">
        <v>2326000</v>
      </c>
      <c r="Z88" s="28">
        <v>16282000</v>
      </c>
      <c r="AA88" s="14">
        <v>0</v>
      </c>
      <c r="AB88" s="28">
        <v>0</v>
      </c>
      <c r="AC88" s="28">
        <v>18608000</v>
      </c>
      <c r="AD88" s="14" t="s">
        <v>801</v>
      </c>
    </row>
    <row r="89" spans="2:30" x14ac:dyDescent="0.25">
      <c r="B89" s="14">
        <v>2023</v>
      </c>
      <c r="C89">
        <v>230176</v>
      </c>
      <c r="D89" s="14" t="s">
        <v>271</v>
      </c>
      <c r="E89" s="14" t="s">
        <v>537</v>
      </c>
      <c r="F89" s="14" t="s">
        <v>45</v>
      </c>
      <c r="G89" s="14" t="s">
        <v>46</v>
      </c>
      <c r="H89" s="14" t="s">
        <v>167</v>
      </c>
      <c r="I89" s="14" t="s">
        <v>2</v>
      </c>
      <c r="J89" s="14" t="s">
        <v>412</v>
      </c>
      <c r="K89" s="14">
        <v>1032444254</v>
      </c>
      <c r="L89" s="14" t="s">
        <v>333</v>
      </c>
      <c r="M89" s="14" t="s">
        <v>717</v>
      </c>
      <c r="N89" t="s">
        <v>40</v>
      </c>
      <c r="O89" s="1">
        <v>45021</v>
      </c>
      <c r="P89" s="14" t="s">
        <v>120</v>
      </c>
      <c r="Q89" s="14" t="s">
        <v>261</v>
      </c>
      <c r="R89" s="1">
        <v>44957</v>
      </c>
      <c r="S89" s="1">
        <v>44958</v>
      </c>
      <c r="T89" s="14" t="s">
        <v>801</v>
      </c>
      <c r="U89" s="1">
        <v>45200</v>
      </c>
      <c r="V89" s="28">
        <v>26056000</v>
      </c>
      <c r="W89" s="14">
        <f>$D$5-Contratos[[#This Row],[Fecha de Inicio]]</f>
        <v>88</v>
      </c>
      <c r="X89" s="14">
        <f>ROUND((($D$5-Contratos[[#This Row],[Fecha de Inicio]])/(Contratos[[#This Row],[Fecha Finalizacion Programada]]-Contratos[[#This Row],[Fecha de Inicio]])*100),2)</f>
        <v>36.36</v>
      </c>
      <c r="Y89" s="28">
        <v>6514000</v>
      </c>
      <c r="Z89" s="28">
        <v>19542000</v>
      </c>
      <c r="AA89" s="14">
        <v>0</v>
      </c>
      <c r="AB89" s="28">
        <v>0</v>
      </c>
      <c r="AC89" s="28">
        <v>26056000</v>
      </c>
      <c r="AD89" s="14" t="s">
        <v>801</v>
      </c>
    </row>
    <row r="90" spans="2:30" x14ac:dyDescent="0.25">
      <c r="B90" s="14">
        <v>2023</v>
      </c>
      <c r="C90">
        <v>230138</v>
      </c>
      <c r="D90" s="14" t="s">
        <v>271</v>
      </c>
      <c r="E90" s="14" t="s">
        <v>383</v>
      </c>
      <c r="F90" s="14" t="s">
        <v>45</v>
      </c>
      <c r="G90" s="14" t="s">
        <v>49</v>
      </c>
      <c r="H90" s="14" t="s">
        <v>169</v>
      </c>
      <c r="I90" s="14" t="s">
        <v>2</v>
      </c>
      <c r="J90" s="14" t="s">
        <v>301</v>
      </c>
      <c r="K90" s="14">
        <v>1010224290</v>
      </c>
      <c r="L90" s="14" t="s">
        <v>344</v>
      </c>
      <c r="M90" s="14" t="s">
        <v>354</v>
      </c>
      <c r="N90" t="s">
        <v>40</v>
      </c>
      <c r="O90" s="1">
        <v>45022</v>
      </c>
      <c r="P90" s="14" t="s">
        <v>605</v>
      </c>
      <c r="Q90" s="14" t="s">
        <v>661</v>
      </c>
      <c r="R90" s="1">
        <v>44950</v>
      </c>
      <c r="S90" s="1">
        <v>44952</v>
      </c>
      <c r="T90" s="14" t="s">
        <v>801</v>
      </c>
      <c r="U90" s="1">
        <v>45195</v>
      </c>
      <c r="V90" s="28">
        <v>18608000</v>
      </c>
      <c r="W90" s="14">
        <f>$D$5-Contratos[[#This Row],[Fecha de Inicio]]</f>
        <v>94</v>
      </c>
      <c r="X90" s="14">
        <f>ROUND((($D$5-Contratos[[#This Row],[Fecha de Inicio]])/(Contratos[[#This Row],[Fecha Finalizacion Programada]]-Contratos[[#This Row],[Fecha de Inicio]])*100),2)</f>
        <v>38.68</v>
      </c>
      <c r="Y90" s="28">
        <v>2326000</v>
      </c>
      <c r="Z90" s="28">
        <v>16282000</v>
      </c>
      <c r="AA90" s="14">
        <v>0</v>
      </c>
      <c r="AB90" s="28">
        <v>0</v>
      </c>
      <c r="AC90" s="28">
        <v>18608000</v>
      </c>
      <c r="AD90" s="14" t="s">
        <v>801</v>
      </c>
    </row>
    <row r="91" spans="2:30" x14ac:dyDescent="0.25">
      <c r="B91" s="14">
        <v>2023</v>
      </c>
      <c r="C91">
        <v>230136</v>
      </c>
      <c r="D91" s="14" t="s">
        <v>271</v>
      </c>
      <c r="E91" s="14" t="s">
        <v>549</v>
      </c>
      <c r="F91" s="14" t="s">
        <v>45</v>
      </c>
      <c r="G91" s="14" t="s">
        <v>46</v>
      </c>
      <c r="H91" s="14" t="s">
        <v>169</v>
      </c>
      <c r="I91" s="14" t="s">
        <v>2</v>
      </c>
      <c r="J91" s="14" t="s">
        <v>425</v>
      </c>
      <c r="K91" s="14">
        <v>1010206491</v>
      </c>
      <c r="L91" s="14" t="s">
        <v>483</v>
      </c>
      <c r="M91" s="14" t="s">
        <v>354</v>
      </c>
      <c r="N91" t="s">
        <v>40</v>
      </c>
      <c r="O91" s="1">
        <v>45022</v>
      </c>
      <c r="P91" s="14" t="s">
        <v>599</v>
      </c>
      <c r="Q91" s="14" t="s">
        <v>660</v>
      </c>
      <c r="R91" s="1">
        <v>44950</v>
      </c>
      <c r="S91" s="1">
        <v>44958</v>
      </c>
      <c r="T91" s="14" t="s">
        <v>801</v>
      </c>
      <c r="U91" s="1">
        <v>45200</v>
      </c>
      <c r="V91" s="28">
        <v>26056000</v>
      </c>
      <c r="W91" s="14">
        <f>$D$5-Contratos[[#This Row],[Fecha de Inicio]]</f>
        <v>88</v>
      </c>
      <c r="X91" s="14">
        <f>ROUND((($D$5-Contratos[[#This Row],[Fecha de Inicio]])/(Contratos[[#This Row],[Fecha Finalizacion Programada]]-Contratos[[#This Row],[Fecha de Inicio]])*100),2)</f>
        <v>36.36</v>
      </c>
      <c r="Y91" s="28">
        <v>3257000</v>
      </c>
      <c r="Z91" s="28">
        <v>22799000</v>
      </c>
      <c r="AA91" s="14">
        <v>0</v>
      </c>
      <c r="AB91" s="28">
        <v>0</v>
      </c>
      <c r="AC91" s="28">
        <v>26056000</v>
      </c>
      <c r="AD91" s="14" t="s">
        <v>801</v>
      </c>
    </row>
    <row r="92" spans="2:30" x14ac:dyDescent="0.25">
      <c r="B92" s="14">
        <v>2023</v>
      </c>
      <c r="C92">
        <v>230200</v>
      </c>
      <c r="D92" s="14" t="s">
        <v>271</v>
      </c>
      <c r="E92" s="14" t="s">
        <v>550</v>
      </c>
      <c r="F92" s="14" t="s">
        <v>45</v>
      </c>
      <c r="G92" s="14" t="s">
        <v>46</v>
      </c>
      <c r="H92" s="14" t="s">
        <v>169</v>
      </c>
      <c r="I92" s="14" t="s">
        <v>2</v>
      </c>
      <c r="J92" s="14" t="s">
        <v>426</v>
      </c>
      <c r="K92" s="14">
        <v>52107824</v>
      </c>
      <c r="L92" s="14" t="s">
        <v>484</v>
      </c>
      <c r="M92" s="14" t="s">
        <v>354</v>
      </c>
      <c r="N92" t="s">
        <v>40</v>
      </c>
      <c r="O92" s="1">
        <v>45022</v>
      </c>
      <c r="P92" s="14" t="s">
        <v>599</v>
      </c>
      <c r="Q92" s="14" t="s">
        <v>660</v>
      </c>
      <c r="R92" s="1">
        <v>44957</v>
      </c>
      <c r="S92" s="1">
        <v>44964</v>
      </c>
      <c r="T92" s="14" t="s">
        <v>801</v>
      </c>
      <c r="U92" s="1">
        <v>45206</v>
      </c>
      <c r="V92" s="28">
        <v>37216000</v>
      </c>
      <c r="W92" s="14">
        <f>$D$5-Contratos[[#This Row],[Fecha de Inicio]]</f>
        <v>82</v>
      </c>
      <c r="X92" s="14">
        <f>ROUND((($D$5-Contratos[[#This Row],[Fecha de Inicio]])/(Contratos[[#This Row],[Fecha Finalizacion Programada]]-Contratos[[#This Row],[Fecha de Inicio]])*100),2)</f>
        <v>33.880000000000003</v>
      </c>
      <c r="Y92" s="28">
        <v>4652000</v>
      </c>
      <c r="Z92" s="28">
        <v>32564000</v>
      </c>
      <c r="AA92" s="14">
        <v>0</v>
      </c>
      <c r="AB92" s="28">
        <v>0</v>
      </c>
      <c r="AC92" s="28">
        <v>37216000</v>
      </c>
      <c r="AD92" s="14" t="s">
        <v>801</v>
      </c>
    </row>
    <row r="93" spans="2:30" x14ac:dyDescent="0.25">
      <c r="B93" s="14">
        <v>2023</v>
      </c>
      <c r="C93">
        <v>230197</v>
      </c>
      <c r="D93" s="14" t="s">
        <v>271</v>
      </c>
      <c r="E93" s="14" t="s">
        <v>386</v>
      </c>
      <c r="F93" s="14" t="s">
        <v>45</v>
      </c>
      <c r="G93" s="14" t="s">
        <v>46</v>
      </c>
      <c r="H93" s="14" t="s">
        <v>168</v>
      </c>
      <c r="I93" s="14" t="s">
        <v>2</v>
      </c>
      <c r="J93" s="14" t="s">
        <v>84</v>
      </c>
      <c r="K93" s="14">
        <v>19221800</v>
      </c>
      <c r="L93" s="14" t="s">
        <v>495</v>
      </c>
      <c r="M93" s="14" t="s">
        <v>355</v>
      </c>
      <c r="N93" t="s">
        <v>40</v>
      </c>
      <c r="O93" s="1">
        <v>45024</v>
      </c>
      <c r="P93" s="14" t="s">
        <v>358</v>
      </c>
      <c r="Q93" s="14" t="s">
        <v>358</v>
      </c>
      <c r="R93" s="1">
        <v>44957</v>
      </c>
      <c r="S93" s="1">
        <v>44960</v>
      </c>
      <c r="T93" s="14" t="s">
        <v>806</v>
      </c>
      <c r="U93" s="1">
        <v>45263</v>
      </c>
      <c r="V93" s="28">
        <v>40320000</v>
      </c>
      <c r="W93" s="14">
        <f>$D$5-Contratos[[#This Row],[Fecha de Inicio]]</f>
        <v>86</v>
      </c>
      <c r="X93" s="14">
        <f>ROUND((($D$5-Contratos[[#This Row],[Fecha de Inicio]])/(Contratos[[#This Row],[Fecha Finalizacion Programada]]-Contratos[[#This Row],[Fecha de Inicio]])*100),2)</f>
        <v>28.38</v>
      </c>
      <c r="Y93" s="28">
        <v>3763200</v>
      </c>
      <c r="Z93" s="28">
        <v>36556800</v>
      </c>
      <c r="AA93" s="14">
        <v>0</v>
      </c>
      <c r="AB93" s="28">
        <v>0</v>
      </c>
      <c r="AC93" s="28">
        <v>40320000</v>
      </c>
      <c r="AD93" s="14" t="s">
        <v>806</v>
      </c>
    </row>
    <row r="94" spans="2:30" x14ac:dyDescent="0.25">
      <c r="B94" s="14">
        <v>2023</v>
      </c>
      <c r="C94">
        <v>230102</v>
      </c>
      <c r="D94" s="14" t="s">
        <v>271</v>
      </c>
      <c r="E94" s="14" t="s">
        <v>387</v>
      </c>
      <c r="F94" s="14" t="s">
        <v>45</v>
      </c>
      <c r="G94" s="14" t="s">
        <v>46</v>
      </c>
      <c r="H94" s="14" t="s">
        <v>168</v>
      </c>
      <c r="I94" s="14" t="s">
        <v>2</v>
      </c>
      <c r="J94" s="14" t="s">
        <v>304</v>
      </c>
      <c r="K94" s="14">
        <v>1024562261</v>
      </c>
      <c r="L94" s="14" t="s">
        <v>50</v>
      </c>
      <c r="M94" s="14" t="s">
        <v>355</v>
      </c>
      <c r="N94" t="s">
        <v>40</v>
      </c>
      <c r="O94" s="1">
        <v>45024</v>
      </c>
      <c r="P94" s="14" t="s">
        <v>358</v>
      </c>
      <c r="Q94" s="14" t="s">
        <v>358</v>
      </c>
      <c r="R94" s="1">
        <v>44945</v>
      </c>
      <c r="S94" s="1">
        <v>44950</v>
      </c>
      <c r="T94" s="14" t="s">
        <v>803</v>
      </c>
      <c r="U94" s="1">
        <v>45284</v>
      </c>
      <c r="V94" s="28">
        <v>56958000</v>
      </c>
      <c r="W94" s="14">
        <f>$D$5-Contratos[[#This Row],[Fecha de Inicio]]</f>
        <v>96</v>
      </c>
      <c r="X94" s="14">
        <f>ROUND((($D$5-Contratos[[#This Row],[Fecha de Inicio]])/(Contratos[[#This Row],[Fecha Finalizacion Programada]]-Contratos[[#This Row],[Fecha de Inicio]])*100),2)</f>
        <v>28.74</v>
      </c>
      <c r="Y94" s="28">
        <v>6386200</v>
      </c>
      <c r="Z94" s="28">
        <v>50571800</v>
      </c>
      <c r="AA94" s="14">
        <v>0</v>
      </c>
      <c r="AB94" s="28">
        <v>0</v>
      </c>
      <c r="AC94" s="28">
        <v>56958000</v>
      </c>
      <c r="AD94" s="14" t="s">
        <v>803</v>
      </c>
    </row>
    <row r="95" spans="2:30" x14ac:dyDescent="0.25">
      <c r="B95" s="14">
        <v>2023</v>
      </c>
      <c r="C95">
        <v>230113</v>
      </c>
      <c r="D95" s="14" t="s">
        <v>271</v>
      </c>
      <c r="E95" s="14" t="s">
        <v>386</v>
      </c>
      <c r="F95" s="14" t="s">
        <v>45</v>
      </c>
      <c r="G95" s="14" t="s">
        <v>46</v>
      </c>
      <c r="H95" s="14" t="s">
        <v>168</v>
      </c>
      <c r="I95" s="14" t="s">
        <v>2</v>
      </c>
      <c r="J95" s="14" t="s">
        <v>84</v>
      </c>
      <c r="K95" s="14">
        <v>1094933114</v>
      </c>
      <c r="L95" s="14" t="s">
        <v>185</v>
      </c>
      <c r="M95" s="14" t="s">
        <v>355</v>
      </c>
      <c r="N95" t="s">
        <v>40</v>
      </c>
      <c r="O95" s="1">
        <v>45024</v>
      </c>
      <c r="P95" s="14" t="s">
        <v>358</v>
      </c>
      <c r="Q95" s="14" t="s">
        <v>358</v>
      </c>
      <c r="R95" s="1">
        <v>44945</v>
      </c>
      <c r="S95" s="1">
        <v>44951</v>
      </c>
      <c r="T95" s="14" t="s">
        <v>806</v>
      </c>
      <c r="U95" s="1">
        <v>45255</v>
      </c>
      <c r="V95" s="28">
        <v>40320000</v>
      </c>
      <c r="W95" s="14">
        <f>$D$5-Contratos[[#This Row],[Fecha de Inicio]]</f>
        <v>95</v>
      </c>
      <c r="X95" s="14">
        <f>ROUND((($D$5-Contratos[[#This Row],[Fecha de Inicio]])/(Contratos[[#This Row],[Fecha Finalizacion Programada]]-Contratos[[#This Row],[Fecha de Inicio]])*100),2)</f>
        <v>31.25</v>
      </c>
      <c r="Y95" s="28">
        <v>4838400</v>
      </c>
      <c r="Z95" s="28">
        <v>35481600</v>
      </c>
      <c r="AA95" s="14">
        <v>0</v>
      </c>
      <c r="AB95" s="28">
        <v>0</v>
      </c>
      <c r="AC95" s="28">
        <v>40320000</v>
      </c>
      <c r="AD95" s="14" t="s">
        <v>806</v>
      </c>
    </row>
    <row r="96" spans="2:30" x14ac:dyDescent="0.25">
      <c r="B96" s="14">
        <v>2023</v>
      </c>
      <c r="C96">
        <v>230115</v>
      </c>
      <c r="D96" s="14" t="s">
        <v>271</v>
      </c>
      <c r="E96" s="14" t="s">
        <v>386</v>
      </c>
      <c r="F96" s="14" t="s">
        <v>45</v>
      </c>
      <c r="G96" s="14" t="s">
        <v>46</v>
      </c>
      <c r="H96" s="14" t="s">
        <v>168</v>
      </c>
      <c r="I96" s="14" t="s">
        <v>2</v>
      </c>
      <c r="J96" s="14" t="s">
        <v>84</v>
      </c>
      <c r="K96" s="14">
        <v>1052392288</v>
      </c>
      <c r="L96" s="14" t="s">
        <v>494</v>
      </c>
      <c r="M96" s="14" t="s">
        <v>355</v>
      </c>
      <c r="N96" t="s">
        <v>40</v>
      </c>
      <c r="O96" s="1">
        <v>45024</v>
      </c>
      <c r="P96" s="14" t="s">
        <v>358</v>
      </c>
      <c r="Q96" s="14" t="s">
        <v>358</v>
      </c>
      <c r="R96" s="1">
        <v>44945</v>
      </c>
      <c r="S96" s="1">
        <v>44949</v>
      </c>
      <c r="T96" s="14" t="s">
        <v>806</v>
      </c>
      <c r="U96" s="1">
        <v>45253</v>
      </c>
      <c r="V96" s="28">
        <v>40320000</v>
      </c>
      <c r="W96" s="14">
        <f>$D$5-Contratos[[#This Row],[Fecha de Inicio]]</f>
        <v>97</v>
      </c>
      <c r="X96" s="14">
        <f>ROUND((($D$5-Contratos[[#This Row],[Fecha de Inicio]])/(Contratos[[#This Row],[Fecha Finalizacion Programada]]-Contratos[[#This Row],[Fecha de Inicio]])*100),2)</f>
        <v>31.91</v>
      </c>
      <c r="Y96" s="28">
        <v>5107200</v>
      </c>
      <c r="Z96" s="28">
        <v>35212800</v>
      </c>
      <c r="AA96" s="14">
        <v>0</v>
      </c>
      <c r="AB96" s="28">
        <v>0</v>
      </c>
      <c r="AC96" s="28">
        <v>40320000</v>
      </c>
      <c r="AD96" s="14" t="s">
        <v>806</v>
      </c>
    </row>
    <row r="97" spans="2:30" x14ac:dyDescent="0.25">
      <c r="B97" s="14">
        <v>2023</v>
      </c>
      <c r="C97">
        <v>230065</v>
      </c>
      <c r="D97" s="14" t="s">
        <v>271</v>
      </c>
      <c r="E97" s="14" t="s">
        <v>388</v>
      </c>
      <c r="F97" s="14" t="s">
        <v>45</v>
      </c>
      <c r="G97" s="14" t="s">
        <v>46</v>
      </c>
      <c r="H97" s="14" t="s">
        <v>168</v>
      </c>
      <c r="I97" s="14" t="s">
        <v>2</v>
      </c>
      <c r="J97" s="14" t="s">
        <v>305</v>
      </c>
      <c r="K97" s="14">
        <v>1032417308</v>
      </c>
      <c r="L97" s="14" t="s">
        <v>54</v>
      </c>
      <c r="M97" s="14" t="s">
        <v>355</v>
      </c>
      <c r="N97" t="s">
        <v>40</v>
      </c>
      <c r="O97" s="1">
        <v>45024</v>
      </c>
      <c r="P97" s="14" t="s">
        <v>606</v>
      </c>
      <c r="Q97" s="14" t="s">
        <v>606</v>
      </c>
      <c r="R97" s="1">
        <v>44944</v>
      </c>
      <c r="S97" s="1">
        <v>44949</v>
      </c>
      <c r="T97" s="14" t="s">
        <v>803</v>
      </c>
      <c r="U97" s="1">
        <v>45283</v>
      </c>
      <c r="V97" s="28">
        <v>56958000</v>
      </c>
      <c r="W97" s="14">
        <f>$D$5-Contratos[[#This Row],[Fecha de Inicio]]</f>
        <v>97</v>
      </c>
      <c r="X97" s="14">
        <f>ROUND((($D$5-Contratos[[#This Row],[Fecha de Inicio]])/(Contratos[[#This Row],[Fecha Finalizacion Programada]]-Contratos[[#This Row],[Fecha de Inicio]])*100),2)</f>
        <v>29.04</v>
      </c>
      <c r="Y97" s="28">
        <v>6558800</v>
      </c>
      <c r="Z97" s="28">
        <v>50399200</v>
      </c>
      <c r="AA97" s="14">
        <v>0</v>
      </c>
      <c r="AB97" s="28">
        <v>0</v>
      </c>
      <c r="AC97" s="28">
        <v>56958000</v>
      </c>
      <c r="AD97" s="14" t="s">
        <v>803</v>
      </c>
    </row>
    <row r="98" spans="2:30" x14ac:dyDescent="0.25">
      <c r="B98" s="14">
        <v>2023</v>
      </c>
      <c r="C98">
        <v>230114</v>
      </c>
      <c r="D98" s="14" t="s">
        <v>271</v>
      </c>
      <c r="E98" s="14" t="s">
        <v>386</v>
      </c>
      <c r="F98" s="14" t="s">
        <v>45</v>
      </c>
      <c r="G98" s="14" t="s">
        <v>46</v>
      </c>
      <c r="H98" s="14" t="s">
        <v>168</v>
      </c>
      <c r="I98" s="14" t="s">
        <v>2</v>
      </c>
      <c r="J98" s="14" t="s">
        <v>84</v>
      </c>
      <c r="K98" s="14">
        <v>79402236</v>
      </c>
      <c r="L98" s="14" t="s">
        <v>93</v>
      </c>
      <c r="M98" s="14" t="s">
        <v>355</v>
      </c>
      <c r="N98" t="s">
        <v>40</v>
      </c>
      <c r="O98" s="1">
        <v>45024</v>
      </c>
      <c r="P98" s="14" t="s">
        <v>358</v>
      </c>
      <c r="Q98" s="14" t="s">
        <v>358</v>
      </c>
      <c r="R98" s="1">
        <v>44946</v>
      </c>
      <c r="S98" s="1">
        <v>44949</v>
      </c>
      <c r="T98" s="14" t="s">
        <v>806</v>
      </c>
      <c r="U98" s="1">
        <v>45253</v>
      </c>
      <c r="V98" s="28">
        <v>40320000</v>
      </c>
      <c r="W98" s="14">
        <f>$D$5-Contratos[[#This Row],[Fecha de Inicio]]</f>
        <v>97</v>
      </c>
      <c r="X98" s="14">
        <f>ROUND((($D$5-Contratos[[#This Row],[Fecha de Inicio]])/(Contratos[[#This Row],[Fecha Finalizacion Programada]]-Contratos[[#This Row],[Fecha de Inicio]])*100),2)</f>
        <v>31.91</v>
      </c>
      <c r="Y98" s="28">
        <v>5107200</v>
      </c>
      <c r="Z98" s="28">
        <v>35212800</v>
      </c>
      <c r="AA98" s="14">
        <v>0</v>
      </c>
      <c r="AB98" s="28">
        <v>0</v>
      </c>
      <c r="AC98" s="28">
        <v>40320000</v>
      </c>
      <c r="AD98" s="14" t="s">
        <v>806</v>
      </c>
    </row>
    <row r="99" spans="2:30" x14ac:dyDescent="0.25">
      <c r="B99" s="14">
        <v>2023</v>
      </c>
      <c r="C99">
        <v>230046</v>
      </c>
      <c r="D99" s="14" t="s">
        <v>271</v>
      </c>
      <c r="E99" s="14" t="s">
        <v>389</v>
      </c>
      <c r="F99" s="14" t="s">
        <v>45</v>
      </c>
      <c r="G99" s="14" t="s">
        <v>49</v>
      </c>
      <c r="H99" s="14" t="s">
        <v>168</v>
      </c>
      <c r="I99" s="14" t="s">
        <v>2</v>
      </c>
      <c r="J99" s="14" t="s">
        <v>306</v>
      </c>
      <c r="K99" s="14">
        <v>1121832098</v>
      </c>
      <c r="L99" s="14" t="s">
        <v>86</v>
      </c>
      <c r="M99" s="14" t="s">
        <v>355</v>
      </c>
      <c r="N99" t="s">
        <v>40</v>
      </c>
      <c r="O99" s="1">
        <v>45024</v>
      </c>
      <c r="P99" s="14" t="s">
        <v>358</v>
      </c>
      <c r="Q99" s="14" t="s">
        <v>358</v>
      </c>
      <c r="R99" s="1">
        <v>44942</v>
      </c>
      <c r="S99" s="1">
        <v>44945</v>
      </c>
      <c r="T99" s="14" t="s">
        <v>806</v>
      </c>
      <c r="U99" s="1">
        <v>45249</v>
      </c>
      <c r="V99" s="28">
        <v>18610000</v>
      </c>
      <c r="W99" s="14">
        <f>$D$5-Contratos[[#This Row],[Fecha de Inicio]]</f>
        <v>101</v>
      </c>
      <c r="X99" s="14">
        <f>ROUND((($D$5-Contratos[[#This Row],[Fecha de Inicio]])/(Contratos[[#This Row],[Fecha Finalizacion Programada]]-Contratos[[#This Row],[Fecha de Inicio]])*100),2)</f>
        <v>33.22</v>
      </c>
      <c r="Y99" s="28">
        <v>2605400</v>
      </c>
      <c r="Z99" s="28">
        <v>16004600</v>
      </c>
      <c r="AA99" s="14">
        <v>0</v>
      </c>
      <c r="AB99" s="28">
        <v>0</v>
      </c>
      <c r="AC99" s="28">
        <v>18610000</v>
      </c>
      <c r="AD99" s="14" t="s">
        <v>806</v>
      </c>
    </row>
    <row r="100" spans="2:30" x14ac:dyDescent="0.25">
      <c r="B100" s="14">
        <v>2023</v>
      </c>
      <c r="C100">
        <v>230052</v>
      </c>
      <c r="D100" s="14" t="s">
        <v>271</v>
      </c>
      <c r="E100" s="14" t="s">
        <v>389</v>
      </c>
      <c r="F100" s="14" t="s">
        <v>45</v>
      </c>
      <c r="G100" s="14" t="s">
        <v>49</v>
      </c>
      <c r="H100" s="14" t="s">
        <v>168</v>
      </c>
      <c r="I100" s="14" t="s">
        <v>2</v>
      </c>
      <c r="J100" s="14" t="s">
        <v>306</v>
      </c>
      <c r="K100" s="14">
        <v>1032361329</v>
      </c>
      <c r="L100" s="14" t="s">
        <v>336</v>
      </c>
      <c r="M100" s="14" t="s">
        <v>355</v>
      </c>
      <c r="N100" t="s">
        <v>40</v>
      </c>
      <c r="O100" s="1">
        <v>45024</v>
      </c>
      <c r="P100" s="14" t="s">
        <v>358</v>
      </c>
      <c r="Q100" s="14" t="s">
        <v>358</v>
      </c>
      <c r="R100" s="1">
        <v>44942</v>
      </c>
      <c r="S100" s="1">
        <v>44945</v>
      </c>
      <c r="T100" s="14" t="s">
        <v>806</v>
      </c>
      <c r="U100" s="1">
        <v>45249</v>
      </c>
      <c r="V100" s="28">
        <v>18610000</v>
      </c>
      <c r="W100" s="14">
        <f>$D$5-Contratos[[#This Row],[Fecha de Inicio]]</f>
        <v>101</v>
      </c>
      <c r="X100" s="14">
        <f>ROUND((($D$5-Contratos[[#This Row],[Fecha de Inicio]])/(Contratos[[#This Row],[Fecha Finalizacion Programada]]-Contratos[[#This Row],[Fecha de Inicio]])*100),2)</f>
        <v>33.22</v>
      </c>
      <c r="Y100" s="28">
        <v>2605400</v>
      </c>
      <c r="Z100" s="28">
        <v>16004600</v>
      </c>
      <c r="AA100" s="14">
        <v>0</v>
      </c>
      <c r="AB100" s="28">
        <v>0</v>
      </c>
      <c r="AC100" s="28">
        <v>18610000</v>
      </c>
      <c r="AD100" s="14" t="s">
        <v>806</v>
      </c>
    </row>
    <row r="101" spans="2:30" x14ac:dyDescent="0.25">
      <c r="B101" s="14">
        <v>2023</v>
      </c>
      <c r="C101">
        <v>230039</v>
      </c>
      <c r="D101" s="14" t="s">
        <v>271</v>
      </c>
      <c r="E101" s="14" t="s">
        <v>386</v>
      </c>
      <c r="F101" s="14" t="s">
        <v>45</v>
      </c>
      <c r="G101" s="14" t="s">
        <v>46</v>
      </c>
      <c r="H101" s="14" t="s">
        <v>168</v>
      </c>
      <c r="I101" s="14" t="s">
        <v>2</v>
      </c>
      <c r="J101" s="14" t="s">
        <v>84</v>
      </c>
      <c r="K101" s="14">
        <v>53118341</v>
      </c>
      <c r="L101" s="14" t="s">
        <v>87</v>
      </c>
      <c r="M101" s="14" t="s">
        <v>355</v>
      </c>
      <c r="N101" t="s">
        <v>40</v>
      </c>
      <c r="O101" s="1">
        <v>45024</v>
      </c>
      <c r="P101" s="14" t="s">
        <v>358</v>
      </c>
      <c r="Q101" s="14" t="s">
        <v>358</v>
      </c>
      <c r="R101" s="1">
        <v>44942</v>
      </c>
      <c r="S101" s="1">
        <v>44945</v>
      </c>
      <c r="T101" s="14" t="s">
        <v>806</v>
      </c>
      <c r="U101" s="1">
        <v>45249</v>
      </c>
      <c r="V101" s="28">
        <v>40320000</v>
      </c>
      <c r="W101" s="14">
        <f>$D$5-Contratos[[#This Row],[Fecha de Inicio]]</f>
        <v>101</v>
      </c>
      <c r="X101" s="14">
        <f>ROUND((($D$5-Contratos[[#This Row],[Fecha de Inicio]])/(Contratos[[#This Row],[Fecha Finalizacion Programada]]-Contratos[[#This Row],[Fecha de Inicio]])*100),2)</f>
        <v>33.22</v>
      </c>
      <c r="Y101" s="28">
        <v>5644800</v>
      </c>
      <c r="Z101" s="28">
        <v>34675200</v>
      </c>
      <c r="AA101" s="14">
        <v>0</v>
      </c>
      <c r="AB101" s="28">
        <v>0</v>
      </c>
      <c r="AC101" s="28">
        <v>40320000</v>
      </c>
      <c r="AD101" s="14" t="s">
        <v>806</v>
      </c>
    </row>
    <row r="102" spans="2:30" x14ac:dyDescent="0.25">
      <c r="B102" s="14">
        <v>2023</v>
      </c>
      <c r="C102">
        <v>230057</v>
      </c>
      <c r="D102" s="14" t="s">
        <v>271</v>
      </c>
      <c r="E102" s="14" t="s">
        <v>386</v>
      </c>
      <c r="F102" s="14" t="s">
        <v>45</v>
      </c>
      <c r="G102" s="14" t="s">
        <v>46</v>
      </c>
      <c r="H102" s="14" t="s">
        <v>168</v>
      </c>
      <c r="I102" s="14" t="s">
        <v>2</v>
      </c>
      <c r="J102" s="14" t="s">
        <v>84</v>
      </c>
      <c r="K102" s="14">
        <v>55152038</v>
      </c>
      <c r="L102" s="14" t="s">
        <v>85</v>
      </c>
      <c r="M102" s="14" t="s">
        <v>355</v>
      </c>
      <c r="N102" t="s">
        <v>40</v>
      </c>
      <c r="O102" s="1">
        <v>45024</v>
      </c>
      <c r="P102" s="14" t="s">
        <v>358</v>
      </c>
      <c r="Q102" s="14" t="s">
        <v>358</v>
      </c>
      <c r="R102" s="1">
        <v>44942</v>
      </c>
      <c r="S102" s="1">
        <v>44945</v>
      </c>
      <c r="T102" s="14" t="s">
        <v>806</v>
      </c>
      <c r="U102" s="1">
        <v>45249</v>
      </c>
      <c r="V102" s="28">
        <v>40320000</v>
      </c>
      <c r="W102" s="14">
        <f>$D$5-Contratos[[#This Row],[Fecha de Inicio]]</f>
        <v>101</v>
      </c>
      <c r="X102" s="14">
        <f>ROUND((($D$5-Contratos[[#This Row],[Fecha de Inicio]])/(Contratos[[#This Row],[Fecha Finalizacion Programada]]-Contratos[[#This Row],[Fecha de Inicio]])*100),2)</f>
        <v>33.22</v>
      </c>
      <c r="Y102" s="28">
        <v>5644800</v>
      </c>
      <c r="Z102" s="28">
        <v>34675200</v>
      </c>
      <c r="AA102" s="14">
        <v>0</v>
      </c>
      <c r="AB102" s="28">
        <v>0</v>
      </c>
      <c r="AC102" s="28">
        <v>40320000</v>
      </c>
      <c r="AD102" s="14" t="s">
        <v>806</v>
      </c>
    </row>
    <row r="103" spans="2:30" x14ac:dyDescent="0.25">
      <c r="B103" s="14">
        <v>2023</v>
      </c>
      <c r="C103">
        <v>230038</v>
      </c>
      <c r="D103" s="14" t="s">
        <v>271</v>
      </c>
      <c r="E103" s="14" t="s">
        <v>386</v>
      </c>
      <c r="F103" s="14" t="s">
        <v>45</v>
      </c>
      <c r="G103" s="14" t="s">
        <v>46</v>
      </c>
      <c r="H103" s="14" t="s">
        <v>168</v>
      </c>
      <c r="I103" s="14" t="s">
        <v>2</v>
      </c>
      <c r="J103" s="14" t="s">
        <v>84</v>
      </c>
      <c r="K103" s="14">
        <v>38290994</v>
      </c>
      <c r="L103" s="14" t="s">
        <v>92</v>
      </c>
      <c r="M103" s="14" t="s">
        <v>355</v>
      </c>
      <c r="N103" t="s">
        <v>40</v>
      </c>
      <c r="O103" s="1">
        <v>45024</v>
      </c>
      <c r="P103" s="14" t="s">
        <v>358</v>
      </c>
      <c r="Q103" s="14" t="s">
        <v>358</v>
      </c>
      <c r="R103" s="1">
        <v>44939</v>
      </c>
      <c r="S103" s="1">
        <v>44945</v>
      </c>
      <c r="T103" s="14" t="s">
        <v>806</v>
      </c>
      <c r="U103" s="1">
        <v>45249</v>
      </c>
      <c r="V103" s="28">
        <v>40320000</v>
      </c>
      <c r="W103" s="14">
        <f>$D$5-Contratos[[#This Row],[Fecha de Inicio]]</f>
        <v>101</v>
      </c>
      <c r="X103" s="14">
        <f>ROUND((($D$5-Contratos[[#This Row],[Fecha de Inicio]])/(Contratos[[#This Row],[Fecha Finalizacion Programada]]-Contratos[[#This Row],[Fecha de Inicio]])*100),2)</f>
        <v>33.22</v>
      </c>
      <c r="Y103" s="28">
        <v>5644800</v>
      </c>
      <c r="Z103" s="28">
        <v>34675200</v>
      </c>
      <c r="AA103" s="14">
        <v>0</v>
      </c>
      <c r="AB103" s="28">
        <v>0</v>
      </c>
      <c r="AC103" s="28">
        <v>40320000</v>
      </c>
      <c r="AD103" s="14" t="s">
        <v>806</v>
      </c>
    </row>
    <row r="104" spans="2:30" x14ac:dyDescent="0.25">
      <c r="B104" s="14">
        <v>2023</v>
      </c>
      <c r="C104">
        <v>230027</v>
      </c>
      <c r="D104" s="14" t="s">
        <v>271</v>
      </c>
      <c r="E104" s="14" t="s">
        <v>389</v>
      </c>
      <c r="F104" s="14" t="s">
        <v>45</v>
      </c>
      <c r="G104" s="14" t="s">
        <v>49</v>
      </c>
      <c r="H104" s="14" t="s">
        <v>168</v>
      </c>
      <c r="I104" s="14" t="s">
        <v>2</v>
      </c>
      <c r="J104" s="14" t="s">
        <v>306</v>
      </c>
      <c r="K104" s="14">
        <v>1075685032</v>
      </c>
      <c r="L104" s="14" t="s">
        <v>53</v>
      </c>
      <c r="M104" s="14" t="s">
        <v>355</v>
      </c>
      <c r="N104" t="s">
        <v>40</v>
      </c>
      <c r="O104" s="1">
        <v>45024</v>
      </c>
      <c r="P104" s="14" t="s">
        <v>358</v>
      </c>
      <c r="Q104" s="14" t="s">
        <v>358</v>
      </c>
      <c r="R104" s="1">
        <v>44942</v>
      </c>
      <c r="S104" s="1">
        <v>44945</v>
      </c>
      <c r="T104" s="14" t="s">
        <v>806</v>
      </c>
      <c r="U104" s="1">
        <v>45249</v>
      </c>
      <c r="V104" s="28">
        <v>18610000</v>
      </c>
      <c r="W104" s="14">
        <f>$D$5-Contratos[[#This Row],[Fecha de Inicio]]</f>
        <v>101</v>
      </c>
      <c r="X104" s="14">
        <f>ROUND((($D$5-Contratos[[#This Row],[Fecha de Inicio]])/(Contratos[[#This Row],[Fecha Finalizacion Programada]]-Contratos[[#This Row],[Fecha de Inicio]])*100),2)</f>
        <v>33.22</v>
      </c>
      <c r="Y104" s="28">
        <v>2605400</v>
      </c>
      <c r="Z104" s="28">
        <v>16004600</v>
      </c>
      <c r="AA104" s="14">
        <v>0</v>
      </c>
      <c r="AB104" s="28">
        <v>0</v>
      </c>
      <c r="AC104" s="28">
        <v>18610000</v>
      </c>
      <c r="AD104" s="14" t="s">
        <v>806</v>
      </c>
    </row>
    <row r="105" spans="2:30" x14ac:dyDescent="0.25">
      <c r="B105" s="14">
        <v>2023</v>
      </c>
      <c r="C105">
        <v>230045</v>
      </c>
      <c r="D105" s="14" t="s">
        <v>271</v>
      </c>
      <c r="E105" s="14" t="s">
        <v>389</v>
      </c>
      <c r="F105" s="14" t="s">
        <v>45</v>
      </c>
      <c r="G105" s="14" t="s">
        <v>49</v>
      </c>
      <c r="H105" s="14" t="s">
        <v>168</v>
      </c>
      <c r="I105" s="14" t="s">
        <v>2</v>
      </c>
      <c r="J105" s="14" t="s">
        <v>306</v>
      </c>
      <c r="K105" s="14">
        <v>1077874323</v>
      </c>
      <c r="L105" s="14" t="s">
        <v>96</v>
      </c>
      <c r="M105" s="14" t="s">
        <v>355</v>
      </c>
      <c r="N105" t="s">
        <v>40</v>
      </c>
      <c r="O105" s="1">
        <v>45024</v>
      </c>
      <c r="P105" s="14" t="s">
        <v>358</v>
      </c>
      <c r="Q105" s="14" t="s">
        <v>358</v>
      </c>
      <c r="R105" s="1">
        <v>44942</v>
      </c>
      <c r="S105" s="1">
        <v>44945</v>
      </c>
      <c r="T105" s="14" t="s">
        <v>806</v>
      </c>
      <c r="U105" s="1">
        <v>45249</v>
      </c>
      <c r="V105" s="28">
        <v>18610000</v>
      </c>
      <c r="W105" s="14">
        <f>$D$5-Contratos[[#This Row],[Fecha de Inicio]]</f>
        <v>101</v>
      </c>
      <c r="X105" s="14">
        <f>ROUND((($D$5-Contratos[[#This Row],[Fecha de Inicio]])/(Contratos[[#This Row],[Fecha Finalizacion Programada]]-Contratos[[#This Row],[Fecha de Inicio]])*100),2)</f>
        <v>33.22</v>
      </c>
      <c r="Y105" s="28">
        <v>2605400</v>
      </c>
      <c r="Z105" s="28">
        <v>16004600</v>
      </c>
      <c r="AA105" s="14">
        <v>0</v>
      </c>
      <c r="AB105" s="28">
        <v>0</v>
      </c>
      <c r="AC105" s="28">
        <v>18610000</v>
      </c>
      <c r="AD105" s="14" t="s">
        <v>806</v>
      </c>
    </row>
    <row r="106" spans="2:30" x14ac:dyDescent="0.25">
      <c r="B106" s="14">
        <v>2023</v>
      </c>
      <c r="C106">
        <v>230048</v>
      </c>
      <c r="D106" s="14" t="s">
        <v>271</v>
      </c>
      <c r="E106" s="14" t="s">
        <v>389</v>
      </c>
      <c r="F106" s="14" t="s">
        <v>45</v>
      </c>
      <c r="G106" s="14" t="s">
        <v>49</v>
      </c>
      <c r="H106" s="14" t="s">
        <v>168</v>
      </c>
      <c r="I106" s="14" t="s">
        <v>2</v>
      </c>
      <c r="J106" s="14" t="s">
        <v>306</v>
      </c>
      <c r="K106" s="14">
        <v>1030641735</v>
      </c>
      <c r="L106" s="14" t="s">
        <v>52</v>
      </c>
      <c r="M106" s="14" t="s">
        <v>355</v>
      </c>
      <c r="N106" t="s">
        <v>40</v>
      </c>
      <c r="O106" s="1">
        <v>45024</v>
      </c>
      <c r="P106" s="14" t="s">
        <v>358</v>
      </c>
      <c r="Q106" s="14" t="s">
        <v>358</v>
      </c>
      <c r="R106" s="1">
        <v>44942</v>
      </c>
      <c r="S106" s="1">
        <v>44945</v>
      </c>
      <c r="T106" s="14" t="s">
        <v>806</v>
      </c>
      <c r="U106" s="1">
        <v>45249</v>
      </c>
      <c r="V106" s="28">
        <v>18610000</v>
      </c>
      <c r="W106" s="14">
        <f>$D$5-Contratos[[#This Row],[Fecha de Inicio]]</f>
        <v>101</v>
      </c>
      <c r="X106" s="14">
        <f>ROUND((($D$5-Contratos[[#This Row],[Fecha de Inicio]])/(Contratos[[#This Row],[Fecha Finalizacion Programada]]-Contratos[[#This Row],[Fecha de Inicio]])*100),2)</f>
        <v>33.22</v>
      </c>
      <c r="Y106" s="28">
        <v>2605400</v>
      </c>
      <c r="Z106" s="28">
        <v>16004600</v>
      </c>
      <c r="AA106" s="14">
        <v>0</v>
      </c>
      <c r="AB106" s="28">
        <v>0</v>
      </c>
      <c r="AC106" s="28">
        <v>18610000</v>
      </c>
      <c r="AD106" s="14" t="s">
        <v>806</v>
      </c>
    </row>
    <row r="107" spans="2:30" x14ac:dyDescent="0.25">
      <c r="B107" s="14">
        <v>2022</v>
      </c>
      <c r="C107">
        <v>220834</v>
      </c>
      <c r="D107" s="14" t="s">
        <v>271</v>
      </c>
      <c r="E107" s="14" t="s">
        <v>273</v>
      </c>
      <c r="F107" s="14" t="s">
        <v>45</v>
      </c>
      <c r="G107" s="14" t="s">
        <v>49</v>
      </c>
      <c r="H107" s="14" t="s">
        <v>270</v>
      </c>
      <c r="I107" s="14" t="s">
        <v>2</v>
      </c>
      <c r="J107" s="14" t="s">
        <v>229</v>
      </c>
      <c r="K107" s="14">
        <v>1032448222</v>
      </c>
      <c r="L107" s="14" t="s">
        <v>245</v>
      </c>
      <c r="M107" s="14" t="s">
        <v>268</v>
      </c>
      <c r="N107" t="s">
        <v>40</v>
      </c>
      <c r="O107" s="1">
        <v>45026</v>
      </c>
      <c r="P107" s="14" t="s">
        <v>446</v>
      </c>
      <c r="Q107" s="14" t="s">
        <v>665</v>
      </c>
      <c r="R107" s="1">
        <v>44893</v>
      </c>
      <c r="S107" s="1">
        <v>44900</v>
      </c>
      <c r="T107" s="14" t="s">
        <v>815</v>
      </c>
      <c r="U107" s="1">
        <v>44990</v>
      </c>
      <c r="V107" s="28">
        <v>4887000</v>
      </c>
      <c r="W107" s="14">
        <f>$D$5-Contratos[[#This Row],[Fecha de Inicio]]</f>
        <v>146</v>
      </c>
      <c r="X107" s="14">
        <f>ROUND((($D$5-Contratos[[#This Row],[Fecha de Inicio]])/(Contratos[[#This Row],[Fecha Finalizacion Programada]]-Contratos[[#This Row],[Fecha de Inicio]])*100),2)</f>
        <v>162.22</v>
      </c>
      <c r="Y107" s="28">
        <v>4887000</v>
      </c>
      <c r="Z107" s="28">
        <v>0</v>
      </c>
      <c r="AA107" s="14">
        <v>0</v>
      </c>
      <c r="AB107" s="28">
        <v>0</v>
      </c>
      <c r="AC107" s="28">
        <v>4887000</v>
      </c>
      <c r="AD107" s="14" t="s">
        <v>815</v>
      </c>
    </row>
    <row r="108" spans="2:30" x14ac:dyDescent="0.25">
      <c r="B108" s="14">
        <v>2022</v>
      </c>
      <c r="C108">
        <v>220868</v>
      </c>
      <c r="D108" s="14" t="s">
        <v>271</v>
      </c>
      <c r="E108" s="14" t="s">
        <v>738</v>
      </c>
      <c r="F108" s="14" t="s">
        <v>33</v>
      </c>
      <c r="G108" s="14" t="s">
        <v>27</v>
      </c>
      <c r="H108" s="14" t="s">
        <v>163</v>
      </c>
      <c r="I108" s="14" t="s">
        <v>2</v>
      </c>
      <c r="J108" s="14" t="s">
        <v>816</v>
      </c>
      <c r="K108" s="14">
        <v>901073817</v>
      </c>
      <c r="L108" s="14" t="s">
        <v>817</v>
      </c>
      <c r="M108" s="14" t="s">
        <v>56</v>
      </c>
      <c r="N108" t="s">
        <v>40</v>
      </c>
      <c r="O108" s="1">
        <v>45026</v>
      </c>
      <c r="P108" s="14" t="s">
        <v>607</v>
      </c>
      <c r="Q108" s="14" t="s">
        <v>666</v>
      </c>
      <c r="R108" s="1">
        <v>44909</v>
      </c>
      <c r="S108" s="1">
        <v>44923</v>
      </c>
      <c r="T108" s="14" t="s">
        <v>786</v>
      </c>
      <c r="U108" s="1">
        <v>45166</v>
      </c>
      <c r="V108" s="28">
        <v>71977220</v>
      </c>
      <c r="W108" s="14">
        <f>$D$5-Contratos[[#This Row],[Fecha de Inicio]]</f>
        <v>123</v>
      </c>
      <c r="X108" s="14">
        <f>ROUND((($D$5-Contratos[[#This Row],[Fecha de Inicio]])/(Contratos[[#This Row],[Fecha Finalizacion Programada]]-Contratos[[#This Row],[Fecha de Inicio]])*100),2)</f>
        <v>50.62</v>
      </c>
      <c r="Y108" s="28">
        <v>43399449</v>
      </c>
      <c r="Z108" s="28">
        <v>28577771</v>
      </c>
      <c r="AA108" s="14">
        <v>1</v>
      </c>
      <c r="AB108" s="28">
        <v>32330910</v>
      </c>
      <c r="AC108" s="28">
        <v>104308130</v>
      </c>
      <c r="AD108" s="14" t="s">
        <v>818</v>
      </c>
    </row>
    <row r="109" spans="2:30" x14ac:dyDescent="0.25">
      <c r="B109" s="14">
        <v>2021</v>
      </c>
      <c r="C109">
        <v>210530</v>
      </c>
      <c r="D109" s="14" t="s">
        <v>271</v>
      </c>
      <c r="E109" s="14" t="s">
        <v>739</v>
      </c>
      <c r="F109" s="14" t="s">
        <v>26</v>
      </c>
      <c r="G109" s="14" t="s">
        <v>27</v>
      </c>
      <c r="H109" s="14" t="s">
        <v>163</v>
      </c>
      <c r="I109" s="14" t="s">
        <v>2</v>
      </c>
      <c r="J109" s="14" t="s">
        <v>819</v>
      </c>
      <c r="K109" s="14">
        <v>900220002</v>
      </c>
      <c r="L109" s="14" t="s">
        <v>820</v>
      </c>
      <c r="M109" s="14" t="s">
        <v>43</v>
      </c>
      <c r="N109" t="s">
        <v>40</v>
      </c>
      <c r="O109" s="1">
        <v>45026</v>
      </c>
      <c r="P109" s="14" t="s">
        <v>608</v>
      </c>
      <c r="Q109" s="14" t="s">
        <v>667</v>
      </c>
      <c r="R109" s="1">
        <v>44522</v>
      </c>
      <c r="S109" s="1">
        <v>44526</v>
      </c>
      <c r="T109" s="14" t="s">
        <v>811</v>
      </c>
      <c r="U109" s="1">
        <v>45072</v>
      </c>
      <c r="V109" s="28">
        <v>291900000</v>
      </c>
      <c r="W109" s="14">
        <f>$D$5-Contratos[[#This Row],[Fecha de Inicio]]</f>
        <v>520</v>
      </c>
      <c r="X109" s="14">
        <f>ROUND((($D$5-Contratos[[#This Row],[Fecha de Inicio]])/(Contratos[[#This Row],[Fecha Finalizacion Programada]]-Contratos[[#This Row],[Fecha de Inicio]])*100),2)</f>
        <v>95.24</v>
      </c>
      <c r="Y109" s="28">
        <v>434850000</v>
      </c>
      <c r="Z109" s="28">
        <v>0</v>
      </c>
      <c r="AA109" s="14">
        <v>1</v>
      </c>
      <c r="AB109" s="28">
        <v>142950000</v>
      </c>
      <c r="AC109" s="28">
        <v>434850000</v>
      </c>
      <c r="AD109" s="14" t="s">
        <v>821</v>
      </c>
    </row>
    <row r="110" spans="2:30" x14ac:dyDescent="0.25">
      <c r="B110" s="14">
        <v>2023</v>
      </c>
      <c r="C110">
        <v>230059</v>
      </c>
      <c r="D110" s="14" t="s">
        <v>271</v>
      </c>
      <c r="E110" s="14" t="s">
        <v>386</v>
      </c>
      <c r="F110" s="14" t="s">
        <v>45</v>
      </c>
      <c r="G110" s="14" t="s">
        <v>46</v>
      </c>
      <c r="H110" s="14" t="s">
        <v>168</v>
      </c>
      <c r="I110" s="14" t="s">
        <v>2</v>
      </c>
      <c r="J110" s="14" t="s">
        <v>84</v>
      </c>
      <c r="K110" s="14">
        <v>1067810656</v>
      </c>
      <c r="L110" s="14" t="s">
        <v>91</v>
      </c>
      <c r="M110" s="14" t="s">
        <v>355</v>
      </c>
      <c r="N110" t="s">
        <v>40</v>
      </c>
      <c r="O110" s="1">
        <v>45026</v>
      </c>
      <c r="P110" s="14" t="s">
        <v>358</v>
      </c>
      <c r="Q110" s="14" t="s">
        <v>358</v>
      </c>
      <c r="R110" s="1">
        <v>44942</v>
      </c>
      <c r="S110" s="1">
        <v>44945</v>
      </c>
      <c r="T110" s="14" t="s">
        <v>806</v>
      </c>
      <c r="U110" s="1">
        <v>45249</v>
      </c>
      <c r="V110" s="28">
        <v>40320000</v>
      </c>
      <c r="W110" s="14">
        <f>$D$5-Contratos[[#This Row],[Fecha de Inicio]]</f>
        <v>101</v>
      </c>
      <c r="X110" s="14">
        <f>ROUND((($D$5-Contratos[[#This Row],[Fecha de Inicio]])/(Contratos[[#This Row],[Fecha Finalizacion Programada]]-Contratos[[#This Row],[Fecha de Inicio]])*100),2)</f>
        <v>33.22</v>
      </c>
      <c r="Y110" s="28">
        <v>5644800</v>
      </c>
      <c r="Z110" s="28">
        <v>34675200</v>
      </c>
      <c r="AA110" s="14">
        <v>0</v>
      </c>
      <c r="AB110" s="28">
        <v>0</v>
      </c>
      <c r="AC110" s="28">
        <v>40320000</v>
      </c>
      <c r="AD110" s="14" t="s">
        <v>806</v>
      </c>
    </row>
    <row r="111" spans="2:30" x14ac:dyDescent="0.25">
      <c r="B111" s="14">
        <v>2023</v>
      </c>
      <c r="C111">
        <v>230036</v>
      </c>
      <c r="D111" s="14" t="s">
        <v>271</v>
      </c>
      <c r="E111" s="14" t="s">
        <v>386</v>
      </c>
      <c r="F111" s="14" t="s">
        <v>45</v>
      </c>
      <c r="G111" s="14" t="s">
        <v>46</v>
      </c>
      <c r="H111" s="14" t="s">
        <v>168</v>
      </c>
      <c r="I111" s="14" t="s">
        <v>2</v>
      </c>
      <c r="J111" s="14" t="s">
        <v>84</v>
      </c>
      <c r="K111" s="14">
        <v>52099456</v>
      </c>
      <c r="L111" s="14" t="s">
        <v>822</v>
      </c>
      <c r="M111" s="14" t="s">
        <v>355</v>
      </c>
      <c r="N111" t="s">
        <v>40</v>
      </c>
      <c r="O111" s="1">
        <v>45026</v>
      </c>
      <c r="P111" s="14" t="s">
        <v>358</v>
      </c>
      <c r="Q111" s="14" t="s">
        <v>358</v>
      </c>
      <c r="R111" s="1">
        <v>44939</v>
      </c>
      <c r="S111" s="1">
        <v>44944</v>
      </c>
      <c r="T111" s="14" t="s">
        <v>806</v>
      </c>
      <c r="U111" s="1">
        <v>45248</v>
      </c>
      <c r="V111" s="28">
        <v>40320000</v>
      </c>
      <c r="W111" s="14">
        <f>$D$5-Contratos[[#This Row],[Fecha de Inicio]]</f>
        <v>102</v>
      </c>
      <c r="X111" s="14">
        <f>ROUND((($D$5-Contratos[[#This Row],[Fecha de Inicio]])/(Contratos[[#This Row],[Fecha Finalizacion Programada]]-Contratos[[#This Row],[Fecha de Inicio]])*100),2)</f>
        <v>33.549999999999997</v>
      </c>
      <c r="Y111" s="28">
        <v>5779200</v>
      </c>
      <c r="Z111" s="28">
        <v>34540800</v>
      </c>
      <c r="AA111" s="14">
        <v>0</v>
      </c>
      <c r="AB111" s="28">
        <v>0</v>
      </c>
      <c r="AC111" s="28">
        <v>40320000</v>
      </c>
      <c r="AD111" s="14" t="s">
        <v>806</v>
      </c>
    </row>
    <row r="112" spans="2:30" x14ac:dyDescent="0.25">
      <c r="B112" s="14">
        <v>2023</v>
      </c>
      <c r="C112">
        <v>230037</v>
      </c>
      <c r="D112" s="14" t="s">
        <v>271</v>
      </c>
      <c r="E112" s="14" t="s">
        <v>386</v>
      </c>
      <c r="F112" s="14" t="s">
        <v>45</v>
      </c>
      <c r="G112" s="14" t="s">
        <v>46</v>
      </c>
      <c r="H112" s="14" t="s">
        <v>168</v>
      </c>
      <c r="I112" s="14" t="s">
        <v>2</v>
      </c>
      <c r="J112" s="14" t="s">
        <v>84</v>
      </c>
      <c r="K112" s="14">
        <v>80901106</v>
      </c>
      <c r="L112" s="14" t="s">
        <v>88</v>
      </c>
      <c r="M112" s="14" t="s">
        <v>355</v>
      </c>
      <c r="N112" t="s">
        <v>40</v>
      </c>
      <c r="O112" s="1">
        <v>45026</v>
      </c>
      <c r="P112" s="14" t="s">
        <v>358</v>
      </c>
      <c r="Q112" s="14" t="s">
        <v>358</v>
      </c>
      <c r="R112" s="1">
        <v>44942</v>
      </c>
      <c r="S112" s="1">
        <v>44945</v>
      </c>
      <c r="T112" s="14" t="s">
        <v>806</v>
      </c>
      <c r="U112" s="1">
        <v>45249</v>
      </c>
      <c r="V112" s="28">
        <v>40320000</v>
      </c>
      <c r="W112" s="14">
        <f>$D$5-Contratos[[#This Row],[Fecha de Inicio]]</f>
        <v>101</v>
      </c>
      <c r="X112" s="14">
        <f>ROUND((($D$5-Contratos[[#This Row],[Fecha de Inicio]])/(Contratos[[#This Row],[Fecha Finalizacion Programada]]-Contratos[[#This Row],[Fecha de Inicio]])*100),2)</f>
        <v>33.22</v>
      </c>
      <c r="Y112" s="28">
        <v>5644800</v>
      </c>
      <c r="Z112" s="28">
        <v>34675200</v>
      </c>
      <c r="AA112" s="14">
        <v>0</v>
      </c>
      <c r="AB112" s="28">
        <v>0</v>
      </c>
      <c r="AC112" s="28">
        <v>40320000</v>
      </c>
      <c r="AD112" s="14" t="s">
        <v>806</v>
      </c>
    </row>
    <row r="113" spans="2:30" x14ac:dyDescent="0.25">
      <c r="B113" s="14">
        <v>2023</v>
      </c>
      <c r="C113">
        <v>230043</v>
      </c>
      <c r="D113" s="14" t="s">
        <v>271</v>
      </c>
      <c r="E113" s="14" t="s">
        <v>386</v>
      </c>
      <c r="F113" s="14" t="s">
        <v>45</v>
      </c>
      <c r="G113" s="14" t="s">
        <v>46</v>
      </c>
      <c r="H113" s="14" t="s">
        <v>168</v>
      </c>
      <c r="I113" s="14" t="s">
        <v>2</v>
      </c>
      <c r="J113" s="14" t="s">
        <v>84</v>
      </c>
      <c r="K113" s="14">
        <v>79956926</v>
      </c>
      <c r="L113" s="14" t="s">
        <v>89</v>
      </c>
      <c r="M113" s="14" t="s">
        <v>355</v>
      </c>
      <c r="N113" t="s">
        <v>40</v>
      </c>
      <c r="O113" s="1">
        <v>45026</v>
      </c>
      <c r="P113" s="14" t="s">
        <v>358</v>
      </c>
      <c r="Q113" s="14" t="s">
        <v>358</v>
      </c>
      <c r="R113" s="1">
        <v>44942</v>
      </c>
      <c r="S113" s="1">
        <v>44945</v>
      </c>
      <c r="T113" s="14" t="s">
        <v>806</v>
      </c>
      <c r="U113" s="1">
        <v>45249</v>
      </c>
      <c r="V113" s="28">
        <v>40320000</v>
      </c>
      <c r="W113" s="14">
        <f>$D$5-Contratos[[#This Row],[Fecha de Inicio]]</f>
        <v>101</v>
      </c>
      <c r="X113" s="14">
        <f>ROUND((($D$5-Contratos[[#This Row],[Fecha de Inicio]])/(Contratos[[#This Row],[Fecha Finalizacion Programada]]-Contratos[[#This Row],[Fecha de Inicio]])*100),2)</f>
        <v>33.22</v>
      </c>
      <c r="Y113" s="28">
        <v>5644800</v>
      </c>
      <c r="Z113" s="28">
        <v>34675200</v>
      </c>
      <c r="AA113" s="14">
        <v>0</v>
      </c>
      <c r="AB113" s="28">
        <v>0</v>
      </c>
      <c r="AC113" s="28">
        <v>40320000</v>
      </c>
      <c r="AD113" s="14" t="s">
        <v>806</v>
      </c>
    </row>
    <row r="114" spans="2:30" x14ac:dyDescent="0.25">
      <c r="B114" s="14">
        <v>2023</v>
      </c>
      <c r="C114">
        <v>230040</v>
      </c>
      <c r="D114" s="14" t="s">
        <v>271</v>
      </c>
      <c r="E114" s="14" t="s">
        <v>386</v>
      </c>
      <c r="F114" s="14" t="s">
        <v>45</v>
      </c>
      <c r="G114" s="14" t="s">
        <v>46</v>
      </c>
      <c r="H114" s="14" t="s">
        <v>168</v>
      </c>
      <c r="I114" s="14" t="s">
        <v>2</v>
      </c>
      <c r="J114" s="14" t="s">
        <v>84</v>
      </c>
      <c r="K114" s="14">
        <v>52969428</v>
      </c>
      <c r="L114" s="14" t="s">
        <v>97</v>
      </c>
      <c r="M114" s="14" t="s">
        <v>355</v>
      </c>
      <c r="N114" t="s">
        <v>40</v>
      </c>
      <c r="O114" s="1">
        <v>45026</v>
      </c>
      <c r="P114" s="14" t="s">
        <v>358</v>
      </c>
      <c r="Q114" s="14" t="s">
        <v>358</v>
      </c>
      <c r="R114" s="1">
        <v>44942</v>
      </c>
      <c r="S114" s="1">
        <v>44945</v>
      </c>
      <c r="T114" s="14" t="s">
        <v>806</v>
      </c>
      <c r="U114" s="1">
        <v>45249</v>
      </c>
      <c r="V114" s="28">
        <v>40320000</v>
      </c>
      <c r="W114" s="14">
        <f>$D$5-Contratos[[#This Row],[Fecha de Inicio]]</f>
        <v>101</v>
      </c>
      <c r="X114" s="14">
        <f>ROUND((($D$5-Contratos[[#This Row],[Fecha de Inicio]])/(Contratos[[#This Row],[Fecha Finalizacion Programada]]-Contratos[[#This Row],[Fecha de Inicio]])*100),2)</f>
        <v>33.22</v>
      </c>
      <c r="Y114" s="28">
        <v>5644800</v>
      </c>
      <c r="Z114" s="28">
        <v>34675200</v>
      </c>
      <c r="AA114" s="14">
        <v>0</v>
      </c>
      <c r="AB114" s="28">
        <v>0</v>
      </c>
      <c r="AC114" s="28">
        <v>40320000</v>
      </c>
      <c r="AD114" s="14" t="s">
        <v>806</v>
      </c>
    </row>
    <row r="115" spans="2:30" x14ac:dyDescent="0.25">
      <c r="B115" s="14">
        <v>2023</v>
      </c>
      <c r="C115">
        <v>230044</v>
      </c>
      <c r="D115" s="14" t="s">
        <v>271</v>
      </c>
      <c r="E115" s="14" t="s">
        <v>386</v>
      </c>
      <c r="F115" s="14" t="s">
        <v>45</v>
      </c>
      <c r="G115" s="14" t="s">
        <v>46</v>
      </c>
      <c r="H115" s="14" t="s">
        <v>168</v>
      </c>
      <c r="I115" s="14" t="s">
        <v>2</v>
      </c>
      <c r="J115" s="14" t="s">
        <v>84</v>
      </c>
      <c r="K115" s="14">
        <v>52888733</v>
      </c>
      <c r="L115" s="14" t="s">
        <v>94</v>
      </c>
      <c r="M115" s="14" t="s">
        <v>355</v>
      </c>
      <c r="N115" t="s">
        <v>40</v>
      </c>
      <c r="O115" s="1">
        <v>45026</v>
      </c>
      <c r="P115" s="14" t="s">
        <v>358</v>
      </c>
      <c r="Q115" s="14" t="s">
        <v>358</v>
      </c>
      <c r="R115" s="1">
        <v>44942</v>
      </c>
      <c r="S115" s="1">
        <v>44945</v>
      </c>
      <c r="T115" s="14" t="s">
        <v>806</v>
      </c>
      <c r="U115" s="1">
        <v>45249</v>
      </c>
      <c r="V115" s="28">
        <v>40320000</v>
      </c>
      <c r="W115" s="14">
        <f>$D$5-Contratos[[#This Row],[Fecha de Inicio]]</f>
        <v>101</v>
      </c>
      <c r="X115" s="14">
        <f>ROUND((($D$5-Contratos[[#This Row],[Fecha de Inicio]])/(Contratos[[#This Row],[Fecha Finalizacion Programada]]-Contratos[[#This Row],[Fecha de Inicio]])*100),2)</f>
        <v>33.22</v>
      </c>
      <c r="Y115" s="28">
        <v>5644800</v>
      </c>
      <c r="Z115" s="28">
        <v>34675200</v>
      </c>
      <c r="AA115" s="14">
        <v>0</v>
      </c>
      <c r="AB115" s="28">
        <v>0</v>
      </c>
      <c r="AC115" s="28">
        <v>40320000</v>
      </c>
      <c r="AD115" s="14" t="s">
        <v>806</v>
      </c>
    </row>
    <row r="116" spans="2:30" x14ac:dyDescent="0.25">
      <c r="B116" s="14">
        <v>2023</v>
      </c>
      <c r="C116">
        <v>230042</v>
      </c>
      <c r="D116" s="14" t="s">
        <v>271</v>
      </c>
      <c r="E116" s="14" t="s">
        <v>386</v>
      </c>
      <c r="F116" s="14" t="s">
        <v>45</v>
      </c>
      <c r="G116" s="14" t="s">
        <v>46</v>
      </c>
      <c r="H116" s="14" t="s">
        <v>168</v>
      </c>
      <c r="I116" s="14" t="s">
        <v>2</v>
      </c>
      <c r="J116" s="14" t="s">
        <v>84</v>
      </c>
      <c r="K116" s="14">
        <v>1032359484</v>
      </c>
      <c r="L116" s="14" t="s">
        <v>51</v>
      </c>
      <c r="M116" s="14" t="s">
        <v>355</v>
      </c>
      <c r="N116" t="s">
        <v>40</v>
      </c>
      <c r="O116" s="1">
        <v>45026</v>
      </c>
      <c r="P116" s="14" t="s">
        <v>358</v>
      </c>
      <c r="Q116" s="14" t="s">
        <v>358</v>
      </c>
      <c r="R116" s="1">
        <v>44942</v>
      </c>
      <c r="S116" s="1">
        <v>44945</v>
      </c>
      <c r="T116" s="14" t="s">
        <v>806</v>
      </c>
      <c r="U116" s="1">
        <v>45249</v>
      </c>
      <c r="V116" s="28">
        <v>40320000</v>
      </c>
      <c r="W116" s="14">
        <f>$D$5-Contratos[[#This Row],[Fecha de Inicio]]</f>
        <v>101</v>
      </c>
      <c r="X116" s="14">
        <f>ROUND((($D$5-Contratos[[#This Row],[Fecha de Inicio]])/(Contratos[[#This Row],[Fecha Finalizacion Programada]]-Contratos[[#This Row],[Fecha de Inicio]])*100),2)</f>
        <v>33.22</v>
      </c>
      <c r="Y116" s="28">
        <v>5644800</v>
      </c>
      <c r="Z116" s="28">
        <v>34675200</v>
      </c>
      <c r="AA116" s="14">
        <v>0</v>
      </c>
      <c r="AB116" s="28">
        <v>0</v>
      </c>
      <c r="AC116" s="28">
        <v>40320000</v>
      </c>
      <c r="AD116" s="14" t="s">
        <v>806</v>
      </c>
    </row>
    <row r="117" spans="2:30" x14ac:dyDescent="0.25">
      <c r="B117" s="14">
        <v>2023</v>
      </c>
      <c r="C117">
        <v>230325</v>
      </c>
      <c r="D117" s="14" t="s">
        <v>271</v>
      </c>
      <c r="E117" s="14" t="s">
        <v>740</v>
      </c>
      <c r="F117" s="14" t="s">
        <v>33</v>
      </c>
      <c r="G117" s="14" t="s">
        <v>27</v>
      </c>
      <c r="H117" s="14" t="s">
        <v>177</v>
      </c>
      <c r="I117" s="14" t="s">
        <v>2</v>
      </c>
      <c r="J117" s="14" t="s">
        <v>69</v>
      </c>
      <c r="K117" s="14">
        <v>900583318</v>
      </c>
      <c r="L117" s="14" t="s">
        <v>70</v>
      </c>
      <c r="M117" s="14" t="s">
        <v>116</v>
      </c>
      <c r="N117" t="s">
        <v>40</v>
      </c>
      <c r="O117" s="1">
        <v>45026</v>
      </c>
      <c r="P117" s="14" t="s">
        <v>609</v>
      </c>
      <c r="Q117" s="14" t="s">
        <v>668</v>
      </c>
      <c r="R117" s="1">
        <v>44999</v>
      </c>
      <c r="S117" s="1">
        <v>45008</v>
      </c>
      <c r="T117" s="14" t="s">
        <v>811</v>
      </c>
      <c r="U117" s="1">
        <v>45374</v>
      </c>
      <c r="V117" s="28">
        <v>57400000</v>
      </c>
      <c r="W117" s="14">
        <f>$D$5-Contratos[[#This Row],[Fecha de Inicio]]</f>
        <v>38</v>
      </c>
      <c r="X117" s="14">
        <f>ROUND((($D$5-Contratos[[#This Row],[Fecha de Inicio]])/(Contratos[[#This Row],[Fecha Finalizacion Programada]]-Contratos[[#This Row],[Fecha de Inicio]])*100),2)</f>
        <v>10.38</v>
      </c>
      <c r="Y117" s="28">
        <v>1275555</v>
      </c>
      <c r="Z117" s="28">
        <v>56124445</v>
      </c>
      <c r="AA117" s="14">
        <v>0</v>
      </c>
      <c r="AB117" s="28">
        <v>0</v>
      </c>
      <c r="AC117" s="28">
        <v>57400000</v>
      </c>
      <c r="AD117" s="14" t="s">
        <v>811</v>
      </c>
    </row>
    <row r="118" spans="2:30" x14ac:dyDescent="0.25">
      <c r="B118" s="14">
        <v>2022</v>
      </c>
      <c r="C118">
        <v>220408</v>
      </c>
      <c r="D118" s="14" t="s">
        <v>271</v>
      </c>
      <c r="E118" s="14" t="s">
        <v>176</v>
      </c>
      <c r="F118" s="14" t="s">
        <v>30</v>
      </c>
      <c r="G118" s="14" t="s">
        <v>81</v>
      </c>
      <c r="H118" s="14" t="s">
        <v>177</v>
      </c>
      <c r="I118" s="14" t="s">
        <v>2</v>
      </c>
      <c r="J118" s="14" t="s">
        <v>67</v>
      </c>
      <c r="K118" s="14">
        <v>900062917</v>
      </c>
      <c r="L118" s="14" t="s">
        <v>68</v>
      </c>
      <c r="M118" s="14" t="s">
        <v>116</v>
      </c>
      <c r="N118" t="s">
        <v>40</v>
      </c>
      <c r="O118" s="1">
        <v>45026</v>
      </c>
      <c r="P118" s="14" t="s">
        <v>444</v>
      </c>
      <c r="Q118" s="14" t="s">
        <v>669</v>
      </c>
      <c r="R118" s="1">
        <v>44735</v>
      </c>
      <c r="S118" s="1">
        <v>44737</v>
      </c>
      <c r="T118" s="14" t="s">
        <v>823</v>
      </c>
      <c r="U118" s="1">
        <v>45291</v>
      </c>
      <c r="V118" s="28">
        <v>2676607144</v>
      </c>
      <c r="W118" s="14">
        <f>$D$5-Contratos[[#This Row],[Fecha de Inicio]]</f>
        <v>309</v>
      </c>
      <c r="X118" s="14">
        <f>ROUND((($D$5-Contratos[[#This Row],[Fecha de Inicio]])/(Contratos[[#This Row],[Fecha Finalizacion Programada]]-Contratos[[#This Row],[Fecha de Inicio]])*100),2)</f>
        <v>55.78</v>
      </c>
      <c r="Y118" s="28">
        <v>1285435999</v>
      </c>
      <c r="Z118" s="28">
        <v>1391171145</v>
      </c>
      <c r="AA118" s="14">
        <v>0</v>
      </c>
      <c r="AB118" s="28">
        <v>0</v>
      </c>
      <c r="AC118" s="28">
        <v>2676607144</v>
      </c>
      <c r="AD118" s="14" t="s">
        <v>823</v>
      </c>
    </row>
    <row r="119" spans="2:30" x14ac:dyDescent="0.25">
      <c r="B119" s="14">
        <v>2023</v>
      </c>
      <c r="C119">
        <v>230199</v>
      </c>
      <c r="D119" s="14" t="s">
        <v>271</v>
      </c>
      <c r="E119" s="14" t="s">
        <v>548</v>
      </c>
      <c r="F119" s="14" t="s">
        <v>45</v>
      </c>
      <c r="G119" s="14" t="s">
        <v>46</v>
      </c>
      <c r="H119" s="14" t="s">
        <v>572</v>
      </c>
      <c r="I119" s="14" t="s">
        <v>2</v>
      </c>
      <c r="J119" s="14" t="s">
        <v>424</v>
      </c>
      <c r="K119" s="14">
        <v>79793841</v>
      </c>
      <c r="L119" s="14" t="s">
        <v>482</v>
      </c>
      <c r="M119" s="14" t="s">
        <v>518</v>
      </c>
      <c r="N119" t="s">
        <v>40</v>
      </c>
      <c r="O119" s="1">
        <v>45027</v>
      </c>
      <c r="P119" s="14" t="s">
        <v>443</v>
      </c>
      <c r="Q119" s="14" t="s">
        <v>670</v>
      </c>
      <c r="R119" s="1">
        <v>44957</v>
      </c>
      <c r="S119" s="1">
        <v>44963</v>
      </c>
      <c r="T119" s="14" t="s">
        <v>824</v>
      </c>
      <c r="U119" s="1">
        <v>45175</v>
      </c>
      <c r="V119" s="28">
        <v>100149000</v>
      </c>
      <c r="W119" s="14">
        <f>$D$5-Contratos[[#This Row],[Fecha de Inicio]]</f>
        <v>83</v>
      </c>
      <c r="X119" s="14">
        <f>ROUND((($D$5-Contratos[[#This Row],[Fecha de Inicio]])/(Contratos[[#This Row],[Fecha Finalizacion Programada]]-Contratos[[#This Row],[Fecha de Inicio]])*100),2)</f>
        <v>39.15</v>
      </c>
      <c r="Y119" s="28">
        <v>26229500</v>
      </c>
      <c r="Z119" s="28">
        <v>73919500</v>
      </c>
      <c r="AA119" s="14">
        <v>0</v>
      </c>
      <c r="AB119" s="28">
        <v>0</v>
      </c>
      <c r="AC119" s="28">
        <v>100149000</v>
      </c>
      <c r="AD119" s="14" t="s">
        <v>824</v>
      </c>
    </row>
    <row r="120" spans="2:30" x14ac:dyDescent="0.25">
      <c r="B120" s="14">
        <v>2023</v>
      </c>
      <c r="C120">
        <v>230074</v>
      </c>
      <c r="D120" s="14" t="s">
        <v>271</v>
      </c>
      <c r="E120" s="14" t="s">
        <v>525</v>
      </c>
      <c r="F120" s="14" t="s">
        <v>45</v>
      </c>
      <c r="G120" s="14" t="s">
        <v>46</v>
      </c>
      <c r="H120" s="14" t="s">
        <v>164</v>
      </c>
      <c r="I120" s="14" t="s">
        <v>2</v>
      </c>
      <c r="J120" s="14" t="s">
        <v>401</v>
      </c>
      <c r="K120" s="14">
        <v>51933372</v>
      </c>
      <c r="L120" s="14" t="s">
        <v>159</v>
      </c>
      <c r="M120" s="14" t="s">
        <v>515</v>
      </c>
      <c r="N120" t="s">
        <v>40</v>
      </c>
      <c r="O120" s="1">
        <v>45026</v>
      </c>
      <c r="P120" s="14" t="s">
        <v>446</v>
      </c>
      <c r="Q120" s="14" t="s">
        <v>671</v>
      </c>
      <c r="R120" s="1">
        <v>44944</v>
      </c>
      <c r="S120" s="1">
        <v>44958</v>
      </c>
      <c r="T120" s="14" t="s">
        <v>801</v>
      </c>
      <c r="U120" s="1">
        <v>45200</v>
      </c>
      <c r="V120" s="28">
        <v>32256000</v>
      </c>
      <c r="W120" s="14">
        <f>$D$5-Contratos[[#This Row],[Fecha de Inicio]]</f>
        <v>88</v>
      </c>
      <c r="X120" s="14">
        <f>ROUND((($D$5-Contratos[[#This Row],[Fecha de Inicio]])/(Contratos[[#This Row],[Fecha Finalizacion Programada]]-Contratos[[#This Row],[Fecha de Inicio]])*100),2)</f>
        <v>36.36</v>
      </c>
      <c r="Y120" s="28">
        <v>8064000</v>
      </c>
      <c r="Z120" s="28">
        <v>24192000</v>
      </c>
      <c r="AA120" s="14">
        <v>0</v>
      </c>
      <c r="AB120" s="28">
        <v>0</v>
      </c>
      <c r="AC120" s="28">
        <v>32256000</v>
      </c>
      <c r="AD120" s="14" t="s">
        <v>801</v>
      </c>
    </row>
    <row r="121" spans="2:30" x14ac:dyDescent="0.25">
      <c r="B121" s="14">
        <v>2023</v>
      </c>
      <c r="C121">
        <v>230056</v>
      </c>
      <c r="D121" s="14" t="s">
        <v>271</v>
      </c>
      <c r="E121" s="14" t="s">
        <v>369</v>
      </c>
      <c r="F121" s="14" t="s">
        <v>45</v>
      </c>
      <c r="G121" s="14" t="s">
        <v>46</v>
      </c>
      <c r="H121" s="14" t="s">
        <v>170</v>
      </c>
      <c r="I121" s="14" t="s">
        <v>2</v>
      </c>
      <c r="J121" s="14" t="s">
        <v>286</v>
      </c>
      <c r="K121" s="14">
        <v>1032451525</v>
      </c>
      <c r="L121" s="14" t="s">
        <v>108</v>
      </c>
      <c r="M121" s="14" t="s">
        <v>109</v>
      </c>
      <c r="N121" t="s">
        <v>40</v>
      </c>
      <c r="O121" s="1">
        <v>45026</v>
      </c>
      <c r="P121" s="14" t="s">
        <v>451</v>
      </c>
      <c r="Q121" s="14" t="s">
        <v>672</v>
      </c>
      <c r="R121" s="1">
        <v>44942</v>
      </c>
      <c r="S121" s="1">
        <v>44944</v>
      </c>
      <c r="T121" s="14" t="s">
        <v>806</v>
      </c>
      <c r="U121" s="1">
        <v>45248</v>
      </c>
      <c r="V121" s="28">
        <v>74840000</v>
      </c>
      <c r="W121" s="14">
        <f>$D$5-Contratos[[#This Row],[Fecha de Inicio]]</f>
        <v>102</v>
      </c>
      <c r="X121" s="14">
        <f>ROUND((($D$5-Contratos[[#This Row],[Fecha de Inicio]])/(Contratos[[#This Row],[Fecha Finalizacion Programada]]-Contratos[[#This Row],[Fecha de Inicio]])*100),2)</f>
        <v>33.549999999999997</v>
      </c>
      <c r="Y121" s="28">
        <v>10727067</v>
      </c>
      <c r="Z121" s="28">
        <v>64112933</v>
      </c>
      <c r="AA121" s="14">
        <v>0</v>
      </c>
      <c r="AB121" s="28">
        <v>0</v>
      </c>
      <c r="AC121" s="28">
        <v>74840000</v>
      </c>
      <c r="AD121" s="14" t="s">
        <v>806</v>
      </c>
    </row>
    <row r="122" spans="2:30" x14ac:dyDescent="0.25">
      <c r="B122" s="14">
        <v>2022</v>
      </c>
      <c r="C122">
        <v>220917</v>
      </c>
      <c r="D122" s="14" t="s">
        <v>271</v>
      </c>
      <c r="E122" s="14" t="s">
        <v>554</v>
      </c>
      <c r="F122" s="14" t="s">
        <v>30</v>
      </c>
      <c r="G122" s="14" t="s">
        <v>458</v>
      </c>
      <c r="H122" s="14" t="s">
        <v>177</v>
      </c>
      <c r="I122" s="14" t="s">
        <v>2</v>
      </c>
      <c r="J122" s="14" t="s">
        <v>429</v>
      </c>
      <c r="K122" s="14">
        <v>899999230</v>
      </c>
      <c r="L122" s="14" t="s">
        <v>487</v>
      </c>
      <c r="M122" s="14" t="s">
        <v>216</v>
      </c>
      <c r="N122" t="s">
        <v>40</v>
      </c>
      <c r="O122" s="1">
        <v>45027</v>
      </c>
      <c r="P122" s="14" t="s">
        <v>447</v>
      </c>
      <c r="Q122" s="14" t="s">
        <v>673</v>
      </c>
      <c r="R122" s="1">
        <v>44924</v>
      </c>
      <c r="S122" s="1">
        <v>44949</v>
      </c>
      <c r="T122" s="14" t="s">
        <v>775</v>
      </c>
      <c r="U122" s="1">
        <v>45130</v>
      </c>
      <c r="V122" s="28">
        <v>267206500</v>
      </c>
      <c r="W122" s="14">
        <f>$D$5-Contratos[[#This Row],[Fecha de Inicio]]</f>
        <v>97</v>
      </c>
      <c r="X122" s="14">
        <f>ROUND((($D$5-Contratos[[#This Row],[Fecha de Inicio]])/(Contratos[[#This Row],[Fecha Finalizacion Programada]]-Contratos[[#This Row],[Fecha de Inicio]])*100),2)</f>
        <v>53.59</v>
      </c>
      <c r="Y122" s="28">
        <v>100944678</v>
      </c>
      <c r="Z122" s="28">
        <v>166261822</v>
      </c>
      <c r="AA122" s="14">
        <v>0</v>
      </c>
      <c r="AB122" s="28">
        <v>0</v>
      </c>
      <c r="AC122" s="28">
        <v>267206500</v>
      </c>
      <c r="AD122" s="14" t="s">
        <v>775</v>
      </c>
    </row>
    <row r="123" spans="2:30" x14ac:dyDescent="0.25">
      <c r="B123" s="14">
        <v>2022</v>
      </c>
      <c r="C123">
        <v>220835</v>
      </c>
      <c r="D123" s="14" t="s">
        <v>271</v>
      </c>
      <c r="E123" s="14" t="s">
        <v>273</v>
      </c>
      <c r="F123" s="14" t="s">
        <v>45</v>
      </c>
      <c r="G123" s="14" t="s">
        <v>49</v>
      </c>
      <c r="H123" s="14" t="s">
        <v>270</v>
      </c>
      <c r="I123" s="14" t="s">
        <v>2</v>
      </c>
      <c r="J123" s="14" t="s">
        <v>229</v>
      </c>
      <c r="K123" s="14">
        <v>1013644693</v>
      </c>
      <c r="L123" s="14" t="s">
        <v>246</v>
      </c>
      <c r="M123" s="14" t="s">
        <v>268</v>
      </c>
      <c r="N123" t="s">
        <v>40</v>
      </c>
      <c r="O123" s="1">
        <v>45026</v>
      </c>
      <c r="P123" s="14" t="s">
        <v>446</v>
      </c>
      <c r="Q123" s="14" t="s">
        <v>674</v>
      </c>
      <c r="R123" s="1">
        <v>44893</v>
      </c>
      <c r="S123" s="1">
        <v>44900</v>
      </c>
      <c r="T123" s="14" t="s">
        <v>815</v>
      </c>
      <c r="U123" s="1">
        <v>44990</v>
      </c>
      <c r="V123" s="28">
        <v>4887000</v>
      </c>
      <c r="W123" s="14">
        <f>$D$5-Contratos[[#This Row],[Fecha de Inicio]]</f>
        <v>146</v>
      </c>
      <c r="X123" s="14">
        <f>ROUND((($D$5-Contratos[[#This Row],[Fecha de Inicio]])/(Contratos[[#This Row],[Fecha Finalizacion Programada]]-Contratos[[#This Row],[Fecha de Inicio]])*100),2)</f>
        <v>162.22</v>
      </c>
      <c r="Y123" s="28">
        <v>4887000</v>
      </c>
      <c r="Z123" s="28">
        <v>0</v>
      </c>
      <c r="AA123" s="14">
        <v>0</v>
      </c>
      <c r="AB123" s="28">
        <v>0</v>
      </c>
      <c r="AC123" s="28">
        <v>4887000</v>
      </c>
      <c r="AD123" s="14" t="s">
        <v>815</v>
      </c>
    </row>
    <row r="124" spans="2:30" x14ac:dyDescent="0.25">
      <c r="B124" s="14">
        <v>2022</v>
      </c>
      <c r="C124">
        <v>220838</v>
      </c>
      <c r="D124" s="14" t="s">
        <v>271</v>
      </c>
      <c r="E124" s="14" t="s">
        <v>273</v>
      </c>
      <c r="F124" s="14" t="s">
        <v>45</v>
      </c>
      <c r="G124" s="14" t="s">
        <v>49</v>
      </c>
      <c r="H124" s="14" t="s">
        <v>270</v>
      </c>
      <c r="I124" s="14" t="s">
        <v>2</v>
      </c>
      <c r="J124" s="14" t="s">
        <v>229</v>
      </c>
      <c r="K124" s="14">
        <v>1019015147</v>
      </c>
      <c r="L124" s="14" t="s">
        <v>247</v>
      </c>
      <c r="M124" s="14" t="s">
        <v>268</v>
      </c>
      <c r="N124" t="s">
        <v>40</v>
      </c>
      <c r="O124" s="1">
        <v>45026</v>
      </c>
      <c r="P124" s="14" t="s">
        <v>450</v>
      </c>
      <c r="Q124" s="14" t="s">
        <v>675</v>
      </c>
      <c r="R124" s="1">
        <v>44893</v>
      </c>
      <c r="S124" s="1">
        <v>44900</v>
      </c>
      <c r="T124" s="14" t="s">
        <v>815</v>
      </c>
      <c r="U124" s="1">
        <v>44990</v>
      </c>
      <c r="V124" s="28">
        <v>4887000</v>
      </c>
      <c r="W124" s="14">
        <f>$D$5-Contratos[[#This Row],[Fecha de Inicio]]</f>
        <v>146</v>
      </c>
      <c r="X124" s="14">
        <f>ROUND((($D$5-Contratos[[#This Row],[Fecha de Inicio]])/(Contratos[[#This Row],[Fecha Finalizacion Programada]]-Contratos[[#This Row],[Fecha de Inicio]])*100),2)</f>
        <v>162.22</v>
      </c>
      <c r="Y124" s="28">
        <v>4887000</v>
      </c>
      <c r="Z124" s="28">
        <v>0</v>
      </c>
      <c r="AA124" s="14">
        <v>0</v>
      </c>
      <c r="AB124" s="28">
        <v>0</v>
      </c>
      <c r="AC124" s="28">
        <v>4887000</v>
      </c>
      <c r="AD124" s="14" t="s">
        <v>815</v>
      </c>
    </row>
    <row r="125" spans="2:30" x14ac:dyDescent="0.25">
      <c r="B125" s="14">
        <v>2022</v>
      </c>
      <c r="C125">
        <v>220836</v>
      </c>
      <c r="D125" s="14" t="s">
        <v>271</v>
      </c>
      <c r="E125" s="14" t="s">
        <v>273</v>
      </c>
      <c r="F125" s="14" t="s">
        <v>45</v>
      </c>
      <c r="G125" s="14" t="s">
        <v>49</v>
      </c>
      <c r="H125" s="14" t="s">
        <v>270</v>
      </c>
      <c r="I125" s="14" t="s">
        <v>2</v>
      </c>
      <c r="J125" s="14" t="s">
        <v>229</v>
      </c>
      <c r="K125" s="14">
        <v>1032448634</v>
      </c>
      <c r="L125" s="14" t="s">
        <v>318</v>
      </c>
      <c r="M125" s="14" t="s">
        <v>268</v>
      </c>
      <c r="N125" t="s">
        <v>40</v>
      </c>
      <c r="O125" s="1">
        <v>45026</v>
      </c>
      <c r="P125" s="14" t="s">
        <v>446</v>
      </c>
      <c r="Q125" s="14" t="s">
        <v>674</v>
      </c>
      <c r="R125" s="1">
        <v>44893</v>
      </c>
      <c r="S125" s="1">
        <v>44900</v>
      </c>
      <c r="T125" s="14" t="s">
        <v>815</v>
      </c>
      <c r="U125" s="1">
        <v>44990</v>
      </c>
      <c r="V125" s="28">
        <v>4887000</v>
      </c>
      <c r="W125" s="14">
        <f>$D$5-Contratos[[#This Row],[Fecha de Inicio]]</f>
        <v>146</v>
      </c>
      <c r="X125" s="14">
        <f>ROUND((($D$5-Contratos[[#This Row],[Fecha de Inicio]])/(Contratos[[#This Row],[Fecha Finalizacion Programada]]-Contratos[[#This Row],[Fecha de Inicio]])*100),2)</f>
        <v>162.22</v>
      </c>
      <c r="Y125" s="28">
        <v>4887000</v>
      </c>
      <c r="Z125" s="28">
        <v>0</v>
      </c>
      <c r="AA125" s="14">
        <v>0</v>
      </c>
      <c r="AB125" s="28">
        <v>0</v>
      </c>
      <c r="AC125" s="28">
        <v>4887000</v>
      </c>
      <c r="AD125" s="14" t="s">
        <v>815</v>
      </c>
    </row>
    <row r="126" spans="2:30" x14ac:dyDescent="0.25">
      <c r="B126" s="14">
        <v>2022</v>
      </c>
      <c r="C126">
        <v>220833</v>
      </c>
      <c r="D126" s="14" t="s">
        <v>271</v>
      </c>
      <c r="E126" s="14" t="s">
        <v>273</v>
      </c>
      <c r="F126" s="14" t="s">
        <v>45</v>
      </c>
      <c r="G126" s="14" t="s">
        <v>49</v>
      </c>
      <c r="H126" s="14" t="s">
        <v>270</v>
      </c>
      <c r="I126" s="14" t="s">
        <v>2</v>
      </c>
      <c r="J126" s="14" t="s">
        <v>229</v>
      </c>
      <c r="K126" s="14">
        <v>1014204890</v>
      </c>
      <c r="L126" s="14" t="s">
        <v>329</v>
      </c>
      <c r="M126" s="14" t="s">
        <v>268</v>
      </c>
      <c r="N126" t="s">
        <v>40</v>
      </c>
      <c r="O126" s="1">
        <v>45026</v>
      </c>
      <c r="P126" s="14" t="s">
        <v>446</v>
      </c>
      <c r="Q126" s="14" t="s">
        <v>674</v>
      </c>
      <c r="R126" s="1">
        <v>44893</v>
      </c>
      <c r="S126" s="1">
        <v>44916</v>
      </c>
      <c r="T126" s="14" t="s">
        <v>815</v>
      </c>
      <c r="U126" s="1">
        <v>45006</v>
      </c>
      <c r="V126" s="28">
        <v>4887000</v>
      </c>
      <c r="W126" s="14">
        <f>$D$5-Contratos[[#This Row],[Fecha de Inicio]]</f>
        <v>130</v>
      </c>
      <c r="X126" s="14">
        <f>ROUND((($D$5-Contratos[[#This Row],[Fecha de Inicio]])/(Contratos[[#This Row],[Fecha Finalizacion Programada]]-Contratos[[#This Row],[Fecha de Inicio]])*100),2)</f>
        <v>144.44</v>
      </c>
      <c r="Y126" s="28">
        <v>1900500</v>
      </c>
      <c r="Z126" s="28">
        <v>2986500</v>
      </c>
      <c r="AA126" s="14">
        <v>0</v>
      </c>
      <c r="AB126" s="28">
        <v>0</v>
      </c>
      <c r="AC126" s="28">
        <v>4887000</v>
      </c>
      <c r="AD126" s="14" t="s">
        <v>815</v>
      </c>
    </row>
    <row r="127" spans="2:30" x14ac:dyDescent="0.25">
      <c r="B127" s="14">
        <v>2022</v>
      </c>
      <c r="C127">
        <v>220854</v>
      </c>
      <c r="D127" s="14" t="s">
        <v>271</v>
      </c>
      <c r="E127" s="14" t="s">
        <v>274</v>
      </c>
      <c r="F127" s="14" t="s">
        <v>45</v>
      </c>
      <c r="G127" s="14" t="s">
        <v>46</v>
      </c>
      <c r="H127" s="14" t="s">
        <v>270</v>
      </c>
      <c r="I127" s="14" t="s">
        <v>2</v>
      </c>
      <c r="J127" s="14" t="s">
        <v>230</v>
      </c>
      <c r="K127" s="14">
        <v>1019053772</v>
      </c>
      <c r="L127" s="14" t="s">
        <v>252</v>
      </c>
      <c r="M127" s="14" t="s">
        <v>268</v>
      </c>
      <c r="N127" t="s">
        <v>40</v>
      </c>
      <c r="O127" s="1">
        <v>45026</v>
      </c>
      <c r="P127" s="14" t="s">
        <v>446</v>
      </c>
      <c r="Q127" s="14" t="s">
        <v>674</v>
      </c>
      <c r="R127" s="1">
        <v>44902</v>
      </c>
      <c r="S127" s="1">
        <v>44914</v>
      </c>
      <c r="T127" s="14" t="s">
        <v>815</v>
      </c>
      <c r="U127" s="1">
        <v>45004</v>
      </c>
      <c r="V127" s="28">
        <v>12096000</v>
      </c>
      <c r="W127" s="14">
        <f>$D$5-Contratos[[#This Row],[Fecha de Inicio]]</f>
        <v>132</v>
      </c>
      <c r="X127" s="14">
        <f>ROUND((($D$5-Contratos[[#This Row],[Fecha de Inicio]])/(Contratos[[#This Row],[Fecha Finalizacion Programada]]-Contratos[[#This Row],[Fecha de Inicio]])*100),2)</f>
        <v>146.66999999999999</v>
      </c>
      <c r="Y127" s="28">
        <v>12096000</v>
      </c>
      <c r="Z127" s="28">
        <v>0</v>
      </c>
      <c r="AA127" s="14">
        <v>0</v>
      </c>
      <c r="AB127" s="28">
        <v>0</v>
      </c>
      <c r="AC127" s="28">
        <v>12096000</v>
      </c>
      <c r="AD127" s="14" t="s">
        <v>815</v>
      </c>
    </row>
    <row r="128" spans="2:30" x14ac:dyDescent="0.25">
      <c r="B128" s="14">
        <v>2023</v>
      </c>
      <c r="C128">
        <v>230021</v>
      </c>
      <c r="D128" s="14" t="s">
        <v>271</v>
      </c>
      <c r="E128" s="14" t="s">
        <v>741</v>
      </c>
      <c r="F128" s="14" t="s">
        <v>45</v>
      </c>
      <c r="G128" s="14" t="s">
        <v>46</v>
      </c>
      <c r="H128" s="14" t="s">
        <v>25</v>
      </c>
      <c r="I128" s="14" t="s">
        <v>2</v>
      </c>
      <c r="J128" s="14" t="s">
        <v>825</v>
      </c>
      <c r="K128" s="14">
        <v>39762151</v>
      </c>
      <c r="L128" s="14" t="s">
        <v>826</v>
      </c>
      <c r="M128" s="14" t="s">
        <v>191</v>
      </c>
      <c r="N128" t="s">
        <v>40</v>
      </c>
      <c r="O128" s="1">
        <v>45026</v>
      </c>
      <c r="P128" s="14" t="s">
        <v>610</v>
      </c>
      <c r="Q128" s="14" t="s">
        <v>676</v>
      </c>
      <c r="R128" s="1">
        <v>44938</v>
      </c>
      <c r="S128" s="1">
        <v>44945</v>
      </c>
      <c r="T128" s="14" t="s">
        <v>779</v>
      </c>
      <c r="U128" s="1">
        <v>45218</v>
      </c>
      <c r="V128" s="28">
        <v>40005000</v>
      </c>
      <c r="W128" s="14">
        <f>$D$5-Contratos[[#This Row],[Fecha de Inicio]]</f>
        <v>101</v>
      </c>
      <c r="X128" s="14">
        <f>ROUND((($D$5-Contratos[[#This Row],[Fecha de Inicio]])/(Contratos[[#This Row],[Fecha Finalizacion Programada]]-Contratos[[#This Row],[Fecha de Inicio]])*100),2)</f>
        <v>37</v>
      </c>
      <c r="Y128" s="28">
        <v>10673000</v>
      </c>
      <c r="Z128" s="28">
        <v>29332000</v>
      </c>
      <c r="AA128" s="14">
        <v>0</v>
      </c>
      <c r="AB128" s="28">
        <v>0</v>
      </c>
      <c r="AC128" s="28">
        <v>40005000</v>
      </c>
      <c r="AD128" s="14" t="s">
        <v>779</v>
      </c>
    </row>
    <row r="129" spans="2:30" x14ac:dyDescent="0.25">
      <c r="B129" s="14">
        <v>2023</v>
      </c>
      <c r="C129">
        <v>230010</v>
      </c>
      <c r="D129" s="14" t="s">
        <v>271</v>
      </c>
      <c r="E129" s="14" t="s">
        <v>742</v>
      </c>
      <c r="F129" s="14" t="s">
        <v>45</v>
      </c>
      <c r="G129" s="14" t="s">
        <v>46</v>
      </c>
      <c r="H129" s="14" t="s">
        <v>25</v>
      </c>
      <c r="I129" s="14" t="s">
        <v>2</v>
      </c>
      <c r="J129" s="14" t="s">
        <v>827</v>
      </c>
      <c r="K129" s="14">
        <v>52480985</v>
      </c>
      <c r="L129" s="14" t="s">
        <v>828</v>
      </c>
      <c r="M129" s="14" t="s">
        <v>191</v>
      </c>
      <c r="N129" t="s">
        <v>40</v>
      </c>
      <c r="O129" s="1">
        <v>45026</v>
      </c>
      <c r="P129" s="14" t="s">
        <v>610</v>
      </c>
      <c r="Q129" s="14" t="s">
        <v>676</v>
      </c>
      <c r="R129" s="1">
        <v>44937</v>
      </c>
      <c r="S129" s="1">
        <v>44944</v>
      </c>
      <c r="T129" s="14" t="s">
        <v>801</v>
      </c>
      <c r="U129" s="1">
        <v>45187</v>
      </c>
      <c r="V129" s="28">
        <v>42072000</v>
      </c>
      <c r="W129" s="14">
        <f>$D$5-Contratos[[#This Row],[Fecha de Inicio]]</f>
        <v>102</v>
      </c>
      <c r="X129" s="14">
        <f>ROUND((($D$5-Contratos[[#This Row],[Fecha de Inicio]])/(Contratos[[#This Row],[Fecha Finalizacion Programada]]-Contratos[[#This Row],[Fecha de Inicio]])*100),2)</f>
        <v>41.98</v>
      </c>
      <c r="Y129" s="28">
        <v>12796900</v>
      </c>
      <c r="Z129" s="28">
        <v>29275100</v>
      </c>
      <c r="AA129" s="14">
        <v>0</v>
      </c>
      <c r="AB129" s="28">
        <v>0</v>
      </c>
      <c r="AC129" s="28">
        <v>42072000</v>
      </c>
      <c r="AD129" s="14" t="s">
        <v>801</v>
      </c>
    </row>
    <row r="130" spans="2:30" x14ac:dyDescent="0.25">
      <c r="B130" s="14">
        <v>2022</v>
      </c>
      <c r="C130">
        <v>220853</v>
      </c>
      <c r="D130" s="14" t="s">
        <v>271</v>
      </c>
      <c r="E130" s="14" t="s">
        <v>274</v>
      </c>
      <c r="F130" s="14" t="s">
        <v>45</v>
      </c>
      <c r="G130" s="14" t="s">
        <v>46</v>
      </c>
      <c r="H130" s="14" t="s">
        <v>270</v>
      </c>
      <c r="I130" s="14" t="s">
        <v>2</v>
      </c>
      <c r="J130" s="14" t="s">
        <v>230</v>
      </c>
      <c r="K130" s="14">
        <v>10267575</v>
      </c>
      <c r="L130" s="14" t="s">
        <v>251</v>
      </c>
      <c r="M130" s="14" t="s">
        <v>268</v>
      </c>
      <c r="N130" t="s">
        <v>40</v>
      </c>
      <c r="O130" s="1">
        <v>45026</v>
      </c>
      <c r="P130" s="14" t="s">
        <v>450</v>
      </c>
      <c r="Q130" s="14" t="s">
        <v>675</v>
      </c>
      <c r="R130" s="1">
        <v>44902</v>
      </c>
      <c r="S130" s="1">
        <v>44914</v>
      </c>
      <c r="T130" s="14" t="s">
        <v>815</v>
      </c>
      <c r="U130" s="1">
        <v>45004</v>
      </c>
      <c r="V130" s="28">
        <v>12096000</v>
      </c>
      <c r="W130" s="14">
        <f>$D$5-Contratos[[#This Row],[Fecha de Inicio]]</f>
        <v>132</v>
      </c>
      <c r="X130" s="14">
        <f>ROUND((($D$5-Contratos[[#This Row],[Fecha de Inicio]])/(Contratos[[#This Row],[Fecha Finalizacion Programada]]-Contratos[[#This Row],[Fecha de Inicio]])*100),2)</f>
        <v>146.66999999999999</v>
      </c>
      <c r="Y130" s="28">
        <v>12096000</v>
      </c>
      <c r="Z130" s="28">
        <v>0</v>
      </c>
      <c r="AA130" s="14">
        <v>0</v>
      </c>
      <c r="AB130" s="28">
        <v>0</v>
      </c>
      <c r="AC130" s="28">
        <v>12096000</v>
      </c>
      <c r="AD130" s="14" t="s">
        <v>815</v>
      </c>
    </row>
    <row r="131" spans="2:30" x14ac:dyDescent="0.25">
      <c r="B131" s="14">
        <v>2022</v>
      </c>
      <c r="C131">
        <v>220852</v>
      </c>
      <c r="D131" s="14" t="s">
        <v>271</v>
      </c>
      <c r="E131" s="14" t="s">
        <v>274</v>
      </c>
      <c r="F131" s="14" t="s">
        <v>45</v>
      </c>
      <c r="G131" s="14" t="s">
        <v>46</v>
      </c>
      <c r="H131" s="14" t="s">
        <v>270</v>
      </c>
      <c r="I131" s="14" t="s">
        <v>2</v>
      </c>
      <c r="J131" s="14" t="s">
        <v>230</v>
      </c>
      <c r="K131" s="14">
        <v>52145788</v>
      </c>
      <c r="L131" s="14" t="s">
        <v>249</v>
      </c>
      <c r="M131" s="14" t="s">
        <v>268</v>
      </c>
      <c r="N131" t="s">
        <v>40</v>
      </c>
      <c r="O131" s="1">
        <v>45026</v>
      </c>
      <c r="P131" s="14" t="s">
        <v>446</v>
      </c>
      <c r="Q131" s="14" t="s">
        <v>674</v>
      </c>
      <c r="R131" s="1">
        <v>44902</v>
      </c>
      <c r="S131" s="1">
        <v>44914</v>
      </c>
      <c r="T131" s="14" t="s">
        <v>815</v>
      </c>
      <c r="U131" s="1">
        <v>45004</v>
      </c>
      <c r="V131" s="28">
        <v>12096000</v>
      </c>
      <c r="W131" s="14">
        <f>$D$5-Contratos[[#This Row],[Fecha de Inicio]]</f>
        <v>132</v>
      </c>
      <c r="X131" s="14">
        <f>ROUND((($D$5-Contratos[[#This Row],[Fecha de Inicio]])/(Contratos[[#This Row],[Fecha Finalizacion Programada]]-Contratos[[#This Row],[Fecha de Inicio]])*100),2)</f>
        <v>146.66999999999999</v>
      </c>
      <c r="Y131" s="28">
        <v>12096000</v>
      </c>
      <c r="Z131" s="28">
        <v>0</v>
      </c>
      <c r="AA131" s="14">
        <v>0</v>
      </c>
      <c r="AB131" s="28">
        <v>0</v>
      </c>
      <c r="AC131" s="28">
        <v>12096000</v>
      </c>
      <c r="AD131" s="14" t="s">
        <v>815</v>
      </c>
    </row>
    <row r="132" spans="2:30" x14ac:dyDescent="0.25">
      <c r="B132" s="14">
        <v>2023</v>
      </c>
      <c r="C132">
        <v>230014</v>
      </c>
      <c r="D132" s="14" t="s">
        <v>271</v>
      </c>
      <c r="E132" s="14" t="s">
        <v>743</v>
      </c>
      <c r="F132" s="14" t="s">
        <v>45</v>
      </c>
      <c r="G132" s="14" t="s">
        <v>46</v>
      </c>
      <c r="H132" s="14" t="s">
        <v>25</v>
      </c>
      <c r="I132" s="14" t="s">
        <v>2</v>
      </c>
      <c r="J132" s="14" t="s">
        <v>829</v>
      </c>
      <c r="K132" s="14">
        <v>80736037</v>
      </c>
      <c r="L132" s="14" t="s">
        <v>830</v>
      </c>
      <c r="M132" s="14" t="s">
        <v>191</v>
      </c>
      <c r="N132" t="s">
        <v>40</v>
      </c>
      <c r="O132" s="1">
        <v>45026</v>
      </c>
      <c r="P132" s="14" t="s">
        <v>610</v>
      </c>
      <c r="Q132" s="14" t="s">
        <v>676</v>
      </c>
      <c r="R132" s="1">
        <v>44938</v>
      </c>
      <c r="S132" s="1">
        <v>44944</v>
      </c>
      <c r="T132" s="14" t="s">
        <v>801</v>
      </c>
      <c r="U132" s="1">
        <v>45187</v>
      </c>
      <c r="V132" s="28">
        <v>46520000</v>
      </c>
      <c r="W132" s="14">
        <f>$D$5-Contratos[[#This Row],[Fecha de Inicio]]</f>
        <v>102</v>
      </c>
      <c r="X132" s="14">
        <f>ROUND((($D$5-Contratos[[#This Row],[Fecha de Inicio]])/(Contratos[[#This Row],[Fecha Finalizacion Programada]]-Contratos[[#This Row],[Fecha de Inicio]])*100),2)</f>
        <v>41.98</v>
      </c>
      <c r="Y132" s="28">
        <v>14149833</v>
      </c>
      <c r="Z132" s="28">
        <v>32370167</v>
      </c>
      <c r="AA132" s="14">
        <v>0</v>
      </c>
      <c r="AB132" s="28">
        <v>0</v>
      </c>
      <c r="AC132" s="28">
        <v>46520000</v>
      </c>
      <c r="AD132" s="14" t="s">
        <v>801</v>
      </c>
    </row>
    <row r="133" spans="2:30" x14ac:dyDescent="0.25">
      <c r="B133" s="14">
        <v>2022</v>
      </c>
      <c r="C133">
        <v>220850</v>
      </c>
      <c r="D133" s="14" t="s">
        <v>271</v>
      </c>
      <c r="E133" s="14" t="s">
        <v>274</v>
      </c>
      <c r="F133" s="14" t="s">
        <v>45</v>
      </c>
      <c r="G133" s="14" t="s">
        <v>46</v>
      </c>
      <c r="H133" s="14" t="s">
        <v>270</v>
      </c>
      <c r="I133" s="14" t="s">
        <v>2</v>
      </c>
      <c r="J133" s="14" t="s">
        <v>230</v>
      </c>
      <c r="K133" s="14">
        <v>40326025</v>
      </c>
      <c r="L133" s="14" t="s">
        <v>328</v>
      </c>
      <c r="M133" s="14" t="s">
        <v>268</v>
      </c>
      <c r="N133" t="s">
        <v>40</v>
      </c>
      <c r="O133" s="1">
        <v>45026</v>
      </c>
      <c r="P133" s="14" t="s">
        <v>446</v>
      </c>
      <c r="Q133" s="14" t="s">
        <v>674</v>
      </c>
      <c r="R133" s="1">
        <v>44902</v>
      </c>
      <c r="S133" s="1">
        <v>44914</v>
      </c>
      <c r="T133" s="14" t="s">
        <v>815</v>
      </c>
      <c r="U133" s="1">
        <v>45004</v>
      </c>
      <c r="V133" s="28">
        <v>12096000</v>
      </c>
      <c r="W133" s="14">
        <f>$D$5-Contratos[[#This Row],[Fecha de Inicio]]</f>
        <v>132</v>
      </c>
      <c r="X133" s="14">
        <f>ROUND((($D$5-Contratos[[#This Row],[Fecha de Inicio]])/(Contratos[[#This Row],[Fecha Finalizacion Programada]]-Contratos[[#This Row],[Fecha de Inicio]])*100),2)</f>
        <v>146.66999999999999</v>
      </c>
      <c r="Y133" s="28">
        <v>11289600</v>
      </c>
      <c r="Z133" s="28">
        <v>806400</v>
      </c>
      <c r="AA133" s="14">
        <v>0</v>
      </c>
      <c r="AB133" s="28">
        <v>0</v>
      </c>
      <c r="AC133" s="28">
        <v>12096000</v>
      </c>
      <c r="AD133" s="14" t="s">
        <v>815</v>
      </c>
    </row>
    <row r="134" spans="2:30" x14ac:dyDescent="0.25">
      <c r="B134" s="14">
        <v>2023</v>
      </c>
      <c r="C134">
        <v>230296</v>
      </c>
      <c r="D134" s="14" t="s">
        <v>271</v>
      </c>
      <c r="E134" s="14" t="s">
        <v>744</v>
      </c>
      <c r="F134" s="14" t="s">
        <v>45</v>
      </c>
      <c r="G134" s="14" t="s">
        <v>46</v>
      </c>
      <c r="H134" s="14" t="s">
        <v>25</v>
      </c>
      <c r="I134" s="14" t="s">
        <v>2</v>
      </c>
      <c r="J134" s="14" t="s">
        <v>831</v>
      </c>
      <c r="K134" s="14">
        <v>50913587</v>
      </c>
      <c r="L134" s="14" t="s">
        <v>832</v>
      </c>
      <c r="M134" s="14" t="s">
        <v>191</v>
      </c>
      <c r="N134" t="s">
        <v>40</v>
      </c>
      <c r="O134" s="1">
        <v>45026</v>
      </c>
      <c r="P134" s="14" t="s">
        <v>610</v>
      </c>
      <c r="Q134" s="14" t="s">
        <v>677</v>
      </c>
      <c r="R134" s="1">
        <v>44991</v>
      </c>
      <c r="S134" s="1">
        <v>44994</v>
      </c>
      <c r="T134" s="14" t="s">
        <v>824</v>
      </c>
      <c r="U134" s="1">
        <v>45208</v>
      </c>
      <c r="V134" s="28">
        <v>45591000</v>
      </c>
      <c r="W134" s="14">
        <f>$D$5-Contratos[[#This Row],[Fecha de Inicio]]</f>
        <v>52</v>
      </c>
      <c r="X134" s="14">
        <f>ROUND((($D$5-Contratos[[#This Row],[Fecha de Inicio]])/(Contratos[[#This Row],[Fecha Finalizacion Programada]]-Contratos[[#This Row],[Fecha de Inicio]])*100),2)</f>
        <v>24.3</v>
      </c>
      <c r="Y134" s="28">
        <v>4776200</v>
      </c>
      <c r="Z134" s="28">
        <v>40814800</v>
      </c>
      <c r="AA134" s="14">
        <v>0</v>
      </c>
      <c r="AB134" s="28">
        <v>0</v>
      </c>
      <c r="AC134" s="28">
        <v>45591000</v>
      </c>
      <c r="AD134" s="14" t="s">
        <v>824</v>
      </c>
    </row>
    <row r="135" spans="2:30" x14ac:dyDescent="0.25">
      <c r="B135" s="14">
        <v>2022</v>
      </c>
      <c r="C135">
        <v>220849</v>
      </c>
      <c r="D135" s="14" t="s">
        <v>271</v>
      </c>
      <c r="E135" s="14" t="s">
        <v>274</v>
      </c>
      <c r="F135" s="14" t="s">
        <v>45</v>
      </c>
      <c r="G135" s="14" t="s">
        <v>46</v>
      </c>
      <c r="H135" s="14" t="s">
        <v>270</v>
      </c>
      <c r="I135" s="14" t="s">
        <v>2</v>
      </c>
      <c r="J135" s="14" t="s">
        <v>230</v>
      </c>
      <c r="K135" s="14">
        <v>1015430088</v>
      </c>
      <c r="L135" s="14" t="s">
        <v>250</v>
      </c>
      <c r="M135" s="14" t="s">
        <v>268</v>
      </c>
      <c r="N135" t="s">
        <v>40</v>
      </c>
      <c r="O135" s="1">
        <v>45026</v>
      </c>
      <c r="P135" s="14" t="s">
        <v>446</v>
      </c>
      <c r="Q135" s="14" t="s">
        <v>674</v>
      </c>
      <c r="R135" s="1">
        <v>44902</v>
      </c>
      <c r="S135" s="1">
        <v>44914</v>
      </c>
      <c r="T135" s="14" t="s">
        <v>815</v>
      </c>
      <c r="U135" s="1">
        <v>45004</v>
      </c>
      <c r="V135" s="28">
        <v>12096000</v>
      </c>
      <c r="W135" s="14">
        <f>$D$5-Contratos[[#This Row],[Fecha de Inicio]]</f>
        <v>132</v>
      </c>
      <c r="X135" s="14">
        <f>ROUND((($D$5-Contratos[[#This Row],[Fecha de Inicio]])/(Contratos[[#This Row],[Fecha Finalizacion Programada]]-Contratos[[#This Row],[Fecha de Inicio]])*100),2)</f>
        <v>146.66999999999999</v>
      </c>
      <c r="Y135" s="28">
        <v>12096000</v>
      </c>
      <c r="Z135" s="28">
        <v>0</v>
      </c>
      <c r="AA135" s="14">
        <v>0</v>
      </c>
      <c r="AB135" s="28">
        <v>0</v>
      </c>
      <c r="AC135" s="28">
        <v>12096000</v>
      </c>
      <c r="AD135" s="14" t="s">
        <v>815</v>
      </c>
    </row>
    <row r="136" spans="2:30" x14ac:dyDescent="0.25">
      <c r="B136" s="14">
        <v>2022</v>
      </c>
      <c r="C136">
        <v>220857</v>
      </c>
      <c r="D136" s="14" t="s">
        <v>271</v>
      </c>
      <c r="E136" s="14" t="s">
        <v>274</v>
      </c>
      <c r="F136" s="14" t="s">
        <v>45</v>
      </c>
      <c r="G136" s="14" t="s">
        <v>46</v>
      </c>
      <c r="H136" s="14" t="s">
        <v>270</v>
      </c>
      <c r="I136" s="14" t="s">
        <v>2</v>
      </c>
      <c r="J136" s="14" t="s">
        <v>230</v>
      </c>
      <c r="K136" s="14">
        <v>13724779</v>
      </c>
      <c r="L136" s="14" t="s">
        <v>255</v>
      </c>
      <c r="M136" s="14" t="s">
        <v>268</v>
      </c>
      <c r="N136" t="s">
        <v>40</v>
      </c>
      <c r="O136" s="1">
        <v>45026</v>
      </c>
      <c r="P136" s="14" t="s">
        <v>450</v>
      </c>
      <c r="Q136" s="14" t="s">
        <v>675</v>
      </c>
      <c r="R136" s="1">
        <v>44902</v>
      </c>
      <c r="S136" s="1">
        <v>44914</v>
      </c>
      <c r="T136" s="14" t="s">
        <v>815</v>
      </c>
      <c r="U136" s="1">
        <v>45004</v>
      </c>
      <c r="V136" s="28">
        <v>12096000</v>
      </c>
      <c r="W136" s="14">
        <f>$D$5-Contratos[[#This Row],[Fecha de Inicio]]</f>
        <v>132</v>
      </c>
      <c r="X136" s="14">
        <f>ROUND((($D$5-Contratos[[#This Row],[Fecha de Inicio]])/(Contratos[[#This Row],[Fecha Finalizacion Programada]]-Contratos[[#This Row],[Fecha de Inicio]])*100),2)</f>
        <v>146.66999999999999</v>
      </c>
      <c r="Y136" s="28">
        <v>12096000</v>
      </c>
      <c r="Z136" s="28">
        <v>0</v>
      </c>
      <c r="AA136" s="14">
        <v>0</v>
      </c>
      <c r="AB136" s="28">
        <v>0</v>
      </c>
      <c r="AC136" s="28">
        <v>12096000</v>
      </c>
      <c r="AD136" s="14" t="s">
        <v>815</v>
      </c>
    </row>
    <row r="137" spans="2:30" x14ac:dyDescent="0.25">
      <c r="B137" s="14">
        <v>2022</v>
      </c>
      <c r="C137">
        <v>220855</v>
      </c>
      <c r="D137" s="14" t="s">
        <v>271</v>
      </c>
      <c r="E137" s="14" t="s">
        <v>274</v>
      </c>
      <c r="F137" s="14" t="s">
        <v>45</v>
      </c>
      <c r="G137" s="14" t="s">
        <v>46</v>
      </c>
      <c r="H137" s="14" t="s">
        <v>270</v>
      </c>
      <c r="I137" s="14" t="s">
        <v>2</v>
      </c>
      <c r="J137" s="14" t="s">
        <v>230</v>
      </c>
      <c r="K137" s="14">
        <v>1014245514</v>
      </c>
      <c r="L137" s="14" t="s">
        <v>253</v>
      </c>
      <c r="M137" s="14" t="s">
        <v>268</v>
      </c>
      <c r="N137" t="s">
        <v>40</v>
      </c>
      <c r="O137" s="1">
        <v>45026</v>
      </c>
      <c r="P137" s="14" t="s">
        <v>446</v>
      </c>
      <c r="Q137" s="14" t="s">
        <v>674</v>
      </c>
      <c r="R137" s="1">
        <v>44902</v>
      </c>
      <c r="S137" s="1">
        <v>44914</v>
      </c>
      <c r="T137" s="14" t="s">
        <v>815</v>
      </c>
      <c r="U137" s="1">
        <v>45004</v>
      </c>
      <c r="V137" s="28">
        <v>12096000</v>
      </c>
      <c r="W137" s="14">
        <f>$D$5-Contratos[[#This Row],[Fecha de Inicio]]</f>
        <v>132</v>
      </c>
      <c r="X137" s="14">
        <f>ROUND((($D$5-Contratos[[#This Row],[Fecha de Inicio]])/(Contratos[[#This Row],[Fecha Finalizacion Programada]]-Contratos[[#This Row],[Fecha de Inicio]])*100),2)</f>
        <v>146.66999999999999</v>
      </c>
      <c r="Y137" s="28">
        <v>12096000</v>
      </c>
      <c r="Z137" s="28">
        <v>0</v>
      </c>
      <c r="AA137" s="14">
        <v>0</v>
      </c>
      <c r="AB137" s="28">
        <v>0</v>
      </c>
      <c r="AC137" s="28">
        <v>12096000</v>
      </c>
      <c r="AD137" s="14" t="s">
        <v>815</v>
      </c>
    </row>
    <row r="138" spans="2:30" x14ac:dyDescent="0.25">
      <c r="B138" s="14">
        <v>2022</v>
      </c>
      <c r="C138">
        <v>220859</v>
      </c>
      <c r="D138" s="14" t="s">
        <v>271</v>
      </c>
      <c r="E138" s="14" t="s">
        <v>274</v>
      </c>
      <c r="F138" s="14" t="s">
        <v>45</v>
      </c>
      <c r="G138" s="14" t="s">
        <v>46</v>
      </c>
      <c r="H138" s="14" t="s">
        <v>270</v>
      </c>
      <c r="I138" s="14" t="s">
        <v>2</v>
      </c>
      <c r="J138" s="14" t="s">
        <v>230</v>
      </c>
      <c r="K138" s="14">
        <v>11323020</v>
      </c>
      <c r="L138" s="14" t="s">
        <v>254</v>
      </c>
      <c r="M138" s="14" t="s">
        <v>268</v>
      </c>
      <c r="N138" t="s">
        <v>40</v>
      </c>
      <c r="O138" s="1">
        <v>45026</v>
      </c>
      <c r="P138" s="14" t="s">
        <v>450</v>
      </c>
      <c r="Q138" s="14" t="s">
        <v>675</v>
      </c>
      <c r="R138" s="1">
        <v>44902</v>
      </c>
      <c r="S138" s="1">
        <v>44914</v>
      </c>
      <c r="T138" s="14" t="s">
        <v>815</v>
      </c>
      <c r="U138" s="1">
        <v>45004</v>
      </c>
      <c r="V138" s="28">
        <v>12096000</v>
      </c>
      <c r="W138" s="14">
        <f>$D$5-Contratos[[#This Row],[Fecha de Inicio]]</f>
        <v>132</v>
      </c>
      <c r="X138" s="14">
        <f>ROUND((($D$5-Contratos[[#This Row],[Fecha de Inicio]])/(Contratos[[#This Row],[Fecha Finalizacion Programada]]-Contratos[[#This Row],[Fecha de Inicio]])*100),2)</f>
        <v>146.66999999999999</v>
      </c>
      <c r="Y138" s="28">
        <v>12096000</v>
      </c>
      <c r="Z138" s="28">
        <v>0</v>
      </c>
      <c r="AA138" s="14">
        <v>0</v>
      </c>
      <c r="AB138" s="28">
        <v>0</v>
      </c>
      <c r="AC138" s="28">
        <v>12096000</v>
      </c>
      <c r="AD138" s="14" t="s">
        <v>815</v>
      </c>
    </row>
    <row r="139" spans="2:30" x14ac:dyDescent="0.25">
      <c r="B139" s="14">
        <v>2022</v>
      </c>
      <c r="C139">
        <v>220892</v>
      </c>
      <c r="D139" s="14" t="s">
        <v>271</v>
      </c>
      <c r="E139" s="14" t="s">
        <v>274</v>
      </c>
      <c r="F139" s="14" t="s">
        <v>45</v>
      </c>
      <c r="G139" s="14" t="s">
        <v>46</v>
      </c>
      <c r="H139" s="14" t="s">
        <v>270</v>
      </c>
      <c r="I139" s="14" t="s">
        <v>2</v>
      </c>
      <c r="J139" s="14" t="s">
        <v>230</v>
      </c>
      <c r="K139" s="14">
        <v>79880622</v>
      </c>
      <c r="L139" s="14" t="s">
        <v>248</v>
      </c>
      <c r="M139" s="14" t="s">
        <v>268</v>
      </c>
      <c r="N139" t="s">
        <v>40</v>
      </c>
      <c r="O139" s="1">
        <v>45026</v>
      </c>
      <c r="P139" s="14" t="s">
        <v>450</v>
      </c>
      <c r="Q139" s="14" t="s">
        <v>675</v>
      </c>
      <c r="R139" s="1">
        <v>44914</v>
      </c>
      <c r="S139" s="1">
        <v>44918</v>
      </c>
      <c r="T139" s="14" t="s">
        <v>815</v>
      </c>
      <c r="U139" s="1">
        <v>45008</v>
      </c>
      <c r="V139" s="28">
        <v>12096000</v>
      </c>
      <c r="W139" s="14">
        <f>$D$5-Contratos[[#This Row],[Fecha de Inicio]]</f>
        <v>128</v>
      </c>
      <c r="X139" s="14">
        <f>ROUND((($D$5-Contratos[[#This Row],[Fecha de Inicio]])/(Contratos[[#This Row],[Fecha Finalizacion Programada]]-Contratos[[#This Row],[Fecha de Inicio]])*100),2)</f>
        <v>142.22</v>
      </c>
      <c r="Y139" s="28">
        <v>12096000</v>
      </c>
      <c r="Z139" s="28">
        <v>0</v>
      </c>
      <c r="AA139" s="14">
        <v>0</v>
      </c>
      <c r="AB139" s="28">
        <v>0</v>
      </c>
      <c r="AC139" s="28">
        <v>12096000</v>
      </c>
      <c r="AD139" s="14" t="s">
        <v>815</v>
      </c>
    </row>
    <row r="140" spans="2:30" x14ac:dyDescent="0.25">
      <c r="B140" s="14">
        <v>2022</v>
      </c>
      <c r="C140">
        <v>220851</v>
      </c>
      <c r="D140" s="14" t="s">
        <v>271</v>
      </c>
      <c r="E140" s="14" t="s">
        <v>274</v>
      </c>
      <c r="F140" s="14" t="s">
        <v>45</v>
      </c>
      <c r="G140" s="14" t="s">
        <v>46</v>
      </c>
      <c r="H140" s="14" t="s">
        <v>270</v>
      </c>
      <c r="I140" s="14" t="s">
        <v>2</v>
      </c>
      <c r="J140" s="14" t="s">
        <v>230</v>
      </c>
      <c r="K140" s="14">
        <v>80097956</v>
      </c>
      <c r="L140" s="14" t="s">
        <v>241</v>
      </c>
      <c r="M140" s="14" t="s">
        <v>268</v>
      </c>
      <c r="N140" t="s">
        <v>40</v>
      </c>
      <c r="O140" s="1">
        <v>45026</v>
      </c>
      <c r="P140" s="14" t="s">
        <v>450</v>
      </c>
      <c r="Q140" s="14" t="s">
        <v>675</v>
      </c>
      <c r="R140" s="1">
        <v>44902</v>
      </c>
      <c r="S140" s="1">
        <v>44914</v>
      </c>
      <c r="T140" s="14" t="s">
        <v>815</v>
      </c>
      <c r="U140" s="1">
        <v>45004</v>
      </c>
      <c r="V140" s="28">
        <v>12096000</v>
      </c>
      <c r="W140" s="14">
        <f>$D$5-Contratos[[#This Row],[Fecha de Inicio]]</f>
        <v>132</v>
      </c>
      <c r="X140" s="14">
        <f>ROUND((($D$5-Contratos[[#This Row],[Fecha de Inicio]])/(Contratos[[#This Row],[Fecha Finalizacion Programada]]-Contratos[[#This Row],[Fecha de Inicio]])*100),2)</f>
        <v>146.66999999999999</v>
      </c>
      <c r="Y140" s="28">
        <v>3763200</v>
      </c>
      <c r="Z140" s="28">
        <v>8332800</v>
      </c>
      <c r="AA140" s="14">
        <v>0</v>
      </c>
      <c r="AB140" s="28">
        <v>0</v>
      </c>
      <c r="AC140" s="28">
        <v>12096000</v>
      </c>
      <c r="AD140" s="14" t="s">
        <v>815</v>
      </c>
    </row>
    <row r="141" spans="2:30" x14ac:dyDescent="0.25">
      <c r="B141" s="14">
        <v>2023</v>
      </c>
      <c r="C141">
        <v>230252</v>
      </c>
      <c r="D141" s="14" t="s">
        <v>271</v>
      </c>
      <c r="E141" s="14" t="s">
        <v>545</v>
      </c>
      <c r="F141" s="14" t="s">
        <v>45</v>
      </c>
      <c r="G141" s="14" t="s">
        <v>46</v>
      </c>
      <c r="H141" s="14" t="s">
        <v>270</v>
      </c>
      <c r="I141" s="14" t="s">
        <v>2</v>
      </c>
      <c r="J141" s="14" t="s">
        <v>420</v>
      </c>
      <c r="K141" s="14">
        <v>52851102</v>
      </c>
      <c r="L141" s="14" t="s">
        <v>157</v>
      </c>
      <c r="M141" s="14" t="s">
        <v>268</v>
      </c>
      <c r="N141" t="s">
        <v>40</v>
      </c>
      <c r="O141" s="1">
        <v>45027</v>
      </c>
      <c r="P141" s="14" t="s">
        <v>446</v>
      </c>
      <c r="Q141" s="14" t="s">
        <v>674</v>
      </c>
      <c r="R141" s="1">
        <v>44977</v>
      </c>
      <c r="S141" s="1">
        <v>44979</v>
      </c>
      <c r="T141" s="14" t="s">
        <v>801</v>
      </c>
      <c r="U141" s="1">
        <v>45221</v>
      </c>
      <c r="V141" s="28">
        <v>32256000</v>
      </c>
      <c r="W141" s="14">
        <f>$D$5-Contratos[[#This Row],[Fecha de Inicio]]</f>
        <v>67</v>
      </c>
      <c r="X141" s="14">
        <f>ROUND((($D$5-Contratos[[#This Row],[Fecha de Inicio]])/(Contratos[[#This Row],[Fecha Finalizacion Programada]]-Contratos[[#This Row],[Fecha de Inicio]])*100),2)</f>
        <v>27.69</v>
      </c>
      <c r="Y141" s="28">
        <v>4972000</v>
      </c>
      <c r="Z141" s="28">
        <v>27284000</v>
      </c>
      <c r="AA141" s="14">
        <v>0</v>
      </c>
      <c r="AB141" s="28">
        <v>0</v>
      </c>
      <c r="AC141" s="28">
        <v>32256000</v>
      </c>
      <c r="AD141" s="14" t="s">
        <v>801</v>
      </c>
    </row>
    <row r="142" spans="2:30" x14ac:dyDescent="0.25">
      <c r="B142" s="14">
        <v>2023</v>
      </c>
      <c r="C142">
        <v>230262</v>
      </c>
      <c r="D142" s="14" t="s">
        <v>271</v>
      </c>
      <c r="E142" s="14" t="s">
        <v>545</v>
      </c>
      <c r="F142" s="14" t="s">
        <v>45</v>
      </c>
      <c r="G142" s="14" t="s">
        <v>46</v>
      </c>
      <c r="H142" s="14" t="s">
        <v>270</v>
      </c>
      <c r="I142" s="14" t="s">
        <v>2</v>
      </c>
      <c r="J142" s="14" t="s">
        <v>420</v>
      </c>
      <c r="K142" s="14">
        <v>1032453647</v>
      </c>
      <c r="L142" s="14" t="s">
        <v>150</v>
      </c>
      <c r="M142" s="14" t="s">
        <v>268</v>
      </c>
      <c r="N142" t="s">
        <v>40</v>
      </c>
      <c r="O142" s="1">
        <v>45027</v>
      </c>
      <c r="P142" s="14" t="s">
        <v>450</v>
      </c>
      <c r="Q142" s="14" t="s">
        <v>675</v>
      </c>
      <c r="R142" s="1">
        <v>44978</v>
      </c>
      <c r="S142" s="1">
        <v>44979</v>
      </c>
      <c r="T142" s="14" t="s">
        <v>801</v>
      </c>
      <c r="U142" s="1">
        <v>45221</v>
      </c>
      <c r="V142" s="28">
        <v>32256000</v>
      </c>
      <c r="W142" s="14">
        <f>$D$5-Contratos[[#This Row],[Fecha de Inicio]]</f>
        <v>67</v>
      </c>
      <c r="X142" s="14">
        <f>ROUND((($D$5-Contratos[[#This Row],[Fecha de Inicio]])/(Contratos[[#This Row],[Fecha Finalizacion Programada]]-Contratos[[#This Row],[Fecha de Inicio]])*100),2)</f>
        <v>27.69</v>
      </c>
      <c r="Y142" s="28">
        <v>4972800</v>
      </c>
      <c r="Z142" s="28">
        <v>27283200</v>
      </c>
      <c r="AA142" s="14">
        <v>0</v>
      </c>
      <c r="AB142" s="28">
        <v>0</v>
      </c>
      <c r="AC142" s="28">
        <v>32256000</v>
      </c>
      <c r="AD142" s="14" t="s">
        <v>801</v>
      </c>
    </row>
    <row r="143" spans="2:30" x14ac:dyDescent="0.25">
      <c r="B143" s="14">
        <v>2023</v>
      </c>
      <c r="C143">
        <v>230263</v>
      </c>
      <c r="D143" s="14" t="s">
        <v>271</v>
      </c>
      <c r="E143" s="14" t="s">
        <v>545</v>
      </c>
      <c r="F143" s="14" t="s">
        <v>45</v>
      </c>
      <c r="G143" s="14" t="s">
        <v>46</v>
      </c>
      <c r="H143" s="14" t="s">
        <v>270</v>
      </c>
      <c r="I143" s="14" t="s">
        <v>2</v>
      </c>
      <c r="J143" s="14" t="s">
        <v>420</v>
      </c>
      <c r="K143" s="14">
        <v>52185752</v>
      </c>
      <c r="L143" s="14" t="s">
        <v>146</v>
      </c>
      <c r="M143" s="14" t="s">
        <v>268</v>
      </c>
      <c r="N143" t="s">
        <v>40</v>
      </c>
      <c r="O143" s="1">
        <v>45027</v>
      </c>
      <c r="P143" s="14" t="s">
        <v>446</v>
      </c>
      <c r="Q143" s="14" t="s">
        <v>674</v>
      </c>
      <c r="R143" s="1">
        <v>44978</v>
      </c>
      <c r="S143" s="1">
        <v>44979</v>
      </c>
      <c r="T143" s="14" t="s">
        <v>801</v>
      </c>
      <c r="U143" s="1">
        <v>45221</v>
      </c>
      <c r="V143" s="28">
        <v>32256000</v>
      </c>
      <c r="W143" s="14">
        <f>$D$5-Contratos[[#This Row],[Fecha de Inicio]]</f>
        <v>67</v>
      </c>
      <c r="X143" s="14">
        <f>ROUND((($D$5-Contratos[[#This Row],[Fecha de Inicio]])/(Contratos[[#This Row],[Fecha Finalizacion Programada]]-Contratos[[#This Row],[Fecha de Inicio]])*100),2)</f>
        <v>27.69</v>
      </c>
      <c r="Y143" s="28">
        <v>4972800</v>
      </c>
      <c r="Z143" s="28">
        <v>27283200</v>
      </c>
      <c r="AA143" s="14">
        <v>0</v>
      </c>
      <c r="AB143" s="28">
        <v>0</v>
      </c>
      <c r="AC143" s="28">
        <v>32256000</v>
      </c>
      <c r="AD143" s="14" t="s">
        <v>801</v>
      </c>
    </row>
    <row r="144" spans="2:30" x14ac:dyDescent="0.25">
      <c r="B144" s="14">
        <v>2023</v>
      </c>
      <c r="C144">
        <v>230311</v>
      </c>
      <c r="D144" s="14" t="s">
        <v>271</v>
      </c>
      <c r="E144" s="14" t="s">
        <v>545</v>
      </c>
      <c r="F144" s="14" t="s">
        <v>45</v>
      </c>
      <c r="G144" s="14" t="s">
        <v>46</v>
      </c>
      <c r="H144" s="14" t="s">
        <v>270</v>
      </c>
      <c r="I144" s="14" t="s">
        <v>2</v>
      </c>
      <c r="J144" s="14" t="s">
        <v>420</v>
      </c>
      <c r="K144" s="14">
        <v>1018464848</v>
      </c>
      <c r="L144" s="14" t="s">
        <v>158</v>
      </c>
      <c r="M144" s="14" t="s">
        <v>268</v>
      </c>
      <c r="N144" t="s">
        <v>40</v>
      </c>
      <c r="O144" s="1">
        <v>45027</v>
      </c>
      <c r="P144" s="14" t="s">
        <v>446</v>
      </c>
      <c r="Q144" s="14" t="s">
        <v>674</v>
      </c>
      <c r="R144" s="1">
        <v>44994</v>
      </c>
      <c r="S144" s="1">
        <v>44999</v>
      </c>
      <c r="T144" s="14" t="s">
        <v>801</v>
      </c>
      <c r="U144" s="1">
        <v>45244</v>
      </c>
      <c r="V144" s="28">
        <v>32256000</v>
      </c>
      <c r="W144" s="14">
        <f>$D$5-Contratos[[#This Row],[Fecha de Inicio]]</f>
        <v>47</v>
      </c>
      <c r="X144" s="14">
        <f>ROUND((($D$5-Contratos[[#This Row],[Fecha de Inicio]])/(Contratos[[#This Row],[Fecha Finalizacion Programada]]-Contratos[[#This Row],[Fecha de Inicio]])*100),2)</f>
        <v>19.18</v>
      </c>
      <c r="Y144" s="28">
        <v>2284800</v>
      </c>
      <c r="Z144" s="28">
        <v>29971200</v>
      </c>
      <c r="AA144" s="14">
        <v>0</v>
      </c>
      <c r="AB144" s="28">
        <v>0</v>
      </c>
      <c r="AC144" s="28">
        <v>32256000</v>
      </c>
      <c r="AD144" s="14" t="s">
        <v>801</v>
      </c>
    </row>
    <row r="145" spans="2:30" x14ac:dyDescent="0.25">
      <c r="B145" s="14">
        <v>2023</v>
      </c>
      <c r="C145">
        <v>230332</v>
      </c>
      <c r="D145" s="14" t="s">
        <v>271</v>
      </c>
      <c r="E145" s="14" t="s">
        <v>545</v>
      </c>
      <c r="F145" s="14" t="s">
        <v>45</v>
      </c>
      <c r="G145" s="14" t="s">
        <v>46</v>
      </c>
      <c r="H145" s="14" t="s">
        <v>270</v>
      </c>
      <c r="I145" s="14" t="s">
        <v>2</v>
      </c>
      <c r="J145" s="14" t="s">
        <v>420</v>
      </c>
      <c r="K145" s="14">
        <v>80097956</v>
      </c>
      <c r="L145" s="14" t="s">
        <v>241</v>
      </c>
      <c r="M145" s="14" t="s">
        <v>268</v>
      </c>
      <c r="N145" t="s">
        <v>40</v>
      </c>
      <c r="O145" s="1">
        <v>45027</v>
      </c>
      <c r="P145" s="14" t="s">
        <v>450</v>
      </c>
      <c r="Q145" s="14" t="s">
        <v>675</v>
      </c>
      <c r="R145" s="1">
        <v>45006</v>
      </c>
      <c r="S145" s="1">
        <v>45009</v>
      </c>
      <c r="T145" s="14" t="s">
        <v>801</v>
      </c>
      <c r="U145" s="1">
        <v>45254</v>
      </c>
      <c r="V145" s="28">
        <v>32256000</v>
      </c>
      <c r="W145" s="14">
        <f>$D$5-Contratos[[#This Row],[Fecha de Inicio]]</f>
        <v>37</v>
      </c>
      <c r="X145" s="14">
        <f>ROUND((($D$5-Contratos[[#This Row],[Fecha de Inicio]])/(Contratos[[#This Row],[Fecha Finalizacion Programada]]-Contratos[[#This Row],[Fecha de Inicio]])*100),2)</f>
        <v>15.1</v>
      </c>
      <c r="Y145" s="28">
        <v>940800</v>
      </c>
      <c r="Z145" s="28">
        <v>31315200</v>
      </c>
      <c r="AA145" s="14">
        <v>0</v>
      </c>
      <c r="AB145" s="28">
        <v>0</v>
      </c>
      <c r="AC145" s="28">
        <v>32256000</v>
      </c>
      <c r="AD145" s="14" t="s">
        <v>801</v>
      </c>
    </row>
    <row r="146" spans="2:30" x14ac:dyDescent="0.25">
      <c r="B146" s="14">
        <v>2023</v>
      </c>
      <c r="C146">
        <v>230333</v>
      </c>
      <c r="D146" s="14" t="s">
        <v>271</v>
      </c>
      <c r="E146" s="14" t="s">
        <v>545</v>
      </c>
      <c r="F146" s="14" t="s">
        <v>45</v>
      </c>
      <c r="G146" s="14" t="s">
        <v>46</v>
      </c>
      <c r="H146" s="14" t="s">
        <v>270</v>
      </c>
      <c r="I146" s="14" t="s">
        <v>2</v>
      </c>
      <c r="J146" s="14" t="s">
        <v>420</v>
      </c>
      <c r="K146" s="14">
        <v>1015430088</v>
      </c>
      <c r="L146" s="14" t="s">
        <v>250</v>
      </c>
      <c r="M146" s="14" t="s">
        <v>268</v>
      </c>
      <c r="N146" t="s">
        <v>40</v>
      </c>
      <c r="O146" s="1">
        <v>45027</v>
      </c>
      <c r="P146" s="14" t="s">
        <v>446</v>
      </c>
      <c r="Q146" s="14" t="s">
        <v>674</v>
      </c>
      <c r="R146" s="1">
        <v>45006</v>
      </c>
      <c r="S146" s="1">
        <v>45009</v>
      </c>
      <c r="T146" s="14" t="s">
        <v>801</v>
      </c>
      <c r="U146" s="1">
        <v>45254</v>
      </c>
      <c r="V146" s="28">
        <v>32256000</v>
      </c>
      <c r="W146" s="14">
        <f>$D$5-Contratos[[#This Row],[Fecha de Inicio]]</f>
        <v>37</v>
      </c>
      <c r="X146" s="14">
        <f>ROUND((($D$5-Contratos[[#This Row],[Fecha de Inicio]])/(Contratos[[#This Row],[Fecha Finalizacion Programada]]-Contratos[[#This Row],[Fecha de Inicio]])*100),2)</f>
        <v>15.1</v>
      </c>
      <c r="Y146" s="28">
        <v>940800</v>
      </c>
      <c r="Z146" s="28">
        <v>31315200</v>
      </c>
      <c r="AA146" s="14">
        <v>0</v>
      </c>
      <c r="AB146" s="28">
        <v>0</v>
      </c>
      <c r="AC146" s="28">
        <v>32256000</v>
      </c>
      <c r="AD146" s="14" t="s">
        <v>801</v>
      </c>
    </row>
    <row r="147" spans="2:30" x14ac:dyDescent="0.25">
      <c r="B147" s="14">
        <v>2023</v>
      </c>
      <c r="C147">
        <v>230334</v>
      </c>
      <c r="D147" s="14" t="s">
        <v>271</v>
      </c>
      <c r="E147" s="14" t="s">
        <v>545</v>
      </c>
      <c r="F147" s="14" t="s">
        <v>45</v>
      </c>
      <c r="G147" s="14" t="s">
        <v>46</v>
      </c>
      <c r="H147" s="14" t="s">
        <v>270</v>
      </c>
      <c r="I147" s="14" t="s">
        <v>2</v>
      </c>
      <c r="J147" s="14" t="s">
        <v>420</v>
      </c>
      <c r="K147" s="14">
        <v>52145788</v>
      </c>
      <c r="L147" s="14" t="s">
        <v>249</v>
      </c>
      <c r="M147" s="14" t="s">
        <v>268</v>
      </c>
      <c r="N147" t="s">
        <v>40</v>
      </c>
      <c r="O147" s="1">
        <v>45027</v>
      </c>
      <c r="P147" s="14" t="s">
        <v>446</v>
      </c>
      <c r="Q147" s="14" t="s">
        <v>674</v>
      </c>
      <c r="R147" s="1">
        <v>45006</v>
      </c>
      <c r="S147" s="1">
        <v>45009</v>
      </c>
      <c r="T147" s="14" t="s">
        <v>801</v>
      </c>
      <c r="U147" s="1">
        <v>45254</v>
      </c>
      <c r="V147" s="28">
        <v>32256000</v>
      </c>
      <c r="W147" s="14">
        <f>$D$5-Contratos[[#This Row],[Fecha de Inicio]]</f>
        <v>37</v>
      </c>
      <c r="X147" s="14">
        <f>ROUND((($D$5-Contratos[[#This Row],[Fecha de Inicio]])/(Contratos[[#This Row],[Fecha Finalizacion Programada]]-Contratos[[#This Row],[Fecha de Inicio]])*100),2)</f>
        <v>15.1</v>
      </c>
      <c r="Y147" s="28">
        <v>940800</v>
      </c>
      <c r="Z147" s="28">
        <v>31315200</v>
      </c>
      <c r="AA147" s="14">
        <v>0</v>
      </c>
      <c r="AB147" s="28">
        <v>0</v>
      </c>
      <c r="AC147" s="28">
        <v>32256000</v>
      </c>
      <c r="AD147" s="14" t="s">
        <v>801</v>
      </c>
    </row>
    <row r="148" spans="2:30" x14ac:dyDescent="0.25">
      <c r="B148" s="14">
        <v>2023</v>
      </c>
      <c r="C148">
        <v>230335</v>
      </c>
      <c r="D148" s="14" t="s">
        <v>271</v>
      </c>
      <c r="E148" s="14" t="s">
        <v>545</v>
      </c>
      <c r="F148" s="14" t="s">
        <v>45</v>
      </c>
      <c r="G148" s="14" t="s">
        <v>46</v>
      </c>
      <c r="H148" s="14" t="s">
        <v>270</v>
      </c>
      <c r="I148" s="14" t="s">
        <v>2</v>
      </c>
      <c r="J148" s="14" t="s">
        <v>420</v>
      </c>
      <c r="K148" s="14">
        <v>79880622</v>
      </c>
      <c r="L148" s="14" t="s">
        <v>248</v>
      </c>
      <c r="M148" s="14" t="s">
        <v>268</v>
      </c>
      <c r="N148" t="s">
        <v>40</v>
      </c>
      <c r="O148" s="1">
        <v>45027</v>
      </c>
      <c r="P148" s="14" t="s">
        <v>450</v>
      </c>
      <c r="Q148" s="14" t="s">
        <v>675</v>
      </c>
      <c r="R148" s="1">
        <v>45006</v>
      </c>
      <c r="S148" s="1">
        <v>45009</v>
      </c>
      <c r="T148" s="14" t="s">
        <v>801</v>
      </c>
      <c r="U148" s="1">
        <v>45254</v>
      </c>
      <c r="V148" s="28">
        <v>32256000</v>
      </c>
      <c r="W148" s="14">
        <f>$D$5-Contratos[[#This Row],[Fecha de Inicio]]</f>
        <v>37</v>
      </c>
      <c r="X148" s="14">
        <f>ROUND((($D$5-Contratos[[#This Row],[Fecha de Inicio]])/(Contratos[[#This Row],[Fecha Finalizacion Programada]]-Contratos[[#This Row],[Fecha de Inicio]])*100),2)</f>
        <v>15.1</v>
      </c>
      <c r="Y148" s="28">
        <v>940800</v>
      </c>
      <c r="Z148" s="28">
        <v>31315200</v>
      </c>
      <c r="AA148" s="14">
        <v>0</v>
      </c>
      <c r="AB148" s="28">
        <v>0</v>
      </c>
      <c r="AC148" s="28">
        <v>32256000</v>
      </c>
      <c r="AD148" s="14" t="s">
        <v>801</v>
      </c>
    </row>
    <row r="149" spans="2:30" x14ac:dyDescent="0.25">
      <c r="B149" s="14">
        <v>2023</v>
      </c>
      <c r="C149">
        <v>230336</v>
      </c>
      <c r="D149" s="14" t="s">
        <v>271</v>
      </c>
      <c r="E149" s="14" t="s">
        <v>545</v>
      </c>
      <c r="F149" s="14" t="s">
        <v>45</v>
      </c>
      <c r="G149" s="14" t="s">
        <v>46</v>
      </c>
      <c r="H149" s="14" t="s">
        <v>270</v>
      </c>
      <c r="I149" s="14" t="s">
        <v>2</v>
      </c>
      <c r="J149" s="14" t="s">
        <v>420</v>
      </c>
      <c r="K149" s="14">
        <v>1019053772</v>
      </c>
      <c r="L149" s="14" t="s">
        <v>252</v>
      </c>
      <c r="M149" s="14" t="s">
        <v>268</v>
      </c>
      <c r="N149" t="s">
        <v>40</v>
      </c>
      <c r="O149" s="1">
        <v>45027</v>
      </c>
      <c r="P149" s="14" t="s">
        <v>446</v>
      </c>
      <c r="Q149" s="14" t="s">
        <v>674</v>
      </c>
      <c r="R149" s="1">
        <v>45006</v>
      </c>
      <c r="S149" s="1">
        <v>45009</v>
      </c>
      <c r="T149" s="14" t="s">
        <v>801</v>
      </c>
      <c r="U149" s="1">
        <v>45254</v>
      </c>
      <c r="V149" s="28">
        <v>32256000</v>
      </c>
      <c r="W149" s="14">
        <f>$D$5-Contratos[[#This Row],[Fecha de Inicio]]</f>
        <v>37</v>
      </c>
      <c r="X149" s="14">
        <f>ROUND((($D$5-Contratos[[#This Row],[Fecha de Inicio]])/(Contratos[[#This Row],[Fecha Finalizacion Programada]]-Contratos[[#This Row],[Fecha de Inicio]])*100),2)</f>
        <v>15.1</v>
      </c>
      <c r="Y149" s="28">
        <v>940800</v>
      </c>
      <c r="Z149" s="28">
        <v>31315200</v>
      </c>
      <c r="AA149" s="14">
        <v>0</v>
      </c>
      <c r="AB149" s="28">
        <v>0</v>
      </c>
      <c r="AC149" s="28">
        <v>32256000</v>
      </c>
      <c r="AD149" s="14" t="s">
        <v>801</v>
      </c>
    </row>
    <row r="150" spans="2:30" x14ac:dyDescent="0.25">
      <c r="B150" s="14">
        <v>2023</v>
      </c>
      <c r="C150">
        <v>230337</v>
      </c>
      <c r="D150" s="14" t="s">
        <v>271</v>
      </c>
      <c r="E150" s="14" t="s">
        <v>545</v>
      </c>
      <c r="F150" s="14" t="s">
        <v>45</v>
      </c>
      <c r="G150" s="14" t="s">
        <v>46</v>
      </c>
      <c r="H150" s="14" t="s">
        <v>270</v>
      </c>
      <c r="I150" s="14" t="s">
        <v>2</v>
      </c>
      <c r="J150" s="14" t="s">
        <v>420</v>
      </c>
      <c r="K150" s="14">
        <v>1014245514</v>
      </c>
      <c r="L150" s="14" t="s">
        <v>253</v>
      </c>
      <c r="M150" s="14" t="s">
        <v>268</v>
      </c>
      <c r="N150" t="s">
        <v>40</v>
      </c>
      <c r="O150" s="1">
        <v>45027</v>
      </c>
      <c r="P150" s="14" t="s">
        <v>446</v>
      </c>
      <c r="Q150" s="14" t="s">
        <v>674</v>
      </c>
      <c r="R150" s="1">
        <v>45006</v>
      </c>
      <c r="S150" s="1">
        <v>45009</v>
      </c>
      <c r="T150" s="14" t="s">
        <v>801</v>
      </c>
      <c r="U150" s="1">
        <v>45254</v>
      </c>
      <c r="V150" s="28">
        <v>32256000</v>
      </c>
      <c r="W150" s="14">
        <f>$D$5-Contratos[[#This Row],[Fecha de Inicio]]</f>
        <v>37</v>
      </c>
      <c r="X150" s="14">
        <f>ROUND((($D$5-Contratos[[#This Row],[Fecha de Inicio]])/(Contratos[[#This Row],[Fecha Finalizacion Programada]]-Contratos[[#This Row],[Fecha de Inicio]])*100),2)</f>
        <v>15.1</v>
      </c>
      <c r="Y150" s="28">
        <v>940800</v>
      </c>
      <c r="Z150" s="28">
        <v>31315200</v>
      </c>
      <c r="AA150" s="14">
        <v>0</v>
      </c>
      <c r="AB150" s="28">
        <v>0</v>
      </c>
      <c r="AC150" s="28">
        <v>32256000</v>
      </c>
      <c r="AD150" s="14" t="s">
        <v>801</v>
      </c>
    </row>
    <row r="151" spans="2:30" x14ac:dyDescent="0.25">
      <c r="B151" s="14">
        <v>2023</v>
      </c>
      <c r="C151">
        <v>230338</v>
      </c>
      <c r="D151" s="14" t="s">
        <v>271</v>
      </c>
      <c r="E151" s="14" t="s">
        <v>545</v>
      </c>
      <c r="F151" s="14" t="s">
        <v>45</v>
      </c>
      <c r="G151" s="14" t="s">
        <v>46</v>
      </c>
      <c r="H151" s="14" t="s">
        <v>270</v>
      </c>
      <c r="I151" s="14" t="s">
        <v>2</v>
      </c>
      <c r="J151" s="14" t="s">
        <v>420</v>
      </c>
      <c r="K151" s="14">
        <v>11323020</v>
      </c>
      <c r="L151" s="14" t="s">
        <v>254</v>
      </c>
      <c r="M151" s="14" t="s">
        <v>268</v>
      </c>
      <c r="N151" t="s">
        <v>40</v>
      </c>
      <c r="O151" s="1">
        <v>45027</v>
      </c>
      <c r="P151" s="14" t="s">
        <v>450</v>
      </c>
      <c r="Q151" s="14" t="s">
        <v>675</v>
      </c>
      <c r="R151" s="1">
        <v>45006</v>
      </c>
      <c r="S151" s="1">
        <v>45009</v>
      </c>
      <c r="T151" s="14" t="s">
        <v>801</v>
      </c>
      <c r="U151" s="1">
        <v>45254</v>
      </c>
      <c r="V151" s="28">
        <v>32256000</v>
      </c>
      <c r="W151" s="14">
        <f>$D$5-Contratos[[#This Row],[Fecha de Inicio]]</f>
        <v>37</v>
      </c>
      <c r="X151" s="14">
        <f>ROUND((($D$5-Contratos[[#This Row],[Fecha de Inicio]])/(Contratos[[#This Row],[Fecha Finalizacion Programada]]-Contratos[[#This Row],[Fecha de Inicio]])*100),2)</f>
        <v>15.1</v>
      </c>
      <c r="Y151" s="28">
        <v>940800</v>
      </c>
      <c r="Z151" s="28">
        <v>31315200</v>
      </c>
      <c r="AA151" s="14">
        <v>0</v>
      </c>
      <c r="AB151" s="28">
        <v>0</v>
      </c>
      <c r="AC151" s="28">
        <v>32256000</v>
      </c>
      <c r="AD151" s="14" t="s">
        <v>801</v>
      </c>
    </row>
    <row r="152" spans="2:30" x14ac:dyDescent="0.25">
      <c r="B152" s="14">
        <v>2023</v>
      </c>
      <c r="C152">
        <v>230339</v>
      </c>
      <c r="D152" s="14" t="s">
        <v>271</v>
      </c>
      <c r="E152" s="14" t="s">
        <v>545</v>
      </c>
      <c r="F152" s="14" t="s">
        <v>45</v>
      </c>
      <c r="G152" s="14" t="s">
        <v>46</v>
      </c>
      <c r="H152" s="14" t="s">
        <v>270</v>
      </c>
      <c r="I152" s="14" t="s">
        <v>2</v>
      </c>
      <c r="J152" s="14" t="s">
        <v>420</v>
      </c>
      <c r="K152" s="14">
        <v>40326025</v>
      </c>
      <c r="L152" s="14" t="s">
        <v>328</v>
      </c>
      <c r="M152" s="14" t="s">
        <v>268</v>
      </c>
      <c r="N152" t="s">
        <v>40</v>
      </c>
      <c r="O152" s="1">
        <v>45027</v>
      </c>
      <c r="P152" s="14" t="s">
        <v>446</v>
      </c>
      <c r="Q152" s="14" t="s">
        <v>674</v>
      </c>
      <c r="R152" s="1">
        <v>45006</v>
      </c>
      <c r="S152" s="1">
        <v>45009</v>
      </c>
      <c r="T152" s="14" t="s">
        <v>801</v>
      </c>
      <c r="U152" s="1">
        <v>45254</v>
      </c>
      <c r="V152" s="28">
        <v>32256000</v>
      </c>
      <c r="W152" s="14">
        <f>$D$5-Contratos[[#This Row],[Fecha de Inicio]]</f>
        <v>37</v>
      </c>
      <c r="X152" s="14">
        <f>ROUND((($D$5-Contratos[[#This Row],[Fecha de Inicio]])/(Contratos[[#This Row],[Fecha Finalizacion Programada]]-Contratos[[#This Row],[Fecha de Inicio]])*100),2)</f>
        <v>15.1</v>
      </c>
      <c r="Y152" s="28">
        <v>940800</v>
      </c>
      <c r="Z152" s="28">
        <v>31315200</v>
      </c>
      <c r="AA152" s="14">
        <v>0</v>
      </c>
      <c r="AB152" s="28">
        <v>0</v>
      </c>
      <c r="AC152" s="28">
        <v>32256000</v>
      </c>
      <c r="AD152" s="14" t="s">
        <v>801</v>
      </c>
    </row>
    <row r="153" spans="2:30" x14ac:dyDescent="0.25">
      <c r="B153" s="14">
        <v>2023</v>
      </c>
      <c r="C153">
        <v>230191</v>
      </c>
      <c r="D153" s="14" t="s">
        <v>271</v>
      </c>
      <c r="E153" s="14" t="s">
        <v>527</v>
      </c>
      <c r="F153" s="14" t="s">
        <v>45</v>
      </c>
      <c r="G153" s="14" t="s">
        <v>46</v>
      </c>
      <c r="H153" s="14" t="s">
        <v>173</v>
      </c>
      <c r="I153" s="14" t="s">
        <v>2</v>
      </c>
      <c r="J153" s="14" t="s">
        <v>403</v>
      </c>
      <c r="K153" s="14">
        <v>79910084</v>
      </c>
      <c r="L153" s="14" t="s">
        <v>463</v>
      </c>
      <c r="M153" s="14" t="s">
        <v>516</v>
      </c>
      <c r="N153" t="s">
        <v>40</v>
      </c>
      <c r="O153" s="1">
        <v>45027</v>
      </c>
      <c r="P153" s="14" t="s">
        <v>611</v>
      </c>
      <c r="Q153" s="14" t="s">
        <v>678</v>
      </c>
      <c r="R153" s="1">
        <v>44957</v>
      </c>
      <c r="S153" s="1">
        <v>44965</v>
      </c>
      <c r="T153" s="14" t="s">
        <v>801</v>
      </c>
      <c r="U153" s="1">
        <v>45207</v>
      </c>
      <c r="V153" s="28">
        <v>65696000</v>
      </c>
      <c r="W153" s="14">
        <f>$D$5-Contratos[[#This Row],[Fecha de Inicio]]</f>
        <v>81</v>
      </c>
      <c r="X153" s="14">
        <f>ROUND((($D$5-Contratos[[#This Row],[Fecha de Inicio]])/(Contratos[[#This Row],[Fecha Finalizacion Programada]]-Contratos[[#This Row],[Fecha de Inicio]])*100),2)</f>
        <v>33.47</v>
      </c>
      <c r="Y153" s="28">
        <v>14234133</v>
      </c>
      <c r="Z153" s="28">
        <v>51461867</v>
      </c>
      <c r="AA153" s="14">
        <v>0</v>
      </c>
      <c r="AB153" s="28">
        <v>0</v>
      </c>
      <c r="AC153" s="28">
        <v>65696000</v>
      </c>
      <c r="AD153" s="14" t="s">
        <v>801</v>
      </c>
    </row>
    <row r="154" spans="2:30" x14ac:dyDescent="0.25">
      <c r="B154" s="14">
        <v>2022</v>
      </c>
      <c r="C154">
        <v>220392</v>
      </c>
      <c r="D154" s="14" t="s">
        <v>271</v>
      </c>
      <c r="E154" s="14" t="s">
        <v>382</v>
      </c>
      <c r="F154" s="14" t="s">
        <v>33</v>
      </c>
      <c r="G154" s="14" t="s">
        <v>27</v>
      </c>
      <c r="H154" s="14" t="s">
        <v>162</v>
      </c>
      <c r="I154" s="14" t="s">
        <v>2</v>
      </c>
      <c r="J154" s="14" t="s">
        <v>300</v>
      </c>
      <c r="K154" s="14">
        <v>900753920</v>
      </c>
      <c r="L154" s="14" t="s">
        <v>332</v>
      </c>
      <c r="M154" s="14" t="s">
        <v>106</v>
      </c>
      <c r="N154" t="s">
        <v>40</v>
      </c>
      <c r="O154" s="1">
        <v>45027</v>
      </c>
      <c r="P154" s="14" t="s">
        <v>612</v>
      </c>
      <c r="Q154" s="14" t="s">
        <v>679</v>
      </c>
      <c r="R154" s="1">
        <v>44718</v>
      </c>
      <c r="S154" s="1">
        <v>44733</v>
      </c>
      <c r="T154" s="14" t="s">
        <v>808</v>
      </c>
      <c r="U154" s="1">
        <v>45052</v>
      </c>
      <c r="V154" s="28">
        <v>7322000</v>
      </c>
      <c r="W154" s="14">
        <f>$D$5-Contratos[[#This Row],[Fecha de Inicio]]</f>
        <v>313</v>
      </c>
      <c r="X154" s="14">
        <f>ROUND((($D$5-Contratos[[#This Row],[Fecha de Inicio]])/(Contratos[[#This Row],[Fecha Finalizacion Programada]]-Contratos[[#This Row],[Fecha de Inicio]])*100),2)</f>
        <v>98.12</v>
      </c>
      <c r="Y154" s="28">
        <v>5410313</v>
      </c>
      <c r="Z154" s="28">
        <v>7322000</v>
      </c>
      <c r="AA154" s="14">
        <v>0</v>
      </c>
      <c r="AB154" s="28">
        <v>0</v>
      </c>
      <c r="AC154" s="28">
        <v>7322000</v>
      </c>
      <c r="AD154" s="14" t="s">
        <v>808</v>
      </c>
    </row>
    <row r="155" spans="2:30" x14ac:dyDescent="0.25">
      <c r="B155" s="14">
        <v>2023</v>
      </c>
      <c r="C155">
        <v>230125</v>
      </c>
      <c r="D155" s="14" t="s">
        <v>271</v>
      </c>
      <c r="E155" s="14" t="s">
        <v>397</v>
      </c>
      <c r="F155" s="14" t="s">
        <v>45</v>
      </c>
      <c r="G155" s="14" t="s">
        <v>46</v>
      </c>
      <c r="H155" s="14" t="s">
        <v>172</v>
      </c>
      <c r="I155" s="14" t="s">
        <v>2</v>
      </c>
      <c r="J155" s="14" t="s">
        <v>314</v>
      </c>
      <c r="K155" s="14">
        <v>79639995</v>
      </c>
      <c r="L155" s="14" t="s">
        <v>349</v>
      </c>
      <c r="M155" s="14" t="s">
        <v>100</v>
      </c>
      <c r="N155" t="s">
        <v>40</v>
      </c>
      <c r="O155" s="1">
        <v>45027</v>
      </c>
      <c r="P155" s="14" t="s">
        <v>613</v>
      </c>
      <c r="Q155" s="14" t="s">
        <v>112</v>
      </c>
      <c r="R155" s="1">
        <v>44949</v>
      </c>
      <c r="S155" s="1">
        <v>44953</v>
      </c>
      <c r="T155" s="14" t="s">
        <v>811</v>
      </c>
      <c r="U155" s="1">
        <v>45291</v>
      </c>
      <c r="V155" s="28">
        <v>55824000</v>
      </c>
      <c r="W155" s="14">
        <f>$D$5-Contratos[[#This Row],[Fecha de Inicio]]</f>
        <v>93</v>
      </c>
      <c r="X155" s="14">
        <f>ROUND((($D$5-Contratos[[#This Row],[Fecha de Inicio]])/(Contratos[[#This Row],[Fecha Finalizacion Programada]]-Contratos[[#This Row],[Fecha de Inicio]])*100),2)</f>
        <v>27.51</v>
      </c>
      <c r="Y155" s="28">
        <v>9924267</v>
      </c>
      <c r="Z155" s="28">
        <v>45899733</v>
      </c>
      <c r="AA155" s="14">
        <v>0</v>
      </c>
      <c r="AB155" s="28">
        <v>0</v>
      </c>
      <c r="AC155" s="28">
        <v>55824000</v>
      </c>
      <c r="AD155" s="14" t="s">
        <v>811</v>
      </c>
    </row>
    <row r="156" spans="2:30" x14ac:dyDescent="0.25">
      <c r="B156" s="14">
        <v>2023</v>
      </c>
      <c r="C156">
        <v>230165</v>
      </c>
      <c r="D156" s="14" t="s">
        <v>271</v>
      </c>
      <c r="E156" s="14" t="s">
        <v>553</v>
      </c>
      <c r="F156" s="14" t="s">
        <v>45</v>
      </c>
      <c r="G156" s="14" t="s">
        <v>46</v>
      </c>
      <c r="H156" s="14" t="s">
        <v>172</v>
      </c>
      <c r="I156" s="14" t="s">
        <v>2</v>
      </c>
      <c r="J156" s="14" t="s">
        <v>428</v>
      </c>
      <c r="K156" s="14">
        <v>52201042</v>
      </c>
      <c r="L156" s="14" t="s">
        <v>486</v>
      </c>
      <c r="M156" s="14" t="s">
        <v>100</v>
      </c>
      <c r="N156" t="s">
        <v>40</v>
      </c>
      <c r="O156" s="1">
        <v>45027</v>
      </c>
      <c r="P156" s="14" t="s">
        <v>613</v>
      </c>
      <c r="Q156" s="14" t="s">
        <v>112</v>
      </c>
      <c r="R156" s="1">
        <v>44953</v>
      </c>
      <c r="S156" s="1">
        <v>44964</v>
      </c>
      <c r="T156" s="14" t="s">
        <v>811</v>
      </c>
      <c r="U156" s="1">
        <v>45291</v>
      </c>
      <c r="V156" s="28">
        <v>47148000</v>
      </c>
      <c r="W156" s="14">
        <f>$D$5-Contratos[[#This Row],[Fecha de Inicio]]</f>
        <v>82</v>
      </c>
      <c r="X156" s="14">
        <f>ROUND((($D$5-Contratos[[#This Row],[Fecha de Inicio]])/(Contratos[[#This Row],[Fecha Finalizacion Programada]]-Contratos[[#This Row],[Fecha de Inicio]])*100),2)</f>
        <v>25.08</v>
      </c>
      <c r="Y156" s="28">
        <v>7072200</v>
      </c>
      <c r="Z156" s="28">
        <v>40075800</v>
      </c>
      <c r="AA156" s="14">
        <v>0</v>
      </c>
      <c r="AB156" s="28">
        <v>0</v>
      </c>
      <c r="AC156" s="28">
        <v>47148000</v>
      </c>
      <c r="AD156" s="14" t="s">
        <v>811</v>
      </c>
    </row>
    <row r="157" spans="2:30" x14ac:dyDescent="0.25">
      <c r="B157" s="14">
        <v>2022</v>
      </c>
      <c r="C157">
        <v>220706</v>
      </c>
      <c r="D157" s="14" t="s">
        <v>271</v>
      </c>
      <c r="E157" s="14" t="s">
        <v>220</v>
      </c>
      <c r="F157" s="14" t="s">
        <v>31</v>
      </c>
      <c r="G157" s="14" t="s">
        <v>194</v>
      </c>
      <c r="H157" s="14" t="s">
        <v>162</v>
      </c>
      <c r="I157" s="14" t="s">
        <v>2</v>
      </c>
      <c r="J157" s="14" t="s">
        <v>198</v>
      </c>
      <c r="K157" s="14">
        <v>901639586</v>
      </c>
      <c r="L157" s="14" t="s">
        <v>207</v>
      </c>
      <c r="M157" s="14" t="s">
        <v>66</v>
      </c>
      <c r="N157" t="s">
        <v>40</v>
      </c>
      <c r="O157" s="1">
        <v>45027</v>
      </c>
      <c r="P157" s="14" t="s">
        <v>614</v>
      </c>
      <c r="Q157" s="14" t="s">
        <v>680</v>
      </c>
      <c r="R157" s="1">
        <v>44839</v>
      </c>
      <c r="S157" s="1">
        <v>44869</v>
      </c>
      <c r="T157" s="14" t="s">
        <v>833</v>
      </c>
      <c r="U157" s="1">
        <v>45358</v>
      </c>
      <c r="V157" s="28">
        <v>2378900437</v>
      </c>
      <c r="W157" s="14">
        <f>$D$5-Contratos[[#This Row],[Fecha de Inicio]]</f>
        <v>177</v>
      </c>
      <c r="X157" s="14">
        <f>ROUND((($D$5-Contratos[[#This Row],[Fecha de Inicio]])/(Contratos[[#This Row],[Fecha Finalizacion Programada]]-Contratos[[#This Row],[Fecha de Inicio]])*100),2)</f>
        <v>36.200000000000003</v>
      </c>
      <c r="Y157" s="28">
        <v>696741732</v>
      </c>
      <c r="Z157" s="28">
        <v>2378900437</v>
      </c>
      <c r="AA157" s="14">
        <v>0</v>
      </c>
      <c r="AB157" s="28">
        <v>0</v>
      </c>
      <c r="AC157" s="28">
        <v>2378900437</v>
      </c>
      <c r="AD157" s="14" t="s">
        <v>833</v>
      </c>
    </row>
    <row r="158" spans="2:30" x14ac:dyDescent="0.25">
      <c r="B158" s="14">
        <v>2023</v>
      </c>
      <c r="C158">
        <v>230249</v>
      </c>
      <c r="D158" s="14" t="s">
        <v>271</v>
      </c>
      <c r="E158" s="14" t="s">
        <v>745</v>
      </c>
      <c r="F158" s="14" t="s">
        <v>30</v>
      </c>
      <c r="G158" s="14" t="s">
        <v>81</v>
      </c>
      <c r="H158" s="14" t="s">
        <v>834</v>
      </c>
      <c r="I158" s="14" t="s">
        <v>2</v>
      </c>
      <c r="J158" s="14" t="s">
        <v>835</v>
      </c>
      <c r="K158" s="14">
        <v>899999115</v>
      </c>
      <c r="L158" s="14" t="s">
        <v>351</v>
      </c>
      <c r="M158" s="14" t="s">
        <v>719</v>
      </c>
      <c r="N158" t="s">
        <v>40</v>
      </c>
      <c r="O158" s="1">
        <v>45027</v>
      </c>
      <c r="P158" s="14" t="s">
        <v>449</v>
      </c>
      <c r="Q158" s="14" t="s">
        <v>456</v>
      </c>
      <c r="R158" s="1">
        <v>44973</v>
      </c>
      <c r="S158" s="1">
        <v>44974</v>
      </c>
      <c r="T158" s="14" t="s">
        <v>806</v>
      </c>
      <c r="U158" s="1">
        <v>45277</v>
      </c>
      <c r="V158" s="28">
        <v>4402016000</v>
      </c>
      <c r="W158" s="14">
        <f>$D$5-Contratos[[#This Row],[Fecha de Inicio]]</f>
        <v>72</v>
      </c>
      <c r="X158" s="14">
        <f>ROUND((($D$5-Contratos[[#This Row],[Fecha de Inicio]])/(Contratos[[#This Row],[Fecha Finalizacion Programada]]-Contratos[[#This Row],[Fecha de Inicio]])*100),2)</f>
        <v>23.76</v>
      </c>
      <c r="Y158" s="28">
        <v>169356746</v>
      </c>
      <c r="Z158" s="28">
        <v>4232659254</v>
      </c>
      <c r="AA158" s="14">
        <v>0</v>
      </c>
      <c r="AB158" s="28">
        <v>0</v>
      </c>
      <c r="AC158" s="28">
        <v>4402016000</v>
      </c>
      <c r="AD158" s="14" t="s">
        <v>806</v>
      </c>
    </row>
    <row r="159" spans="2:30" x14ac:dyDescent="0.25">
      <c r="B159" s="14">
        <v>2022</v>
      </c>
      <c r="C159">
        <v>220777</v>
      </c>
      <c r="D159" s="14" t="s">
        <v>271</v>
      </c>
      <c r="E159" s="14" t="s">
        <v>221</v>
      </c>
      <c r="F159" s="14" t="s">
        <v>28</v>
      </c>
      <c r="G159" s="14" t="s">
        <v>29</v>
      </c>
      <c r="H159" s="14" t="s">
        <v>162</v>
      </c>
      <c r="I159" s="14" t="s">
        <v>2</v>
      </c>
      <c r="J159" s="14" t="s">
        <v>199</v>
      </c>
      <c r="K159" s="14">
        <v>901644958</v>
      </c>
      <c r="L159" s="14" t="s">
        <v>208</v>
      </c>
      <c r="M159" s="14" t="s">
        <v>66</v>
      </c>
      <c r="N159" t="s">
        <v>40</v>
      </c>
      <c r="O159" s="1">
        <v>45027</v>
      </c>
      <c r="P159" s="14" t="s">
        <v>262</v>
      </c>
      <c r="Q159" s="14" t="s">
        <v>681</v>
      </c>
      <c r="R159" s="1">
        <v>44854</v>
      </c>
      <c r="S159" s="1">
        <v>44869</v>
      </c>
      <c r="T159" s="14" t="s">
        <v>836</v>
      </c>
      <c r="U159" s="1">
        <v>45316</v>
      </c>
      <c r="V159" s="28">
        <v>303602582</v>
      </c>
      <c r="W159" s="14">
        <f>$D$5-Contratos[[#This Row],[Fecha de Inicio]]</f>
        <v>177</v>
      </c>
      <c r="X159" s="14">
        <f>ROUND((($D$5-Contratos[[#This Row],[Fecha de Inicio]])/(Contratos[[#This Row],[Fecha Finalizacion Programada]]-Contratos[[#This Row],[Fecha de Inicio]])*100),2)</f>
        <v>39.6</v>
      </c>
      <c r="Y159" s="28">
        <v>81555281</v>
      </c>
      <c r="Z159" s="28">
        <v>303602582</v>
      </c>
      <c r="AA159" s="14">
        <v>0</v>
      </c>
      <c r="AB159" s="28">
        <v>0</v>
      </c>
      <c r="AC159" s="28">
        <v>303602582</v>
      </c>
      <c r="AD159" s="14" t="s">
        <v>836</v>
      </c>
    </row>
    <row r="160" spans="2:30" x14ac:dyDescent="0.25">
      <c r="B160" s="14">
        <v>2022</v>
      </c>
      <c r="C160">
        <v>220453</v>
      </c>
      <c r="D160" s="14" t="s">
        <v>271</v>
      </c>
      <c r="E160" s="14" t="s">
        <v>182</v>
      </c>
      <c r="F160" s="14" t="s">
        <v>33</v>
      </c>
      <c r="G160" s="14" t="s">
        <v>27</v>
      </c>
      <c r="H160" s="14" t="s">
        <v>162</v>
      </c>
      <c r="I160" s="14" t="s">
        <v>2</v>
      </c>
      <c r="J160" s="14" t="s">
        <v>128</v>
      </c>
      <c r="K160" s="14">
        <v>800199498</v>
      </c>
      <c r="L160" s="14" t="s">
        <v>57</v>
      </c>
      <c r="M160" s="14" t="s">
        <v>41</v>
      </c>
      <c r="N160" t="s">
        <v>40</v>
      </c>
      <c r="O160" s="1">
        <v>45027</v>
      </c>
      <c r="P160" s="14" t="s">
        <v>615</v>
      </c>
      <c r="Q160" s="14" t="s">
        <v>682</v>
      </c>
      <c r="R160" s="1">
        <v>44777</v>
      </c>
      <c r="S160" s="1">
        <v>44805</v>
      </c>
      <c r="T160" s="14" t="s">
        <v>801</v>
      </c>
      <c r="U160" s="1">
        <v>45047</v>
      </c>
      <c r="V160" s="28">
        <v>6304500</v>
      </c>
      <c r="W160" s="14">
        <f>$D$5-Contratos[[#This Row],[Fecha de Inicio]]</f>
        <v>241</v>
      </c>
      <c r="X160" s="14">
        <f>ROUND((($D$5-Contratos[[#This Row],[Fecha de Inicio]])/(Contratos[[#This Row],[Fecha Finalizacion Programada]]-Contratos[[#This Row],[Fecha de Inicio]])*100),2)</f>
        <v>99.59</v>
      </c>
      <c r="Y160" s="28">
        <v>5739000</v>
      </c>
      <c r="Z160" s="28">
        <v>565500</v>
      </c>
      <c r="AA160" s="14">
        <v>0</v>
      </c>
      <c r="AB160" s="28">
        <v>0</v>
      </c>
      <c r="AC160" s="28">
        <v>6304500</v>
      </c>
      <c r="AD160" s="14" t="s">
        <v>801</v>
      </c>
    </row>
    <row r="161" spans="2:30" x14ac:dyDescent="0.25">
      <c r="B161" s="14">
        <v>2023</v>
      </c>
      <c r="C161">
        <v>230134</v>
      </c>
      <c r="D161" s="14" t="s">
        <v>271</v>
      </c>
      <c r="E161" s="14" t="s">
        <v>376</v>
      </c>
      <c r="F161" s="14" t="s">
        <v>45</v>
      </c>
      <c r="G161" s="14" t="s">
        <v>46</v>
      </c>
      <c r="H161" s="14" t="s">
        <v>363</v>
      </c>
      <c r="I161" s="14" t="s">
        <v>2</v>
      </c>
      <c r="J161" s="14" t="s">
        <v>293</v>
      </c>
      <c r="K161" s="14">
        <v>1026266743</v>
      </c>
      <c r="L161" s="14" t="s">
        <v>327</v>
      </c>
      <c r="M161" s="14" t="s">
        <v>353</v>
      </c>
      <c r="N161" t="s">
        <v>40</v>
      </c>
      <c r="O161" s="1">
        <v>45027</v>
      </c>
      <c r="P161" s="14" t="s">
        <v>356</v>
      </c>
      <c r="Q161" s="14" t="s">
        <v>683</v>
      </c>
      <c r="R161" s="1">
        <v>44949</v>
      </c>
      <c r="S161" s="1">
        <v>44953</v>
      </c>
      <c r="T161" s="14" t="s">
        <v>824</v>
      </c>
      <c r="U161" s="1">
        <v>45164</v>
      </c>
      <c r="V161" s="28">
        <v>53515000</v>
      </c>
      <c r="W161" s="14">
        <f>$D$5-Contratos[[#This Row],[Fecha de Inicio]]</f>
        <v>93</v>
      </c>
      <c r="X161" s="14">
        <f>ROUND((($D$5-Contratos[[#This Row],[Fecha de Inicio]])/(Contratos[[#This Row],[Fecha Finalizacion Programada]]-Contratos[[#This Row],[Fecha de Inicio]])*100),2)</f>
        <v>44.08</v>
      </c>
      <c r="Y161" s="28">
        <v>16309333</v>
      </c>
      <c r="Z161" s="28">
        <v>37205667</v>
      </c>
      <c r="AA161" s="14">
        <v>0</v>
      </c>
      <c r="AB161" s="28">
        <v>0</v>
      </c>
      <c r="AC161" s="28">
        <v>53515000</v>
      </c>
      <c r="AD161" s="14" t="s">
        <v>824</v>
      </c>
    </row>
    <row r="162" spans="2:30" x14ac:dyDescent="0.25">
      <c r="B162" s="14">
        <v>2023</v>
      </c>
      <c r="C162">
        <v>230161</v>
      </c>
      <c r="D162" s="14" t="s">
        <v>271</v>
      </c>
      <c r="E162" s="14" t="s">
        <v>552</v>
      </c>
      <c r="F162" s="14" t="s">
        <v>45</v>
      </c>
      <c r="G162" s="14" t="s">
        <v>46</v>
      </c>
      <c r="H162" s="14" t="s">
        <v>172</v>
      </c>
      <c r="I162" s="14" t="s">
        <v>2</v>
      </c>
      <c r="J162" s="14" t="s">
        <v>427</v>
      </c>
      <c r="K162" s="14">
        <v>1128044435</v>
      </c>
      <c r="L162" s="14" t="s">
        <v>244</v>
      </c>
      <c r="M162" s="14" t="s">
        <v>100</v>
      </c>
      <c r="N162" t="s">
        <v>40</v>
      </c>
      <c r="O162" s="1">
        <v>45028</v>
      </c>
      <c r="P162" s="14" t="s">
        <v>613</v>
      </c>
      <c r="Q162" s="14" t="s">
        <v>684</v>
      </c>
      <c r="R162" s="1">
        <v>44953</v>
      </c>
      <c r="S162" s="1">
        <v>44964</v>
      </c>
      <c r="T162" s="14" t="s">
        <v>814</v>
      </c>
      <c r="U162" s="1">
        <v>45291</v>
      </c>
      <c r="V162" s="28">
        <v>53498000</v>
      </c>
      <c r="W162" s="14">
        <f>$D$5-Contratos[[#This Row],[Fecha de Inicio]]</f>
        <v>82</v>
      </c>
      <c r="X162" s="14">
        <f>ROUND((($D$5-Contratos[[#This Row],[Fecha de Inicio]])/(Contratos[[#This Row],[Fecha Finalizacion Programada]]-Contratos[[#This Row],[Fecha de Inicio]])*100),2)</f>
        <v>25.08</v>
      </c>
      <c r="Y162" s="28">
        <v>8373600</v>
      </c>
      <c r="Z162" s="28">
        <v>45124400</v>
      </c>
      <c r="AA162" s="14">
        <v>0</v>
      </c>
      <c r="AB162" s="28">
        <v>0</v>
      </c>
      <c r="AC162" s="28">
        <v>53498000</v>
      </c>
      <c r="AD162" s="14" t="s">
        <v>814</v>
      </c>
    </row>
    <row r="163" spans="2:30" x14ac:dyDescent="0.25">
      <c r="B163" s="14">
        <v>2023</v>
      </c>
      <c r="C163">
        <v>230017</v>
      </c>
      <c r="D163" s="14" t="s">
        <v>271</v>
      </c>
      <c r="E163" s="14" t="s">
        <v>746</v>
      </c>
      <c r="F163" s="14" t="s">
        <v>45</v>
      </c>
      <c r="G163" s="14" t="s">
        <v>46</v>
      </c>
      <c r="H163" s="14" t="s">
        <v>25</v>
      </c>
      <c r="I163" s="14" t="s">
        <v>2</v>
      </c>
      <c r="J163" s="14" t="s">
        <v>837</v>
      </c>
      <c r="K163" s="14">
        <v>79520639</v>
      </c>
      <c r="L163" s="14" t="s">
        <v>838</v>
      </c>
      <c r="M163" s="14" t="s">
        <v>191</v>
      </c>
      <c r="N163" t="s">
        <v>40</v>
      </c>
      <c r="O163" s="1">
        <v>45028</v>
      </c>
      <c r="P163" s="14" t="s">
        <v>610</v>
      </c>
      <c r="Q163" s="14" t="s">
        <v>677</v>
      </c>
      <c r="R163" s="1">
        <v>44939</v>
      </c>
      <c r="S163" s="1">
        <v>44944</v>
      </c>
      <c r="T163" s="14" t="s">
        <v>801</v>
      </c>
      <c r="U163" s="1">
        <v>45187</v>
      </c>
      <c r="V163" s="28">
        <v>50240000</v>
      </c>
      <c r="W163" s="14">
        <f>$D$5-Contratos[[#This Row],[Fecha de Inicio]]</f>
        <v>102</v>
      </c>
      <c r="X163" s="14">
        <f>ROUND((($D$5-Contratos[[#This Row],[Fecha de Inicio]])/(Contratos[[#This Row],[Fecha Finalizacion Programada]]-Contratos[[#This Row],[Fecha de Inicio]])*100),2)</f>
        <v>41.98</v>
      </c>
      <c r="Y163" s="28">
        <v>15281333</v>
      </c>
      <c r="Z163" s="28">
        <v>34958667</v>
      </c>
      <c r="AA163" s="14">
        <v>0</v>
      </c>
      <c r="AB163" s="28">
        <v>0</v>
      </c>
      <c r="AC163" s="28">
        <v>50240000</v>
      </c>
      <c r="AD163" s="14" t="s">
        <v>801</v>
      </c>
    </row>
    <row r="164" spans="2:30" x14ac:dyDescent="0.25">
      <c r="B164" s="14">
        <v>2023</v>
      </c>
      <c r="C164">
        <v>230032</v>
      </c>
      <c r="D164" s="14" t="s">
        <v>271</v>
      </c>
      <c r="E164" s="14" t="s">
        <v>747</v>
      </c>
      <c r="F164" s="14" t="s">
        <v>45</v>
      </c>
      <c r="G164" s="14" t="s">
        <v>46</v>
      </c>
      <c r="H164" s="14" t="s">
        <v>25</v>
      </c>
      <c r="I164" s="14" t="s">
        <v>2</v>
      </c>
      <c r="J164" s="14" t="s">
        <v>839</v>
      </c>
      <c r="K164" s="14">
        <v>79947142</v>
      </c>
      <c r="L164" s="14" t="s">
        <v>840</v>
      </c>
      <c r="M164" s="14" t="s">
        <v>191</v>
      </c>
      <c r="N164" t="s">
        <v>40</v>
      </c>
      <c r="O164" s="1">
        <v>45028</v>
      </c>
      <c r="P164" s="14" t="s">
        <v>610</v>
      </c>
      <c r="Q164" s="14" t="s">
        <v>676</v>
      </c>
      <c r="R164" s="1">
        <v>44939</v>
      </c>
      <c r="S164" s="1">
        <v>44946</v>
      </c>
      <c r="T164" s="14" t="s">
        <v>801</v>
      </c>
      <c r="U164" s="1">
        <v>45189</v>
      </c>
      <c r="V164" s="28">
        <v>37216000</v>
      </c>
      <c r="W164" s="14">
        <f>$D$5-Contratos[[#This Row],[Fecha de Inicio]]</f>
        <v>100</v>
      </c>
      <c r="X164" s="14">
        <f>ROUND((($D$5-Contratos[[#This Row],[Fecha de Inicio]])/(Contratos[[#This Row],[Fecha Finalizacion Programada]]-Contratos[[#This Row],[Fecha de Inicio]])*100),2)</f>
        <v>41.15</v>
      </c>
      <c r="Y164" s="28">
        <v>11009733</v>
      </c>
      <c r="Z164" s="28">
        <v>26206267</v>
      </c>
      <c r="AA164" s="14">
        <v>0</v>
      </c>
      <c r="AB164" s="28">
        <v>0</v>
      </c>
      <c r="AC164" s="28">
        <v>37216000</v>
      </c>
      <c r="AD164" s="14" t="s">
        <v>801</v>
      </c>
    </row>
    <row r="165" spans="2:30" x14ac:dyDescent="0.25">
      <c r="B165" s="14">
        <v>2022</v>
      </c>
      <c r="C165">
        <v>220759</v>
      </c>
      <c r="D165" s="14" t="s">
        <v>271</v>
      </c>
      <c r="E165" s="14" t="s">
        <v>394</v>
      </c>
      <c r="F165" s="14" t="s">
        <v>30</v>
      </c>
      <c r="G165" s="14" t="s">
        <v>27</v>
      </c>
      <c r="H165" s="14" t="s">
        <v>364</v>
      </c>
      <c r="I165" s="14" t="s">
        <v>2</v>
      </c>
      <c r="J165" s="14" t="s">
        <v>311</v>
      </c>
      <c r="K165" s="14">
        <v>900078820</v>
      </c>
      <c r="L165" s="14" t="s">
        <v>341</v>
      </c>
      <c r="M165" s="14" t="s">
        <v>62</v>
      </c>
      <c r="N165" t="s">
        <v>40</v>
      </c>
      <c r="O165" s="1">
        <v>45028</v>
      </c>
      <c r="P165" s="14" t="s">
        <v>359</v>
      </c>
      <c r="Q165" s="14" t="s">
        <v>359</v>
      </c>
      <c r="R165" s="1">
        <v>44853</v>
      </c>
      <c r="S165" s="1">
        <v>44882</v>
      </c>
      <c r="T165" s="14" t="s">
        <v>811</v>
      </c>
      <c r="U165" s="1">
        <v>45247</v>
      </c>
      <c r="V165" s="28">
        <v>46602600</v>
      </c>
      <c r="W165" s="14">
        <f>$D$5-Contratos[[#This Row],[Fecha de Inicio]]</f>
        <v>164</v>
      </c>
      <c r="X165" s="14">
        <f>ROUND((($D$5-Contratos[[#This Row],[Fecha de Inicio]])/(Contratos[[#This Row],[Fecha Finalizacion Programada]]-Contratos[[#This Row],[Fecha de Inicio]])*100),2)</f>
        <v>44.93</v>
      </c>
      <c r="Y165" s="28">
        <v>17346523</v>
      </c>
      <c r="Z165" s="28">
        <v>29256077</v>
      </c>
      <c r="AA165" s="14">
        <v>0</v>
      </c>
      <c r="AB165" s="28">
        <v>0</v>
      </c>
      <c r="AC165" s="28">
        <v>46602600</v>
      </c>
      <c r="AD165" s="14" t="s">
        <v>811</v>
      </c>
    </row>
    <row r="166" spans="2:30" x14ac:dyDescent="0.25">
      <c r="B166" s="14">
        <v>2023</v>
      </c>
      <c r="C166">
        <v>230240</v>
      </c>
      <c r="D166" s="14" t="s">
        <v>271</v>
      </c>
      <c r="E166" s="14" t="s">
        <v>748</v>
      </c>
      <c r="F166" s="14" t="s">
        <v>30</v>
      </c>
      <c r="G166" s="14" t="s">
        <v>61</v>
      </c>
      <c r="H166" s="14" t="s">
        <v>364</v>
      </c>
      <c r="I166" s="14" t="s">
        <v>2</v>
      </c>
      <c r="J166" s="14" t="s">
        <v>841</v>
      </c>
      <c r="K166" s="14">
        <v>830006392</v>
      </c>
      <c r="L166" s="14" t="s">
        <v>842</v>
      </c>
      <c r="M166" s="14" t="s">
        <v>62</v>
      </c>
      <c r="N166" t="s">
        <v>40</v>
      </c>
      <c r="O166" s="1">
        <v>45028</v>
      </c>
      <c r="P166" s="14" t="s">
        <v>359</v>
      </c>
      <c r="Q166" s="14" t="s">
        <v>359</v>
      </c>
      <c r="R166" s="1">
        <v>44973</v>
      </c>
      <c r="S166" s="1">
        <v>44989</v>
      </c>
      <c r="T166" s="14" t="s">
        <v>811</v>
      </c>
      <c r="U166" s="1">
        <v>45355</v>
      </c>
      <c r="V166" s="28">
        <v>100749000</v>
      </c>
      <c r="W166" s="14">
        <f>$D$5-Contratos[[#This Row],[Fecha de Inicio]]</f>
        <v>57</v>
      </c>
      <c r="X166" s="14">
        <f>ROUND((($D$5-Contratos[[#This Row],[Fecha de Inicio]])/(Contratos[[#This Row],[Fecha Finalizacion Programada]]-Contratos[[#This Row],[Fecha de Inicio]])*100),2)</f>
        <v>15.57</v>
      </c>
      <c r="Y166" s="28">
        <v>7556175</v>
      </c>
      <c r="Z166" s="28">
        <v>93192825</v>
      </c>
      <c r="AA166" s="14">
        <v>0</v>
      </c>
      <c r="AB166" s="28">
        <v>0</v>
      </c>
      <c r="AC166" s="28">
        <v>100749000</v>
      </c>
      <c r="AD166" s="14" t="s">
        <v>811</v>
      </c>
    </row>
    <row r="167" spans="2:30" x14ac:dyDescent="0.25">
      <c r="B167" s="14">
        <v>2022</v>
      </c>
      <c r="C167">
        <v>220832</v>
      </c>
      <c r="D167" s="14" t="s">
        <v>271</v>
      </c>
      <c r="E167" s="14" t="s">
        <v>393</v>
      </c>
      <c r="F167" s="14" t="s">
        <v>30</v>
      </c>
      <c r="G167" s="14" t="s">
        <v>61</v>
      </c>
      <c r="H167" s="14" t="s">
        <v>364</v>
      </c>
      <c r="I167" s="14" t="s">
        <v>2</v>
      </c>
      <c r="J167" s="14" t="s">
        <v>310</v>
      </c>
      <c r="K167" s="14">
        <v>860028669</v>
      </c>
      <c r="L167" s="14" t="s">
        <v>340</v>
      </c>
      <c r="M167" s="14" t="s">
        <v>62</v>
      </c>
      <c r="N167" t="s">
        <v>40</v>
      </c>
      <c r="O167" s="1">
        <v>45028</v>
      </c>
      <c r="P167" s="14" t="s">
        <v>359</v>
      </c>
      <c r="Q167" s="14" t="s">
        <v>359</v>
      </c>
      <c r="R167" s="1">
        <v>44893</v>
      </c>
      <c r="S167" s="1">
        <v>44896</v>
      </c>
      <c r="T167" s="14" t="s">
        <v>811</v>
      </c>
      <c r="U167" s="1">
        <v>45261</v>
      </c>
      <c r="V167" s="28">
        <v>43226960</v>
      </c>
      <c r="W167" s="14">
        <f>$D$5-Contratos[[#This Row],[Fecha de Inicio]]</f>
        <v>150</v>
      </c>
      <c r="X167" s="14">
        <f>ROUND((($D$5-Contratos[[#This Row],[Fecha de Inicio]])/(Contratos[[#This Row],[Fecha Finalizacion Programada]]-Contratos[[#This Row],[Fecha de Inicio]])*100),2)</f>
        <v>41.1</v>
      </c>
      <c r="Y167" s="28">
        <v>14408987</v>
      </c>
      <c r="Z167" s="28">
        <v>28817973</v>
      </c>
      <c r="AA167" s="14">
        <v>0</v>
      </c>
      <c r="AB167" s="28">
        <v>0</v>
      </c>
      <c r="AC167" s="28">
        <v>43226960</v>
      </c>
      <c r="AD167" s="14" t="s">
        <v>811</v>
      </c>
    </row>
    <row r="168" spans="2:30" x14ac:dyDescent="0.25">
      <c r="B168" s="14">
        <v>2023</v>
      </c>
      <c r="C168">
        <v>230018</v>
      </c>
      <c r="D168" s="14" t="s">
        <v>271</v>
      </c>
      <c r="E168" s="14" t="s">
        <v>391</v>
      </c>
      <c r="F168" s="14" t="s">
        <v>45</v>
      </c>
      <c r="G168" s="14" t="s">
        <v>46</v>
      </c>
      <c r="H168" s="14" t="s">
        <v>364</v>
      </c>
      <c r="I168" s="14" t="s">
        <v>2</v>
      </c>
      <c r="J168" s="14" t="s">
        <v>308</v>
      </c>
      <c r="K168" s="14">
        <v>1014206122</v>
      </c>
      <c r="L168" s="14" t="s">
        <v>338</v>
      </c>
      <c r="M168" s="14" t="s">
        <v>62</v>
      </c>
      <c r="N168" t="s">
        <v>40</v>
      </c>
      <c r="O168" s="1">
        <v>45028</v>
      </c>
      <c r="P168" s="14" t="s">
        <v>125</v>
      </c>
      <c r="Q168" s="14" t="s">
        <v>685</v>
      </c>
      <c r="R168" s="1">
        <v>44939</v>
      </c>
      <c r="S168" s="1">
        <v>44949</v>
      </c>
      <c r="T168" s="14" t="s">
        <v>801</v>
      </c>
      <c r="U168" s="1">
        <v>45191</v>
      </c>
      <c r="V168" s="28">
        <v>32256000</v>
      </c>
      <c r="W168" s="14">
        <f>$D$5-Contratos[[#This Row],[Fecha de Inicio]]</f>
        <v>97</v>
      </c>
      <c r="X168" s="14">
        <f>ROUND((($D$5-Contratos[[#This Row],[Fecha de Inicio]])/(Contratos[[#This Row],[Fecha Finalizacion Programada]]-Contratos[[#This Row],[Fecha de Inicio]])*100),2)</f>
        <v>40.08</v>
      </c>
      <c r="Y168" s="28">
        <v>9138200</v>
      </c>
      <c r="Z168" s="28">
        <v>23117800</v>
      </c>
      <c r="AA168" s="14">
        <v>0</v>
      </c>
      <c r="AB168" s="28">
        <v>0</v>
      </c>
      <c r="AC168" s="28">
        <v>32256000</v>
      </c>
      <c r="AD168" s="14" t="s">
        <v>801</v>
      </c>
    </row>
    <row r="169" spans="2:30" x14ac:dyDescent="0.25">
      <c r="B169" s="14">
        <v>2023</v>
      </c>
      <c r="C169">
        <v>230162</v>
      </c>
      <c r="D169" s="14" t="s">
        <v>271</v>
      </c>
      <c r="E169" s="14" t="s">
        <v>555</v>
      </c>
      <c r="F169" s="14" t="s">
        <v>45</v>
      </c>
      <c r="G169" s="14" t="s">
        <v>46</v>
      </c>
      <c r="H169" s="14" t="s">
        <v>364</v>
      </c>
      <c r="I169" s="14" t="s">
        <v>2</v>
      </c>
      <c r="J169" s="14" t="s">
        <v>430</v>
      </c>
      <c r="K169" s="14">
        <v>1030649325</v>
      </c>
      <c r="L169" s="14" t="s">
        <v>492</v>
      </c>
      <c r="M169" s="14" t="s">
        <v>62</v>
      </c>
      <c r="N169" t="s">
        <v>40</v>
      </c>
      <c r="O169" s="1">
        <v>45028</v>
      </c>
      <c r="P169" s="14" t="s">
        <v>125</v>
      </c>
      <c r="Q169" s="14" t="s">
        <v>686</v>
      </c>
      <c r="R169" s="1">
        <v>44956</v>
      </c>
      <c r="S169" s="1">
        <v>44963</v>
      </c>
      <c r="T169" s="14" t="s">
        <v>824</v>
      </c>
      <c r="U169" s="1">
        <v>45174</v>
      </c>
      <c r="V169" s="28">
        <v>28224000</v>
      </c>
      <c r="W169" s="14">
        <f>$D$5-Contratos[[#This Row],[Fecha de Inicio]]</f>
        <v>83</v>
      </c>
      <c r="X169" s="14">
        <f>ROUND((($D$5-Contratos[[#This Row],[Fecha de Inicio]])/(Contratos[[#This Row],[Fecha Finalizacion Programada]]-Contratos[[#This Row],[Fecha de Inicio]])*100),2)</f>
        <v>39.340000000000003</v>
      </c>
      <c r="Y169" s="28">
        <v>7392000</v>
      </c>
      <c r="Z169" s="28">
        <v>20832000</v>
      </c>
      <c r="AA169" s="14">
        <v>0</v>
      </c>
      <c r="AB169" s="28">
        <v>0</v>
      </c>
      <c r="AC169" s="28">
        <v>28224000</v>
      </c>
      <c r="AD169" s="14" t="s">
        <v>824</v>
      </c>
    </row>
    <row r="170" spans="2:30" x14ac:dyDescent="0.25">
      <c r="B170" s="14">
        <v>2022</v>
      </c>
      <c r="C170">
        <v>220912</v>
      </c>
      <c r="D170" s="14" t="s">
        <v>280</v>
      </c>
      <c r="E170" s="14" t="s">
        <v>576</v>
      </c>
      <c r="F170" s="14" t="s">
        <v>33</v>
      </c>
      <c r="G170" s="14" t="s">
        <v>42</v>
      </c>
      <c r="H170" s="14" t="s">
        <v>177</v>
      </c>
      <c r="I170" s="14" t="s">
        <v>2</v>
      </c>
      <c r="J170" s="14" t="s">
        <v>296</v>
      </c>
      <c r="K170" s="14">
        <v>830037946</v>
      </c>
      <c r="L170" s="14" t="s">
        <v>243</v>
      </c>
      <c r="M170" s="14" t="s">
        <v>720</v>
      </c>
      <c r="N170" t="s">
        <v>40</v>
      </c>
      <c r="O170" s="1">
        <v>45028</v>
      </c>
      <c r="P170" s="14" t="s">
        <v>357</v>
      </c>
      <c r="Q170" s="14" t="s">
        <v>361</v>
      </c>
      <c r="R170" s="1">
        <v>44923</v>
      </c>
      <c r="S170" s="1">
        <v>44924</v>
      </c>
      <c r="T170" s="14" t="s">
        <v>815</v>
      </c>
      <c r="U170" s="1">
        <v>45014</v>
      </c>
      <c r="V170" s="28">
        <v>42370560</v>
      </c>
      <c r="W170" s="14">
        <f>$D$5-Contratos[[#This Row],[Fecha de Inicio]]</f>
        <v>122</v>
      </c>
      <c r="X170" s="14">
        <f>ROUND((($D$5-Contratos[[#This Row],[Fecha de Inicio]])/(Contratos[[#This Row],[Fecha Finalizacion Programada]]-Contratos[[#This Row],[Fecha de Inicio]])*100),2)</f>
        <v>135.56</v>
      </c>
      <c r="Y170" s="28">
        <v>41126400</v>
      </c>
      <c r="Z170" s="28">
        <v>1244160</v>
      </c>
      <c r="AA170" s="14">
        <v>0</v>
      </c>
      <c r="AB170" s="28">
        <v>0</v>
      </c>
      <c r="AC170" s="28">
        <v>42370560</v>
      </c>
      <c r="AD170" s="14" t="s">
        <v>815</v>
      </c>
    </row>
    <row r="171" spans="2:30" x14ac:dyDescent="0.25">
      <c r="B171" s="14">
        <v>2022</v>
      </c>
      <c r="C171">
        <v>220707</v>
      </c>
      <c r="D171" s="14" t="s">
        <v>271</v>
      </c>
      <c r="E171" s="14" t="s">
        <v>222</v>
      </c>
      <c r="F171" s="14" t="s">
        <v>28</v>
      </c>
      <c r="G171" s="14" t="s">
        <v>29</v>
      </c>
      <c r="H171" s="14" t="s">
        <v>162</v>
      </c>
      <c r="I171" s="14" t="s">
        <v>2</v>
      </c>
      <c r="J171" s="14" t="s">
        <v>200</v>
      </c>
      <c r="K171" s="14">
        <v>900535486</v>
      </c>
      <c r="L171" s="14" t="s">
        <v>99</v>
      </c>
      <c r="M171" s="14" t="s">
        <v>66</v>
      </c>
      <c r="N171" t="s">
        <v>40</v>
      </c>
      <c r="O171" s="1">
        <v>45028</v>
      </c>
      <c r="P171" s="14" t="s">
        <v>616</v>
      </c>
      <c r="Q171" s="14" t="s">
        <v>687</v>
      </c>
      <c r="R171" s="1">
        <v>44839</v>
      </c>
      <c r="S171" s="1">
        <v>44880</v>
      </c>
      <c r="T171" s="14" t="s">
        <v>824</v>
      </c>
      <c r="U171" s="1">
        <v>45092</v>
      </c>
      <c r="V171" s="28">
        <v>197034726</v>
      </c>
      <c r="W171" s="14">
        <f>$D$5-Contratos[[#This Row],[Fecha de Inicio]]</f>
        <v>166</v>
      </c>
      <c r="X171" s="14">
        <f>ROUND((($D$5-Contratos[[#This Row],[Fecha de Inicio]])/(Contratos[[#This Row],[Fecha Finalizacion Programada]]-Contratos[[#This Row],[Fecha de Inicio]])*100),2)</f>
        <v>78.3</v>
      </c>
      <c r="Y171" s="28">
        <v>0</v>
      </c>
      <c r="Z171" s="28">
        <v>197034726</v>
      </c>
      <c r="AA171" s="14">
        <v>0</v>
      </c>
      <c r="AB171" s="28">
        <v>0</v>
      </c>
      <c r="AC171" s="28">
        <v>197034726</v>
      </c>
      <c r="AD171" s="14" t="s">
        <v>824</v>
      </c>
    </row>
    <row r="172" spans="2:30" x14ac:dyDescent="0.25">
      <c r="B172" s="14">
        <v>2023</v>
      </c>
      <c r="C172">
        <v>230053</v>
      </c>
      <c r="D172" s="14" t="s">
        <v>271</v>
      </c>
      <c r="E172" s="14" t="s">
        <v>374</v>
      </c>
      <c r="F172" s="14" t="s">
        <v>45</v>
      </c>
      <c r="G172" s="14" t="s">
        <v>46</v>
      </c>
      <c r="H172" s="14" t="s">
        <v>363</v>
      </c>
      <c r="I172" s="14" t="s">
        <v>2</v>
      </c>
      <c r="J172" s="14" t="s">
        <v>291</v>
      </c>
      <c r="K172" s="14">
        <v>1013671287</v>
      </c>
      <c r="L172" s="14" t="s">
        <v>325</v>
      </c>
      <c r="M172" s="14" t="s">
        <v>353</v>
      </c>
      <c r="N172" t="s">
        <v>40</v>
      </c>
      <c r="O172" s="1">
        <v>45028</v>
      </c>
      <c r="P172" s="14" t="s">
        <v>356</v>
      </c>
      <c r="Q172" s="14" t="s">
        <v>688</v>
      </c>
      <c r="R172" s="1">
        <v>44942</v>
      </c>
      <c r="S172" s="1">
        <v>44951</v>
      </c>
      <c r="T172" s="14" t="s">
        <v>801</v>
      </c>
      <c r="U172" s="1">
        <v>45193</v>
      </c>
      <c r="V172" s="28">
        <v>34736000</v>
      </c>
      <c r="W172" s="14">
        <f>$D$5-Contratos[[#This Row],[Fecha de Inicio]]</f>
        <v>95</v>
      </c>
      <c r="X172" s="14">
        <f>ROUND((($D$5-Contratos[[#This Row],[Fecha de Inicio]])/(Contratos[[#This Row],[Fecha Finalizacion Programada]]-Contratos[[#This Row],[Fecha de Inicio]])*100),2)</f>
        <v>39.26</v>
      </c>
      <c r="Y172" s="28">
        <v>9552400</v>
      </c>
      <c r="Z172" s="28">
        <v>25183600</v>
      </c>
      <c r="AA172" s="14">
        <v>0</v>
      </c>
      <c r="AB172" s="28">
        <v>0</v>
      </c>
      <c r="AC172" s="28">
        <v>34736000</v>
      </c>
      <c r="AD172" s="14" t="s">
        <v>801</v>
      </c>
    </row>
    <row r="173" spans="2:30" x14ac:dyDescent="0.25">
      <c r="B173" s="14">
        <v>2022</v>
      </c>
      <c r="C173">
        <v>220406</v>
      </c>
      <c r="D173" s="14" t="s">
        <v>271</v>
      </c>
      <c r="E173" s="14" t="s">
        <v>219</v>
      </c>
      <c r="F173" s="14" t="s">
        <v>26</v>
      </c>
      <c r="G173" s="14" t="s">
        <v>27</v>
      </c>
      <c r="H173" s="14" t="s">
        <v>225</v>
      </c>
      <c r="I173" s="14" t="s">
        <v>2</v>
      </c>
      <c r="J173" s="14" t="s">
        <v>195</v>
      </c>
      <c r="K173" s="14">
        <v>900418656</v>
      </c>
      <c r="L173" s="14" t="s">
        <v>204</v>
      </c>
      <c r="M173" s="14" t="s">
        <v>217</v>
      </c>
      <c r="N173" t="s">
        <v>40</v>
      </c>
      <c r="O173" s="1">
        <v>45028</v>
      </c>
      <c r="P173" s="14" t="s">
        <v>212</v>
      </c>
      <c r="Q173" s="14" t="s">
        <v>214</v>
      </c>
      <c r="R173" s="1">
        <v>44733</v>
      </c>
      <c r="S173" s="1">
        <v>44755</v>
      </c>
      <c r="T173" s="14" t="s">
        <v>811</v>
      </c>
      <c r="U173" s="1">
        <v>45120</v>
      </c>
      <c r="V173" s="28">
        <v>130662000</v>
      </c>
      <c r="W173" s="14">
        <f>$D$5-Contratos[[#This Row],[Fecha de Inicio]]</f>
        <v>291</v>
      </c>
      <c r="X173" s="14">
        <f>ROUND((($D$5-Contratos[[#This Row],[Fecha de Inicio]])/(Contratos[[#This Row],[Fecha Finalizacion Programada]]-Contratos[[#This Row],[Fecha de Inicio]])*100),2)</f>
        <v>79.73</v>
      </c>
      <c r="Y173" s="28">
        <v>130662000</v>
      </c>
      <c r="Z173" s="28">
        <v>0</v>
      </c>
      <c r="AA173" s="14">
        <v>0</v>
      </c>
      <c r="AB173" s="28">
        <v>0</v>
      </c>
      <c r="AC173" s="28">
        <v>130662000</v>
      </c>
      <c r="AD173" s="14" t="s">
        <v>811</v>
      </c>
    </row>
    <row r="174" spans="2:30" x14ac:dyDescent="0.25">
      <c r="B174" s="14">
        <v>2022</v>
      </c>
      <c r="C174">
        <v>220447</v>
      </c>
      <c r="D174" s="14" t="s">
        <v>280</v>
      </c>
      <c r="E174" s="14" t="s">
        <v>749</v>
      </c>
      <c r="F174" s="14" t="s">
        <v>0</v>
      </c>
      <c r="G174" s="14" t="s">
        <v>193</v>
      </c>
      <c r="H174" s="14" t="s">
        <v>225</v>
      </c>
      <c r="I174" s="14" t="s">
        <v>2</v>
      </c>
      <c r="J174" s="14" t="s">
        <v>196</v>
      </c>
      <c r="K174" s="14">
        <v>830001338</v>
      </c>
      <c r="L174" s="14" t="s">
        <v>205</v>
      </c>
      <c r="M174" s="14" t="s">
        <v>217</v>
      </c>
      <c r="N174" t="s">
        <v>40</v>
      </c>
      <c r="O174" s="1">
        <v>45028</v>
      </c>
      <c r="P174" s="14" t="s">
        <v>212</v>
      </c>
      <c r="Q174" s="14" t="s">
        <v>214</v>
      </c>
      <c r="R174" s="1">
        <v>44771</v>
      </c>
      <c r="S174" s="1">
        <v>44807</v>
      </c>
      <c r="T174" s="14" t="s">
        <v>801</v>
      </c>
      <c r="U174" s="1">
        <v>45049</v>
      </c>
      <c r="V174" s="28">
        <v>191732088</v>
      </c>
      <c r="W174" s="14">
        <f>$D$5-Contratos[[#This Row],[Fecha de Inicio]]</f>
        <v>239</v>
      </c>
      <c r="X174" s="14">
        <f>ROUND((($D$5-Contratos[[#This Row],[Fecha de Inicio]])/(Contratos[[#This Row],[Fecha Finalizacion Programada]]-Contratos[[#This Row],[Fecha de Inicio]])*100),2)</f>
        <v>98.76</v>
      </c>
      <c r="Y174" s="28">
        <v>139908959</v>
      </c>
      <c r="Z174" s="28">
        <v>51823129</v>
      </c>
      <c r="AA174" s="14">
        <v>0</v>
      </c>
      <c r="AB174" s="28">
        <v>0</v>
      </c>
      <c r="AC174" s="28">
        <v>191732088</v>
      </c>
      <c r="AD174" s="14" t="s">
        <v>801</v>
      </c>
    </row>
    <row r="175" spans="2:30" x14ac:dyDescent="0.25">
      <c r="B175" s="14">
        <v>2022</v>
      </c>
      <c r="C175">
        <v>220377</v>
      </c>
      <c r="D175" s="14" t="s">
        <v>280</v>
      </c>
      <c r="E175" s="14" t="s">
        <v>750</v>
      </c>
      <c r="F175" s="14" t="s">
        <v>192</v>
      </c>
      <c r="G175" s="14" t="s">
        <v>27</v>
      </c>
      <c r="H175" s="14" t="s">
        <v>225</v>
      </c>
      <c r="I175" s="14" t="s">
        <v>2</v>
      </c>
      <c r="J175" s="14" t="s">
        <v>197</v>
      </c>
      <c r="K175" s="14">
        <v>800196299</v>
      </c>
      <c r="L175" s="14" t="s">
        <v>206</v>
      </c>
      <c r="M175" s="14" t="s">
        <v>217</v>
      </c>
      <c r="N175" t="s">
        <v>40</v>
      </c>
      <c r="O175" s="1">
        <v>45028</v>
      </c>
      <c r="P175" s="14" t="s">
        <v>212</v>
      </c>
      <c r="Q175" s="14" t="s">
        <v>214</v>
      </c>
      <c r="R175" s="1">
        <v>44678</v>
      </c>
      <c r="S175" s="1">
        <v>44695</v>
      </c>
      <c r="T175" s="14" t="s">
        <v>801</v>
      </c>
      <c r="U175" s="1">
        <v>45030</v>
      </c>
      <c r="V175" s="28">
        <v>530506780</v>
      </c>
      <c r="W175" s="14">
        <f>$D$5-Contratos[[#This Row],[Fecha de Inicio]]</f>
        <v>351</v>
      </c>
      <c r="X175" s="14">
        <f>ROUND((($D$5-Contratos[[#This Row],[Fecha de Inicio]])/(Contratos[[#This Row],[Fecha Finalizacion Programada]]-Contratos[[#This Row],[Fecha de Inicio]])*100),2)</f>
        <v>104.78</v>
      </c>
      <c r="Y175" s="28">
        <v>564337386</v>
      </c>
      <c r="Z175" s="28">
        <v>164035126</v>
      </c>
      <c r="AA175" s="14">
        <v>1</v>
      </c>
      <c r="AB175" s="28">
        <v>197865732</v>
      </c>
      <c r="AC175" s="28">
        <v>728372512</v>
      </c>
      <c r="AD175" s="14" t="s">
        <v>843</v>
      </c>
    </row>
    <row r="176" spans="2:30" x14ac:dyDescent="0.25">
      <c r="B176" s="14">
        <v>2023</v>
      </c>
      <c r="C176">
        <v>230006</v>
      </c>
      <c r="D176" s="14" t="s">
        <v>271</v>
      </c>
      <c r="E176" s="14" t="s">
        <v>751</v>
      </c>
      <c r="F176" s="14" t="s">
        <v>45</v>
      </c>
      <c r="G176" s="14" t="s">
        <v>46</v>
      </c>
      <c r="H176" s="14" t="s">
        <v>25</v>
      </c>
      <c r="I176" s="14" t="s">
        <v>2</v>
      </c>
      <c r="J176" s="14" t="s">
        <v>844</v>
      </c>
      <c r="K176" s="14">
        <v>52695323</v>
      </c>
      <c r="L176" s="14" t="s">
        <v>845</v>
      </c>
      <c r="M176" s="14" t="s">
        <v>191</v>
      </c>
      <c r="N176" t="s">
        <v>40</v>
      </c>
      <c r="O176" s="1">
        <v>45028</v>
      </c>
      <c r="P176" s="14" t="s">
        <v>610</v>
      </c>
      <c r="Q176" s="14" t="s">
        <v>676</v>
      </c>
      <c r="R176" s="1">
        <v>44937</v>
      </c>
      <c r="S176" s="1">
        <v>44944</v>
      </c>
      <c r="T176" s="14" t="s">
        <v>801</v>
      </c>
      <c r="U176" s="1">
        <v>45187</v>
      </c>
      <c r="V176" s="28">
        <v>52104000</v>
      </c>
      <c r="W176" s="14">
        <f>$D$5-Contratos[[#This Row],[Fecha de Inicio]]</f>
        <v>102</v>
      </c>
      <c r="X176" s="14">
        <f>ROUND((($D$5-Contratos[[#This Row],[Fecha de Inicio]])/(Contratos[[#This Row],[Fecha Finalizacion Programada]]-Contratos[[#This Row],[Fecha de Inicio]])*100),2)</f>
        <v>41.98</v>
      </c>
      <c r="Y176" s="28">
        <v>15848300</v>
      </c>
      <c r="Z176" s="28">
        <v>36255700</v>
      </c>
      <c r="AA176" s="14">
        <v>0</v>
      </c>
      <c r="AB176" s="28">
        <v>0</v>
      </c>
      <c r="AC176" s="28">
        <v>52104000</v>
      </c>
      <c r="AD176" s="14" t="s">
        <v>801</v>
      </c>
    </row>
    <row r="177" spans="2:30" x14ac:dyDescent="0.25">
      <c r="B177" s="14">
        <v>2023</v>
      </c>
      <c r="C177">
        <v>230007</v>
      </c>
      <c r="D177" s="14" t="s">
        <v>271</v>
      </c>
      <c r="E177" s="14" t="s">
        <v>752</v>
      </c>
      <c r="F177" s="14" t="s">
        <v>45</v>
      </c>
      <c r="G177" s="14" t="s">
        <v>46</v>
      </c>
      <c r="H177" s="14" t="s">
        <v>25</v>
      </c>
      <c r="I177" s="14" t="s">
        <v>2</v>
      </c>
      <c r="J177" s="14" t="s">
        <v>846</v>
      </c>
      <c r="K177" s="14">
        <v>1022374752</v>
      </c>
      <c r="L177" s="14" t="s">
        <v>847</v>
      </c>
      <c r="M177" s="14" t="s">
        <v>578</v>
      </c>
      <c r="N177" t="s">
        <v>40</v>
      </c>
      <c r="O177" s="1">
        <v>45028</v>
      </c>
      <c r="P177" s="14" t="s">
        <v>610</v>
      </c>
      <c r="Q177" s="14" t="s">
        <v>676</v>
      </c>
      <c r="R177" s="1">
        <v>44937</v>
      </c>
      <c r="S177" s="1">
        <v>44945</v>
      </c>
      <c r="T177" s="14" t="s">
        <v>801</v>
      </c>
      <c r="U177" s="1">
        <v>45188</v>
      </c>
      <c r="V177" s="28">
        <v>26056000</v>
      </c>
      <c r="W177" s="14">
        <f>$D$5-Contratos[[#This Row],[Fecha de Inicio]]</f>
        <v>101</v>
      </c>
      <c r="X177" s="14">
        <f>ROUND((($D$5-Contratos[[#This Row],[Fecha de Inicio]])/(Contratos[[#This Row],[Fecha Finalizacion Programada]]-Contratos[[#This Row],[Fecha de Inicio]])*100),2)</f>
        <v>41.56</v>
      </c>
      <c r="Y177" s="28">
        <v>7599666</v>
      </c>
      <c r="Z177" s="28">
        <v>18456334</v>
      </c>
      <c r="AA177" s="14">
        <v>0</v>
      </c>
      <c r="AB177" s="28">
        <v>0</v>
      </c>
      <c r="AC177" s="28">
        <v>26056000</v>
      </c>
      <c r="AD177" s="14" t="s">
        <v>801</v>
      </c>
    </row>
    <row r="178" spans="2:30" x14ac:dyDescent="0.25">
      <c r="B178" s="14">
        <v>2023</v>
      </c>
      <c r="C178">
        <v>230050</v>
      </c>
      <c r="D178" s="14" t="s">
        <v>271</v>
      </c>
      <c r="E178" s="14" t="s">
        <v>753</v>
      </c>
      <c r="F178" s="14" t="s">
        <v>45</v>
      </c>
      <c r="G178" s="14" t="s">
        <v>46</v>
      </c>
      <c r="H178" s="14" t="s">
        <v>25</v>
      </c>
      <c r="I178" s="14" t="s">
        <v>2</v>
      </c>
      <c r="J178" s="14" t="s">
        <v>848</v>
      </c>
      <c r="K178" s="14">
        <v>1010014681</v>
      </c>
      <c r="L178" s="14" t="s">
        <v>849</v>
      </c>
      <c r="M178" s="14" t="s">
        <v>191</v>
      </c>
      <c r="N178" t="s">
        <v>40</v>
      </c>
      <c r="O178" s="1">
        <v>45028</v>
      </c>
      <c r="P178" s="14" t="s">
        <v>610</v>
      </c>
      <c r="Q178" s="14" t="s">
        <v>677</v>
      </c>
      <c r="R178" s="1">
        <v>44942</v>
      </c>
      <c r="S178" s="1">
        <v>44945</v>
      </c>
      <c r="T178" s="14" t="s">
        <v>779</v>
      </c>
      <c r="U178" s="1">
        <v>45218</v>
      </c>
      <c r="V178" s="28">
        <v>29313000</v>
      </c>
      <c r="W178" s="14">
        <f>$D$5-Contratos[[#This Row],[Fecha de Inicio]]</f>
        <v>101</v>
      </c>
      <c r="X178" s="14">
        <f>ROUND((($D$5-Contratos[[#This Row],[Fecha de Inicio]])/(Contratos[[#This Row],[Fecha Finalizacion Programada]]-Contratos[[#This Row],[Fecha de Inicio]])*100),2)</f>
        <v>37</v>
      </c>
      <c r="Y178" s="28">
        <v>7816800</v>
      </c>
      <c r="Z178" s="28">
        <v>21496200</v>
      </c>
      <c r="AA178" s="14">
        <v>0</v>
      </c>
      <c r="AB178" s="28">
        <v>0</v>
      </c>
      <c r="AC178" s="28">
        <v>29313000</v>
      </c>
      <c r="AD178" s="14" t="s">
        <v>779</v>
      </c>
    </row>
    <row r="179" spans="2:30" x14ac:dyDescent="0.25">
      <c r="B179" s="14">
        <v>2023</v>
      </c>
      <c r="C179">
        <v>230026</v>
      </c>
      <c r="D179" s="14" t="s">
        <v>271</v>
      </c>
      <c r="E179" s="14" t="s">
        <v>754</v>
      </c>
      <c r="F179" s="14" t="s">
        <v>45</v>
      </c>
      <c r="G179" s="14" t="s">
        <v>46</v>
      </c>
      <c r="H179" s="14" t="s">
        <v>25</v>
      </c>
      <c r="I179" s="14" t="s">
        <v>2</v>
      </c>
      <c r="J179" s="14" t="s">
        <v>850</v>
      </c>
      <c r="K179" s="14">
        <v>80035939</v>
      </c>
      <c r="L179" s="14" t="s">
        <v>851</v>
      </c>
      <c r="M179" s="14" t="s">
        <v>191</v>
      </c>
      <c r="N179" t="s">
        <v>40</v>
      </c>
      <c r="O179" s="1">
        <v>45028</v>
      </c>
      <c r="P179" s="14" t="s">
        <v>610</v>
      </c>
      <c r="Q179" s="14" t="s">
        <v>676</v>
      </c>
      <c r="R179" s="1">
        <v>44939</v>
      </c>
      <c r="S179" s="1">
        <v>44946</v>
      </c>
      <c r="T179" s="14" t="s">
        <v>779</v>
      </c>
      <c r="U179" s="1">
        <v>45219</v>
      </c>
      <c r="V179" s="28">
        <v>29313000</v>
      </c>
      <c r="W179" s="14">
        <f>$D$5-Contratos[[#This Row],[Fecha de Inicio]]</f>
        <v>100</v>
      </c>
      <c r="X179" s="14">
        <f>ROUND((($D$5-Contratos[[#This Row],[Fecha de Inicio]])/(Contratos[[#This Row],[Fecha Finalizacion Programada]]-Contratos[[#This Row],[Fecha de Inicio]])*100),2)</f>
        <v>36.630000000000003</v>
      </c>
      <c r="Y179" s="28">
        <v>7708233</v>
      </c>
      <c r="Z179" s="28">
        <v>21604767</v>
      </c>
      <c r="AA179" s="14">
        <v>0</v>
      </c>
      <c r="AB179" s="28">
        <v>0</v>
      </c>
      <c r="AC179" s="28">
        <v>29313000</v>
      </c>
      <c r="AD179" s="14" t="s">
        <v>779</v>
      </c>
    </row>
    <row r="180" spans="2:30" x14ac:dyDescent="0.25">
      <c r="B180" s="14">
        <v>2023</v>
      </c>
      <c r="C180">
        <v>230008</v>
      </c>
      <c r="D180" s="14" t="s">
        <v>271</v>
      </c>
      <c r="E180" s="14" t="s">
        <v>755</v>
      </c>
      <c r="F180" s="14" t="s">
        <v>45</v>
      </c>
      <c r="G180" s="14" t="s">
        <v>46</v>
      </c>
      <c r="H180" s="14" t="s">
        <v>25</v>
      </c>
      <c r="I180" s="14" t="s">
        <v>2</v>
      </c>
      <c r="J180" s="14" t="s">
        <v>852</v>
      </c>
      <c r="K180" s="14">
        <v>51982300</v>
      </c>
      <c r="L180" s="14" t="s">
        <v>853</v>
      </c>
      <c r="M180" s="14" t="s">
        <v>191</v>
      </c>
      <c r="N180" t="s">
        <v>40</v>
      </c>
      <c r="O180" s="1">
        <v>45028</v>
      </c>
      <c r="P180" s="14" t="s">
        <v>610</v>
      </c>
      <c r="Q180" s="14" t="s">
        <v>676</v>
      </c>
      <c r="R180" s="1">
        <v>44938</v>
      </c>
      <c r="S180" s="1">
        <v>44946</v>
      </c>
      <c r="T180" s="14" t="s">
        <v>801</v>
      </c>
      <c r="U180" s="1">
        <v>45189</v>
      </c>
      <c r="V180" s="28">
        <v>52104000</v>
      </c>
      <c r="W180" s="14">
        <f>$D$5-Contratos[[#This Row],[Fecha de Inicio]]</f>
        <v>100</v>
      </c>
      <c r="X180" s="14">
        <f>ROUND((($D$5-Contratos[[#This Row],[Fecha de Inicio]])/(Contratos[[#This Row],[Fecha Finalizacion Programada]]-Contratos[[#This Row],[Fecha de Inicio]])*100),2)</f>
        <v>41.15</v>
      </c>
      <c r="Y180" s="28">
        <v>15414100</v>
      </c>
      <c r="Z180" s="28">
        <v>36689900</v>
      </c>
      <c r="AA180" s="14">
        <v>0</v>
      </c>
      <c r="AB180" s="28">
        <v>0</v>
      </c>
      <c r="AC180" s="28">
        <v>52104000</v>
      </c>
      <c r="AD180" s="14" t="s">
        <v>801</v>
      </c>
    </row>
    <row r="181" spans="2:30" x14ac:dyDescent="0.25">
      <c r="B181" s="14">
        <v>2023</v>
      </c>
      <c r="C181">
        <v>230289</v>
      </c>
      <c r="D181" s="14" t="s">
        <v>271</v>
      </c>
      <c r="E181" s="14" t="s">
        <v>756</v>
      </c>
      <c r="F181" s="14" t="s">
        <v>45</v>
      </c>
      <c r="G181" s="14" t="s">
        <v>46</v>
      </c>
      <c r="H181" s="14" t="s">
        <v>25</v>
      </c>
      <c r="I181" s="14" t="s">
        <v>2</v>
      </c>
      <c r="J181" s="14" t="s">
        <v>854</v>
      </c>
      <c r="K181" s="14">
        <v>51988195</v>
      </c>
      <c r="L181" s="14" t="s">
        <v>855</v>
      </c>
      <c r="M181" s="14" t="s">
        <v>191</v>
      </c>
      <c r="N181" t="s">
        <v>40</v>
      </c>
      <c r="O181" s="1">
        <v>45028</v>
      </c>
      <c r="P181" s="14" t="s">
        <v>610</v>
      </c>
      <c r="Q181" s="14" t="s">
        <v>676</v>
      </c>
      <c r="R181" s="1">
        <v>44991</v>
      </c>
      <c r="S181" s="1">
        <v>44994</v>
      </c>
      <c r="T181" s="14" t="s">
        <v>824</v>
      </c>
      <c r="U181" s="1">
        <v>45208</v>
      </c>
      <c r="V181" s="28">
        <v>36813000</v>
      </c>
      <c r="W181" s="14">
        <f>$D$5-Contratos[[#This Row],[Fecha de Inicio]]</f>
        <v>52</v>
      </c>
      <c r="X181" s="14">
        <f>ROUND((($D$5-Contratos[[#This Row],[Fecha de Inicio]])/(Contratos[[#This Row],[Fecha Finalizacion Programada]]-Contratos[[#This Row],[Fecha de Inicio]])*100),2)</f>
        <v>24.3</v>
      </c>
      <c r="Y181" s="28">
        <v>3856600</v>
      </c>
      <c r="Z181" s="28">
        <v>32956400</v>
      </c>
      <c r="AA181" s="14">
        <v>0</v>
      </c>
      <c r="AB181" s="28">
        <v>0</v>
      </c>
      <c r="AC181" s="28">
        <v>36813000</v>
      </c>
      <c r="AD181" s="14" t="s">
        <v>824</v>
      </c>
    </row>
    <row r="182" spans="2:30" x14ac:dyDescent="0.25">
      <c r="B182" s="14">
        <v>2022</v>
      </c>
      <c r="C182">
        <v>220710</v>
      </c>
      <c r="D182" s="14" t="s">
        <v>271</v>
      </c>
      <c r="E182" s="14" t="s">
        <v>757</v>
      </c>
      <c r="F182" s="14" t="s">
        <v>45</v>
      </c>
      <c r="G182" s="14" t="s">
        <v>46</v>
      </c>
      <c r="H182" s="14" t="s">
        <v>25</v>
      </c>
      <c r="I182" s="14" t="s">
        <v>2</v>
      </c>
      <c r="J182" s="14" t="s">
        <v>856</v>
      </c>
      <c r="K182" s="14">
        <v>50913587</v>
      </c>
      <c r="L182" s="14" t="s">
        <v>832</v>
      </c>
      <c r="M182" s="14" t="s">
        <v>191</v>
      </c>
      <c r="N182" t="s">
        <v>40</v>
      </c>
      <c r="O182" s="1">
        <v>45028</v>
      </c>
      <c r="P182" s="14" t="s">
        <v>610</v>
      </c>
      <c r="Q182" s="14" t="s">
        <v>676</v>
      </c>
      <c r="R182" s="1">
        <v>44840</v>
      </c>
      <c r="S182" s="1">
        <v>44841</v>
      </c>
      <c r="T182" s="14" t="s">
        <v>786</v>
      </c>
      <c r="U182" s="1">
        <v>44992</v>
      </c>
      <c r="V182" s="28">
        <v>32565000</v>
      </c>
      <c r="W182" s="14">
        <f>$D$5-Contratos[[#This Row],[Fecha de Inicio]]</f>
        <v>205</v>
      </c>
      <c r="X182" s="14">
        <f>ROUND((($D$5-Contratos[[#This Row],[Fecha de Inicio]])/(Contratos[[#This Row],[Fecha Finalizacion Programada]]-Contratos[[#This Row],[Fecha de Inicio]])*100),2)</f>
        <v>135.76</v>
      </c>
      <c r="Y182" s="28">
        <v>32565000</v>
      </c>
      <c r="Z182" s="28">
        <v>0</v>
      </c>
      <c r="AA182" s="14">
        <v>0</v>
      </c>
      <c r="AB182" s="28">
        <v>0</v>
      </c>
      <c r="AC182" s="28">
        <v>32565000</v>
      </c>
      <c r="AD182" s="14" t="s">
        <v>786</v>
      </c>
    </row>
    <row r="183" spans="2:30" x14ac:dyDescent="0.25">
      <c r="B183" s="14">
        <v>2023</v>
      </c>
      <c r="C183">
        <v>230095</v>
      </c>
      <c r="D183" s="14" t="s">
        <v>271</v>
      </c>
      <c r="E183" s="14" t="s">
        <v>758</v>
      </c>
      <c r="F183" s="14" t="s">
        <v>45</v>
      </c>
      <c r="G183" s="14" t="s">
        <v>46</v>
      </c>
      <c r="H183" s="14" t="s">
        <v>164</v>
      </c>
      <c r="I183" s="14" t="s">
        <v>2</v>
      </c>
      <c r="J183" s="14" t="s">
        <v>857</v>
      </c>
      <c r="K183" s="14">
        <v>14398194</v>
      </c>
      <c r="L183" s="14" t="s">
        <v>858</v>
      </c>
      <c r="M183" s="14" t="s">
        <v>48</v>
      </c>
      <c r="N183" t="s">
        <v>40</v>
      </c>
      <c r="O183" s="1">
        <v>45028</v>
      </c>
      <c r="P183" s="14" t="s">
        <v>588</v>
      </c>
      <c r="Q183" s="14" t="s">
        <v>640</v>
      </c>
      <c r="R183" s="1">
        <v>44945</v>
      </c>
      <c r="S183" s="1">
        <v>44946</v>
      </c>
      <c r="T183" s="14" t="s">
        <v>803</v>
      </c>
      <c r="U183" s="1">
        <v>45280</v>
      </c>
      <c r="V183" s="28">
        <v>37532000</v>
      </c>
      <c r="W183" s="14">
        <f>$D$5-Contratos[[#This Row],[Fecha de Inicio]]</f>
        <v>100</v>
      </c>
      <c r="X183" s="14">
        <f>ROUND((($D$5-Contratos[[#This Row],[Fecha de Inicio]])/(Contratos[[#This Row],[Fecha Finalizacion Programada]]-Contratos[[#This Row],[Fecha de Inicio]])*100),2)</f>
        <v>29.94</v>
      </c>
      <c r="Y183" s="28">
        <v>8075067</v>
      </c>
      <c r="Z183" s="28">
        <v>29456933</v>
      </c>
      <c r="AA183" s="14">
        <v>0</v>
      </c>
      <c r="AB183" s="28">
        <v>0</v>
      </c>
      <c r="AC183" s="28">
        <v>37532000</v>
      </c>
      <c r="AD183" s="14" t="s">
        <v>803</v>
      </c>
    </row>
    <row r="184" spans="2:30" x14ac:dyDescent="0.25">
      <c r="B184" s="14">
        <v>2021</v>
      </c>
      <c r="C184">
        <v>210550</v>
      </c>
      <c r="D184" s="14" t="s">
        <v>271</v>
      </c>
      <c r="E184" s="14" t="s">
        <v>564</v>
      </c>
      <c r="F184" s="14" t="s">
        <v>26</v>
      </c>
      <c r="G184" s="14" t="s">
        <v>27</v>
      </c>
      <c r="H184" s="14" t="s">
        <v>25</v>
      </c>
      <c r="I184" s="14" t="s">
        <v>2</v>
      </c>
      <c r="J184" s="14" t="s">
        <v>435</v>
      </c>
      <c r="K184" s="14">
        <v>900185196</v>
      </c>
      <c r="L184" s="14" t="s">
        <v>502</v>
      </c>
      <c r="M184" s="14" t="s">
        <v>191</v>
      </c>
      <c r="N184" t="s">
        <v>40</v>
      </c>
      <c r="O184" s="1">
        <v>45028</v>
      </c>
      <c r="P184" s="14" t="s">
        <v>610</v>
      </c>
      <c r="Q184" s="14" t="s">
        <v>676</v>
      </c>
      <c r="R184" s="1">
        <v>44539</v>
      </c>
      <c r="S184" s="1">
        <v>44550</v>
      </c>
      <c r="T184" s="14" t="s">
        <v>859</v>
      </c>
      <c r="U184" s="1">
        <v>45078</v>
      </c>
      <c r="V184" s="28">
        <v>297127540</v>
      </c>
      <c r="W184" s="14">
        <f>$D$5-Contratos[[#This Row],[Fecha de Inicio]]</f>
        <v>496</v>
      </c>
      <c r="X184" s="14">
        <f>ROUND((($D$5-Contratos[[#This Row],[Fecha de Inicio]])/(Contratos[[#This Row],[Fecha Finalizacion Programada]]-Contratos[[#This Row],[Fecha de Inicio]])*100),2)</f>
        <v>93.94</v>
      </c>
      <c r="Y184" s="28">
        <v>347238617</v>
      </c>
      <c r="Z184" s="28">
        <v>79888923</v>
      </c>
      <c r="AA184" s="14">
        <v>2</v>
      </c>
      <c r="AB184" s="28">
        <v>130000000</v>
      </c>
      <c r="AC184" s="28">
        <v>427127540</v>
      </c>
      <c r="AD184" s="14" t="s">
        <v>860</v>
      </c>
    </row>
    <row r="185" spans="2:30" x14ac:dyDescent="0.25">
      <c r="B185" s="14">
        <v>2021</v>
      </c>
      <c r="C185">
        <v>210376</v>
      </c>
      <c r="D185" s="14" t="s">
        <v>271</v>
      </c>
      <c r="E185" s="14" t="s">
        <v>565</v>
      </c>
      <c r="F185" s="14" t="s">
        <v>31</v>
      </c>
      <c r="G185" s="14" t="s">
        <v>27</v>
      </c>
      <c r="H185" s="14" t="s">
        <v>25</v>
      </c>
      <c r="I185" s="14" t="s">
        <v>2</v>
      </c>
      <c r="J185" s="14" t="s">
        <v>436</v>
      </c>
      <c r="K185" s="14">
        <v>901510528</v>
      </c>
      <c r="L185" s="14" t="s">
        <v>503</v>
      </c>
      <c r="M185" s="14" t="s">
        <v>191</v>
      </c>
      <c r="N185" t="s">
        <v>40</v>
      </c>
      <c r="O185" s="1">
        <v>45028</v>
      </c>
      <c r="P185" s="14" t="s">
        <v>610</v>
      </c>
      <c r="Q185" s="14" t="s">
        <v>677</v>
      </c>
      <c r="R185" s="1">
        <v>44426</v>
      </c>
      <c r="S185" s="1">
        <v>44440</v>
      </c>
      <c r="T185" s="14" t="s">
        <v>810</v>
      </c>
      <c r="U185" s="1">
        <v>45079</v>
      </c>
      <c r="V185" s="28">
        <v>1435601000</v>
      </c>
      <c r="W185" s="14">
        <f>$D$5-Contratos[[#This Row],[Fecha de Inicio]]</f>
        <v>606</v>
      </c>
      <c r="X185" s="14">
        <f>ROUND((($D$5-Contratos[[#This Row],[Fecha de Inicio]])/(Contratos[[#This Row],[Fecha Finalizacion Programada]]-Contratos[[#This Row],[Fecha de Inicio]])*100),2)</f>
        <v>94.84</v>
      </c>
      <c r="Y185" s="28">
        <v>1789475047</v>
      </c>
      <c r="Z185" s="28">
        <v>281125953</v>
      </c>
      <c r="AA185" s="14">
        <v>3</v>
      </c>
      <c r="AB185" s="28">
        <v>635000000</v>
      </c>
      <c r="AC185" s="28">
        <v>2070601000</v>
      </c>
      <c r="AD185" s="14" t="s">
        <v>861</v>
      </c>
    </row>
    <row r="186" spans="2:30" x14ac:dyDescent="0.25">
      <c r="B186" s="14">
        <v>2023</v>
      </c>
      <c r="C186">
        <v>230218</v>
      </c>
      <c r="D186" s="14" t="s">
        <v>271</v>
      </c>
      <c r="E186" s="14" t="s">
        <v>563</v>
      </c>
      <c r="F186" s="14" t="s">
        <v>45</v>
      </c>
      <c r="G186" s="14" t="s">
        <v>46</v>
      </c>
      <c r="H186" s="14" t="s">
        <v>172</v>
      </c>
      <c r="I186" s="14" t="s">
        <v>2</v>
      </c>
      <c r="J186" s="14" t="s">
        <v>186</v>
      </c>
      <c r="K186" s="14">
        <v>19424321</v>
      </c>
      <c r="L186" s="14" t="s">
        <v>187</v>
      </c>
      <c r="M186" s="14" t="s">
        <v>100</v>
      </c>
      <c r="N186" t="s">
        <v>40</v>
      </c>
      <c r="O186" s="1">
        <v>45028</v>
      </c>
      <c r="P186" s="14" t="s">
        <v>613</v>
      </c>
      <c r="Q186" s="14" t="s">
        <v>112</v>
      </c>
      <c r="R186" s="1">
        <v>44963</v>
      </c>
      <c r="S186" s="1">
        <v>44970</v>
      </c>
      <c r="T186" s="14" t="s">
        <v>803</v>
      </c>
      <c r="U186" s="1">
        <v>45291</v>
      </c>
      <c r="V186" s="28">
        <v>72490000</v>
      </c>
      <c r="W186" s="14">
        <f>$D$5-Contratos[[#This Row],[Fecha de Inicio]]</f>
        <v>76</v>
      </c>
      <c r="X186" s="14">
        <f>ROUND((($D$5-Contratos[[#This Row],[Fecha de Inicio]])/(Contratos[[#This Row],[Fecha Finalizacion Programada]]-Contratos[[#This Row],[Fecha de Inicio]])*100),2)</f>
        <v>23.68</v>
      </c>
      <c r="Y186" s="28">
        <v>10544000</v>
      </c>
      <c r="Z186" s="28">
        <v>61946000</v>
      </c>
      <c r="AA186" s="14">
        <v>0</v>
      </c>
      <c r="AB186" s="28">
        <v>0</v>
      </c>
      <c r="AC186" s="28">
        <v>72490000</v>
      </c>
      <c r="AD186" s="14" t="s">
        <v>803</v>
      </c>
    </row>
    <row r="187" spans="2:30" x14ac:dyDescent="0.25">
      <c r="B187" s="14">
        <v>2022</v>
      </c>
      <c r="C187">
        <v>220713</v>
      </c>
      <c r="D187" s="14" t="s">
        <v>271</v>
      </c>
      <c r="E187" s="14" t="s">
        <v>759</v>
      </c>
      <c r="F187" s="14" t="s">
        <v>34</v>
      </c>
      <c r="G187" s="14" t="s">
        <v>194</v>
      </c>
      <c r="H187" s="14" t="s">
        <v>162</v>
      </c>
      <c r="I187" s="14" t="s">
        <v>2</v>
      </c>
      <c r="J187" s="14" t="s">
        <v>862</v>
      </c>
      <c r="K187" s="14">
        <v>900749719</v>
      </c>
      <c r="L187" s="14" t="s">
        <v>863</v>
      </c>
      <c r="M187" s="14" t="s">
        <v>66</v>
      </c>
      <c r="N187" t="s">
        <v>40</v>
      </c>
      <c r="O187" s="1">
        <v>45029</v>
      </c>
      <c r="P187" s="14" t="s">
        <v>617</v>
      </c>
      <c r="Q187" s="14" t="s">
        <v>689</v>
      </c>
      <c r="R187" s="1">
        <v>44840</v>
      </c>
      <c r="S187" s="1">
        <v>44880</v>
      </c>
      <c r="T187" s="14" t="s">
        <v>775</v>
      </c>
      <c r="U187" s="1">
        <v>45077</v>
      </c>
      <c r="V187" s="28">
        <v>896243709</v>
      </c>
      <c r="W187" s="14">
        <f>$D$5-Contratos[[#This Row],[Fecha de Inicio]]</f>
        <v>166</v>
      </c>
      <c r="X187" s="14">
        <f>ROUND((($D$5-Contratos[[#This Row],[Fecha de Inicio]])/(Contratos[[#This Row],[Fecha Finalizacion Programada]]-Contratos[[#This Row],[Fecha de Inicio]])*100),2)</f>
        <v>84.26</v>
      </c>
      <c r="Y187" s="28">
        <v>145933718</v>
      </c>
      <c r="Z187" s="28">
        <v>896243709</v>
      </c>
      <c r="AA187" s="14">
        <v>1</v>
      </c>
      <c r="AB187" s="28">
        <v>0</v>
      </c>
      <c r="AC187" s="28">
        <v>896243709</v>
      </c>
      <c r="AD187" s="14" t="s">
        <v>864</v>
      </c>
    </row>
    <row r="188" spans="2:30" x14ac:dyDescent="0.25">
      <c r="B188" s="14">
        <v>2023</v>
      </c>
      <c r="C188">
        <v>230016</v>
      </c>
      <c r="D188" s="14" t="s">
        <v>271</v>
      </c>
      <c r="E188" s="14" t="s">
        <v>390</v>
      </c>
      <c r="F188" s="14" t="s">
        <v>45</v>
      </c>
      <c r="G188" s="14" t="s">
        <v>46</v>
      </c>
      <c r="H188" s="14" t="s">
        <v>364</v>
      </c>
      <c r="I188" s="14" t="s">
        <v>2</v>
      </c>
      <c r="J188" s="14" t="s">
        <v>307</v>
      </c>
      <c r="K188" s="14">
        <v>1085280087</v>
      </c>
      <c r="L188" s="14" t="s">
        <v>83</v>
      </c>
      <c r="M188" s="14" t="s">
        <v>62</v>
      </c>
      <c r="N188" t="s">
        <v>40</v>
      </c>
      <c r="O188" s="1">
        <v>45028</v>
      </c>
      <c r="P188" s="14" t="s">
        <v>618</v>
      </c>
      <c r="Q188" s="14" t="s">
        <v>690</v>
      </c>
      <c r="R188" s="1">
        <v>44939</v>
      </c>
      <c r="S188" s="1">
        <v>44945</v>
      </c>
      <c r="T188" s="14" t="s">
        <v>801</v>
      </c>
      <c r="U188" s="1">
        <v>45187</v>
      </c>
      <c r="V188" s="28">
        <v>48384000</v>
      </c>
      <c r="W188" s="14">
        <f>$D$5-Contratos[[#This Row],[Fecha de Inicio]]</f>
        <v>101</v>
      </c>
      <c r="X188" s="14">
        <f>ROUND((($D$5-Contratos[[#This Row],[Fecha de Inicio]])/(Contratos[[#This Row],[Fecha Finalizacion Programada]]-Contratos[[#This Row],[Fecha de Inicio]])*100),2)</f>
        <v>41.74</v>
      </c>
      <c r="Y188" s="28">
        <v>14515200</v>
      </c>
      <c r="Z188" s="28">
        <v>33868800</v>
      </c>
      <c r="AA188" s="14">
        <v>0</v>
      </c>
      <c r="AB188" s="28">
        <v>0</v>
      </c>
      <c r="AC188" s="28">
        <v>48384000</v>
      </c>
      <c r="AD188" s="14" t="s">
        <v>801</v>
      </c>
    </row>
    <row r="189" spans="2:30" x14ac:dyDescent="0.25">
      <c r="B189" s="14">
        <v>2023</v>
      </c>
      <c r="C189">
        <v>230066</v>
      </c>
      <c r="D189" s="14" t="s">
        <v>271</v>
      </c>
      <c r="E189" s="14" t="s">
        <v>395</v>
      </c>
      <c r="F189" s="14" t="s">
        <v>45</v>
      </c>
      <c r="G189" s="14" t="s">
        <v>46</v>
      </c>
      <c r="H189" s="14" t="s">
        <v>364</v>
      </c>
      <c r="I189" s="14" t="s">
        <v>2</v>
      </c>
      <c r="J189" s="14" t="s">
        <v>312</v>
      </c>
      <c r="K189" s="14">
        <v>1015469292</v>
      </c>
      <c r="L189" s="14" t="s">
        <v>342</v>
      </c>
      <c r="M189" s="14" t="s">
        <v>62</v>
      </c>
      <c r="N189" t="s">
        <v>40</v>
      </c>
      <c r="O189" s="1">
        <v>45028</v>
      </c>
      <c r="P189" s="14" t="s">
        <v>619</v>
      </c>
      <c r="Q189" s="14" t="s">
        <v>691</v>
      </c>
      <c r="R189" s="1">
        <v>44943</v>
      </c>
      <c r="S189" s="1">
        <v>44949</v>
      </c>
      <c r="T189" s="14" t="s">
        <v>824</v>
      </c>
      <c r="U189" s="1">
        <v>45160</v>
      </c>
      <c r="V189" s="28">
        <v>24969000</v>
      </c>
      <c r="W189" s="14">
        <f>$D$5-Contratos[[#This Row],[Fecha de Inicio]]</f>
        <v>97</v>
      </c>
      <c r="X189" s="14">
        <f>ROUND((($D$5-Contratos[[#This Row],[Fecha de Inicio]])/(Contratos[[#This Row],[Fecha Finalizacion Programada]]-Contratos[[#This Row],[Fecha de Inicio]])*100),2)</f>
        <v>45.97</v>
      </c>
      <c r="Y189" s="28">
        <v>8085200</v>
      </c>
      <c r="Z189" s="28">
        <v>16883800</v>
      </c>
      <c r="AA189" s="14">
        <v>0</v>
      </c>
      <c r="AB189" s="28">
        <v>0</v>
      </c>
      <c r="AC189" s="28">
        <v>24969000</v>
      </c>
      <c r="AD189" s="14" t="s">
        <v>824</v>
      </c>
    </row>
    <row r="190" spans="2:30" x14ac:dyDescent="0.25">
      <c r="B190" s="14">
        <v>2023</v>
      </c>
      <c r="C190">
        <v>230217</v>
      </c>
      <c r="D190" s="14" t="s">
        <v>271</v>
      </c>
      <c r="E190" s="14" t="s">
        <v>536</v>
      </c>
      <c r="F190" s="14" t="s">
        <v>28</v>
      </c>
      <c r="G190" s="14" t="s">
        <v>117</v>
      </c>
      <c r="H190" s="14" t="s">
        <v>162</v>
      </c>
      <c r="I190" s="14" t="s">
        <v>2</v>
      </c>
      <c r="J190" s="14" t="s">
        <v>411</v>
      </c>
      <c r="K190" s="14">
        <v>800018165</v>
      </c>
      <c r="L190" s="14" t="s">
        <v>119</v>
      </c>
      <c r="M190" s="14" t="s">
        <v>66</v>
      </c>
      <c r="N190" t="s">
        <v>40</v>
      </c>
      <c r="O190" s="1">
        <v>45029</v>
      </c>
      <c r="P190" s="14" t="s">
        <v>114</v>
      </c>
      <c r="Q190" s="14" t="s">
        <v>360</v>
      </c>
      <c r="R190" s="1">
        <v>44959</v>
      </c>
      <c r="S190" s="1">
        <v>44967</v>
      </c>
      <c r="T190" s="14" t="s">
        <v>865</v>
      </c>
      <c r="U190" s="1">
        <v>45514</v>
      </c>
      <c r="V190" s="28">
        <v>0</v>
      </c>
      <c r="W190" s="14">
        <f>$D$5-Contratos[[#This Row],[Fecha de Inicio]]</f>
        <v>79</v>
      </c>
      <c r="X190" s="14">
        <f>ROUND((($D$5-Contratos[[#This Row],[Fecha de Inicio]])/(Contratos[[#This Row],[Fecha Finalizacion Programada]]-Contratos[[#This Row],[Fecha de Inicio]])*100),2)</f>
        <v>14.44</v>
      </c>
      <c r="Y190" s="28">
        <v>0</v>
      </c>
      <c r="Z190" s="28">
        <v>0</v>
      </c>
      <c r="AA190" s="14">
        <v>0</v>
      </c>
      <c r="AB190" s="28">
        <v>0</v>
      </c>
      <c r="AC190" s="28">
        <v>0</v>
      </c>
      <c r="AD190" s="14" t="s">
        <v>865</v>
      </c>
    </row>
    <row r="191" spans="2:30" x14ac:dyDescent="0.25">
      <c r="B191" s="14">
        <v>2022</v>
      </c>
      <c r="C191">
        <v>220808</v>
      </c>
      <c r="D191" s="14" t="s">
        <v>271</v>
      </c>
      <c r="E191" s="14" t="s">
        <v>370</v>
      </c>
      <c r="F191" s="14" t="s">
        <v>33</v>
      </c>
      <c r="G191" s="14" t="s">
        <v>281</v>
      </c>
      <c r="H191" s="14" t="s">
        <v>162</v>
      </c>
      <c r="I191" s="14" t="s">
        <v>2</v>
      </c>
      <c r="J191" s="14" t="s">
        <v>287</v>
      </c>
      <c r="K191" s="14">
        <v>860524654</v>
      </c>
      <c r="L191" s="14" t="s">
        <v>321</v>
      </c>
      <c r="M191" s="14" t="s">
        <v>66</v>
      </c>
      <c r="N191" t="s">
        <v>40</v>
      </c>
      <c r="O191" s="1">
        <v>45029</v>
      </c>
      <c r="P191" s="14" t="s">
        <v>114</v>
      </c>
      <c r="Q191" s="14" t="s">
        <v>360</v>
      </c>
      <c r="R191" s="1">
        <v>44865</v>
      </c>
      <c r="S191" s="1">
        <v>44875</v>
      </c>
      <c r="T191" s="14" t="s">
        <v>811</v>
      </c>
      <c r="U191" s="1">
        <v>45239</v>
      </c>
      <c r="V191" s="28">
        <v>48045746</v>
      </c>
      <c r="W191" s="14">
        <f>$D$5-Contratos[[#This Row],[Fecha de Inicio]]</f>
        <v>171</v>
      </c>
      <c r="X191" s="14">
        <f>ROUND((($D$5-Contratos[[#This Row],[Fecha de Inicio]])/(Contratos[[#This Row],[Fecha Finalizacion Programada]]-Contratos[[#This Row],[Fecha de Inicio]])*100),2)</f>
        <v>46.98</v>
      </c>
      <c r="Y191" s="28">
        <v>48045746</v>
      </c>
      <c r="Z191" s="28">
        <v>0</v>
      </c>
      <c r="AA191" s="14">
        <v>0</v>
      </c>
      <c r="AB191" s="28">
        <v>0</v>
      </c>
      <c r="AC191" s="28">
        <v>48045746</v>
      </c>
      <c r="AD191" s="14" t="s">
        <v>811</v>
      </c>
    </row>
    <row r="192" spans="2:30" x14ac:dyDescent="0.25">
      <c r="B192" s="14">
        <v>2022</v>
      </c>
      <c r="C192">
        <v>220610</v>
      </c>
      <c r="D192" s="14" t="s">
        <v>271</v>
      </c>
      <c r="E192" s="14" t="s">
        <v>371</v>
      </c>
      <c r="F192" s="14" t="s">
        <v>31</v>
      </c>
      <c r="G192" s="14" t="s">
        <v>281</v>
      </c>
      <c r="H192" s="14" t="s">
        <v>162</v>
      </c>
      <c r="I192" s="14" t="s">
        <v>2</v>
      </c>
      <c r="J192" s="14" t="s">
        <v>288</v>
      </c>
      <c r="K192" s="14">
        <v>860002184</v>
      </c>
      <c r="L192" s="14" t="s">
        <v>322</v>
      </c>
      <c r="M192" s="14" t="s">
        <v>66</v>
      </c>
      <c r="N192" t="s">
        <v>40</v>
      </c>
      <c r="O192" s="1">
        <v>45029</v>
      </c>
      <c r="P192" s="14" t="s">
        <v>114</v>
      </c>
      <c r="Q192" s="14" t="s">
        <v>360</v>
      </c>
      <c r="R192" s="1">
        <v>44825</v>
      </c>
      <c r="S192" s="1">
        <v>44825</v>
      </c>
      <c r="T192" s="14" t="s">
        <v>866</v>
      </c>
      <c r="U192" s="1">
        <v>45372</v>
      </c>
      <c r="V192" s="28">
        <v>2166835217</v>
      </c>
      <c r="W192" s="14">
        <f>$D$5-Contratos[[#This Row],[Fecha de Inicio]]</f>
        <v>221</v>
      </c>
      <c r="X192" s="14">
        <f>ROUND((($D$5-Contratos[[#This Row],[Fecha de Inicio]])/(Contratos[[#This Row],[Fecha Finalizacion Programada]]-Contratos[[#This Row],[Fecha de Inicio]])*100),2)</f>
        <v>40.4</v>
      </c>
      <c r="Y192" s="28">
        <v>2166835217</v>
      </c>
      <c r="Z192" s="28">
        <v>0</v>
      </c>
      <c r="AA192" s="14">
        <v>0</v>
      </c>
      <c r="AB192" s="28">
        <v>0</v>
      </c>
      <c r="AC192" s="28">
        <v>2166835217</v>
      </c>
      <c r="AD192" s="14" t="s">
        <v>866</v>
      </c>
    </row>
    <row r="193" spans="2:30" x14ac:dyDescent="0.25">
      <c r="B193" s="14">
        <v>2022</v>
      </c>
      <c r="C193">
        <v>220414</v>
      </c>
      <c r="D193" s="14" t="s">
        <v>271</v>
      </c>
      <c r="E193" s="14" t="s">
        <v>178</v>
      </c>
      <c r="F193" s="14" t="s">
        <v>28</v>
      </c>
      <c r="G193" s="14" t="s">
        <v>117</v>
      </c>
      <c r="H193" s="14" t="s">
        <v>162</v>
      </c>
      <c r="I193" s="14" t="s">
        <v>2</v>
      </c>
      <c r="J193" s="14" t="s">
        <v>118</v>
      </c>
      <c r="K193" s="14">
        <v>800018165</v>
      </c>
      <c r="L193" s="14" t="s">
        <v>119</v>
      </c>
      <c r="M193" s="14" t="s">
        <v>66</v>
      </c>
      <c r="N193" t="s">
        <v>40</v>
      </c>
      <c r="O193" s="1">
        <v>45029</v>
      </c>
      <c r="P193" s="14" t="s">
        <v>114</v>
      </c>
      <c r="Q193" s="14" t="s">
        <v>360</v>
      </c>
      <c r="R193" s="1">
        <v>44743</v>
      </c>
      <c r="S193" s="1">
        <v>44749</v>
      </c>
      <c r="T193" s="14" t="s">
        <v>867</v>
      </c>
      <c r="U193" s="1">
        <v>45176</v>
      </c>
      <c r="V193" s="28">
        <v>0</v>
      </c>
      <c r="W193" s="14">
        <f>$D$5-Contratos[[#This Row],[Fecha de Inicio]]</f>
        <v>297</v>
      </c>
      <c r="X193" s="14">
        <f>ROUND((($D$5-Contratos[[#This Row],[Fecha de Inicio]])/(Contratos[[#This Row],[Fecha Finalizacion Programada]]-Contratos[[#This Row],[Fecha de Inicio]])*100),2)</f>
        <v>69.56</v>
      </c>
      <c r="Y193" s="28">
        <v>0</v>
      </c>
      <c r="Z193" s="28">
        <v>0</v>
      </c>
      <c r="AA193" s="14">
        <v>0</v>
      </c>
      <c r="AB193" s="28">
        <v>0</v>
      </c>
      <c r="AC193" s="28">
        <v>0</v>
      </c>
      <c r="AD193" s="14" t="s">
        <v>867</v>
      </c>
    </row>
    <row r="194" spans="2:30" x14ac:dyDescent="0.25">
      <c r="B194" s="14">
        <v>2022</v>
      </c>
      <c r="C194">
        <v>220399</v>
      </c>
      <c r="D194" s="14" t="s">
        <v>271</v>
      </c>
      <c r="E194" s="14" t="s">
        <v>372</v>
      </c>
      <c r="F194" s="14" t="s">
        <v>31</v>
      </c>
      <c r="G194" s="14" t="s">
        <v>27</v>
      </c>
      <c r="H194" s="14" t="s">
        <v>162</v>
      </c>
      <c r="I194" s="14" t="s">
        <v>2</v>
      </c>
      <c r="J194" s="14" t="s">
        <v>289</v>
      </c>
      <c r="K194" s="14">
        <v>860066946</v>
      </c>
      <c r="L194" s="14" t="s">
        <v>323</v>
      </c>
      <c r="M194" s="14" t="s">
        <v>66</v>
      </c>
      <c r="N194" t="s">
        <v>40</v>
      </c>
      <c r="O194" s="1">
        <v>45029</v>
      </c>
      <c r="P194" s="14" t="s">
        <v>114</v>
      </c>
      <c r="Q194" s="14" t="s">
        <v>360</v>
      </c>
      <c r="R194" s="1">
        <v>44722</v>
      </c>
      <c r="S194" s="1">
        <v>44727</v>
      </c>
      <c r="T194" s="14" t="s">
        <v>868</v>
      </c>
      <c r="U194" s="1">
        <v>45260</v>
      </c>
      <c r="V194" s="28">
        <v>4537388359</v>
      </c>
      <c r="W194" s="14">
        <f>$D$5-Contratos[[#This Row],[Fecha de Inicio]]</f>
        <v>319</v>
      </c>
      <c r="X194" s="14">
        <f>ROUND((($D$5-Contratos[[#This Row],[Fecha de Inicio]])/(Contratos[[#This Row],[Fecha Finalizacion Programada]]-Contratos[[#This Row],[Fecha de Inicio]])*100),2)</f>
        <v>59.85</v>
      </c>
      <c r="Y194" s="28">
        <v>2168891656</v>
      </c>
      <c r="Z194" s="28">
        <v>2368496703</v>
      </c>
      <c r="AA194" s="14">
        <v>0</v>
      </c>
      <c r="AB194" s="28">
        <v>0</v>
      </c>
      <c r="AC194" s="28">
        <v>4537388359</v>
      </c>
      <c r="AD194" s="14" t="s">
        <v>868</v>
      </c>
    </row>
    <row r="195" spans="2:30" x14ac:dyDescent="0.25">
      <c r="B195" s="14">
        <v>2021</v>
      </c>
      <c r="C195">
        <v>210505</v>
      </c>
      <c r="D195" s="14" t="s">
        <v>271</v>
      </c>
      <c r="E195" s="14" t="s">
        <v>373</v>
      </c>
      <c r="F195" s="14" t="s">
        <v>31</v>
      </c>
      <c r="G195" s="14" t="s">
        <v>281</v>
      </c>
      <c r="H195" s="14" t="s">
        <v>162</v>
      </c>
      <c r="I195" s="14" t="s">
        <v>2</v>
      </c>
      <c r="J195" s="14" t="s">
        <v>290</v>
      </c>
      <c r="K195" s="14">
        <v>901534057</v>
      </c>
      <c r="L195" s="14" t="s">
        <v>324</v>
      </c>
      <c r="M195" s="14" t="s">
        <v>72</v>
      </c>
      <c r="N195" t="s">
        <v>40</v>
      </c>
      <c r="O195" s="1">
        <v>45029</v>
      </c>
      <c r="P195" s="14" t="s">
        <v>114</v>
      </c>
      <c r="Q195" s="14" t="s">
        <v>360</v>
      </c>
      <c r="R195" s="1">
        <v>44496</v>
      </c>
      <c r="S195" s="1">
        <v>44501</v>
      </c>
      <c r="T195" s="14" t="s">
        <v>869</v>
      </c>
      <c r="U195" s="1">
        <v>45120</v>
      </c>
      <c r="V195" s="28">
        <v>2791002698</v>
      </c>
      <c r="W195" s="14">
        <f>$D$5-Contratos[[#This Row],[Fecha de Inicio]]</f>
        <v>545</v>
      </c>
      <c r="X195" s="14">
        <f>ROUND((($D$5-Contratos[[#This Row],[Fecha de Inicio]])/(Contratos[[#This Row],[Fecha Finalizacion Programada]]-Contratos[[#This Row],[Fecha de Inicio]])*100),2)</f>
        <v>88.05</v>
      </c>
      <c r="Y195" s="28">
        <v>3477025476</v>
      </c>
      <c r="Z195" s="28">
        <v>30000000</v>
      </c>
      <c r="AA195" s="14">
        <v>1</v>
      </c>
      <c r="AB195" s="28">
        <v>716022778</v>
      </c>
      <c r="AC195" s="28">
        <v>3507025476</v>
      </c>
      <c r="AD195" s="14" t="s">
        <v>870</v>
      </c>
    </row>
    <row r="196" spans="2:30" x14ac:dyDescent="0.25">
      <c r="B196" s="14">
        <v>2017</v>
      </c>
      <c r="C196" t="s">
        <v>580</v>
      </c>
      <c r="D196" s="14" t="s">
        <v>766</v>
      </c>
      <c r="E196" s="14" t="s">
        <v>769</v>
      </c>
      <c r="F196" s="14" t="s">
        <v>30</v>
      </c>
      <c r="G196" s="14" t="s">
        <v>27</v>
      </c>
      <c r="H196" s="14" t="s">
        <v>162</v>
      </c>
      <c r="I196" s="14" t="s">
        <v>2</v>
      </c>
      <c r="J196" s="14" t="s">
        <v>770</v>
      </c>
      <c r="K196" s="14">
        <v>899999446</v>
      </c>
      <c r="L196" s="14" t="s">
        <v>771</v>
      </c>
      <c r="M196" s="14" t="s">
        <v>66</v>
      </c>
      <c r="N196" t="s">
        <v>40</v>
      </c>
      <c r="O196" s="1">
        <v>45029</v>
      </c>
      <c r="P196" s="14" t="s">
        <v>620</v>
      </c>
      <c r="Q196" s="14" t="s">
        <v>692</v>
      </c>
      <c r="R196" s="1">
        <v>43048</v>
      </c>
      <c r="S196" s="1">
        <v>43048</v>
      </c>
      <c r="T196" s="14">
        <v>1440</v>
      </c>
      <c r="U196" s="1">
        <v>45969</v>
      </c>
      <c r="V196" s="28">
        <v>0</v>
      </c>
      <c r="W196" s="14">
        <f>$D$5-Contratos[[#This Row],[Fecha de Inicio]]</f>
        <v>1998</v>
      </c>
      <c r="X196" s="14">
        <f>ROUND((($D$5-Contratos[[#This Row],[Fecha de Inicio]])/(Contratos[[#This Row],[Fecha Finalizacion Programada]]-Contratos[[#This Row],[Fecha de Inicio]])*100),2)</f>
        <v>68.400000000000006</v>
      </c>
      <c r="Y196" s="28">
        <v>0</v>
      </c>
      <c r="Z196" s="28">
        <v>0</v>
      </c>
      <c r="AA196" s="14">
        <v>1</v>
      </c>
      <c r="AB196" s="28">
        <v>0</v>
      </c>
      <c r="AC196" s="28">
        <v>0</v>
      </c>
      <c r="AD196" s="14">
        <v>2880</v>
      </c>
    </row>
    <row r="197" spans="2:30" x14ac:dyDescent="0.25">
      <c r="B197" s="14">
        <v>2023</v>
      </c>
      <c r="C197">
        <v>230013</v>
      </c>
      <c r="D197" s="14" t="s">
        <v>271</v>
      </c>
      <c r="E197" s="14" t="s">
        <v>392</v>
      </c>
      <c r="F197" s="14" t="s">
        <v>45</v>
      </c>
      <c r="G197" s="14" t="s">
        <v>46</v>
      </c>
      <c r="H197" s="14" t="s">
        <v>364</v>
      </c>
      <c r="I197" s="14" t="s">
        <v>2</v>
      </c>
      <c r="J197" s="14" t="s">
        <v>309</v>
      </c>
      <c r="K197" s="14">
        <v>1022370269</v>
      </c>
      <c r="L197" s="14" t="s">
        <v>339</v>
      </c>
      <c r="M197" s="14" t="s">
        <v>62</v>
      </c>
      <c r="N197" t="s">
        <v>40</v>
      </c>
      <c r="O197" s="1">
        <v>45029</v>
      </c>
      <c r="P197" s="14" t="s">
        <v>621</v>
      </c>
      <c r="Q197" s="14" t="s">
        <v>693</v>
      </c>
      <c r="R197" s="1">
        <v>44938</v>
      </c>
      <c r="S197" s="1">
        <v>44949</v>
      </c>
      <c r="T197" s="14" t="s">
        <v>801</v>
      </c>
      <c r="U197" s="1">
        <v>45191</v>
      </c>
      <c r="V197" s="28">
        <v>36392000</v>
      </c>
      <c r="W197" s="14">
        <f>$D$5-Contratos[[#This Row],[Fecha de Inicio]]</f>
        <v>97</v>
      </c>
      <c r="X197" s="14">
        <f>ROUND((($D$5-Contratos[[#This Row],[Fecha de Inicio]])/(Contratos[[#This Row],[Fecha Finalizacion Programada]]-Contratos[[#This Row],[Fecha de Inicio]])*100),2)</f>
        <v>40.08</v>
      </c>
      <c r="Y197" s="28">
        <v>10311067</v>
      </c>
      <c r="Z197" s="28">
        <v>26080933</v>
      </c>
      <c r="AA197" s="14">
        <v>0</v>
      </c>
      <c r="AB197" s="28">
        <v>0</v>
      </c>
      <c r="AC197" s="28">
        <v>36392000</v>
      </c>
      <c r="AD197" s="14" t="s">
        <v>801</v>
      </c>
    </row>
    <row r="198" spans="2:30" x14ac:dyDescent="0.25">
      <c r="B198" s="14">
        <v>2021</v>
      </c>
      <c r="C198">
        <v>210536</v>
      </c>
      <c r="D198" s="14" t="s">
        <v>271</v>
      </c>
      <c r="E198" s="14" t="s">
        <v>218</v>
      </c>
      <c r="F198" s="14" t="s">
        <v>33</v>
      </c>
      <c r="G198" s="14" t="s">
        <v>27</v>
      </c>
      <c r="H198" s="14" t="s">
        <v>162</v>
      </c>
      <c r="I198" s="14" t="s">
        <v>2</v>
      </c>
      <c r="J198" s="14" t="s">
        <v>201</v>
      </c>
      <c r="K198" s="14">
        <v>900361477</v>
      </c>
      <c r="L198" s="14" t="s">
        <v>209</v>
      </c>
      <c r="M198" s="14" t="s">
        <v>106</v>
      </c>
      <c r="N198" t="s">
        <v>40</v>
      </c>
      <c r="O198" s="1">
        <v>45029</v>
      </c>
      <c r="P198" s="14" t="s">
        <v>622</v>
      </c>
      <c r="Q198" s="14" t="s">
        <v>622</v>
      </c>
      <c r="R198" s="1">
        <v>44526</v>
      </c>
      <c r="S198" s="1">
        <v>44557</v>
      </c>
      <c r="T198" s="14" t="s">
        <v>775</v>
      </c>
      <c r="U198" s="1">
        <v>45046</v>
      </c>
      <c r="V198" s="28">
        <v>87263000</v>
      </c>
      <c r="W198" s="14">
        <f>$D$5-Contratos[[#This Row],[Fecha de Inicio]]</f>
        <v>489</v>
      </c>
      <c r="X198" s="14">
        <f>ROUND((($D$5-Contratos[[#This Row],[Fecha de Inicio]])/(Contratos[[#This Row],[Fecha Finalizacion Programada]]-Contratos[[#This Row],[Fecha de Inicio]])*100),2)</f>
        <v>100</v>
      </c>
      <c r="Y198" s="28">
        <v>123284688</v>
      </c>
      <c r="Z198" s="28">
        <v>11978312</v>
      </c>
      <c r="AA198" s="14">
        <v>2</v>
      </c>
      <c r="AB198" s="28">
        <v>48000000</v>
      </c>
      <c r="AC198" s="28">
        <v>135263000</v>
      </c>
      <c r="AD198" s="14" t="s">
        <v>871</v>
      </c>
    </row>
    <row r="199" spans="2:30" x14ac:dyDescent="0.25">
      <c r="B199" s="14">
        <v>2022</v>
      </c>
      <c r="C199">
        <v>220379</v>
      </c>
      <c r="D199" s="14" t="s">
        <v>271</v>
      </c>
      <c r="E199" s="14" t="s">
        <v>577</v>
      </c>
      <c r="F199" s="14" t="s">
        <v>33</v>
      </c>
      <c r="G199" s="14" t="s">
        <v>27</v>
      </c>
      <c r="H199" s="14" t="s">
        <v>25</v>
      </c>
      <c r="I199" s="14" t="s">
        <v>2</v>
      </c>
      <c r="J199" s="14" t="s">
        <v>438</v>
      </c>
      <c r="K199" s="14">
        <v>900788842</v>
      </c>
      <c r="L199" s="14" t="s">
        <v>505</v>
      </c>
      <c r="M199" s="14" t="s">
        <v>191</v>
      </c>
      <c r="N199" t="s">
        <v>40</v>
      </c>
      <c r="O199" s="1">
        <v>45029</v>
      </c>
      <c r="P199" s="14" t="s">
        <v>610</v>
      </c>
      <c r="Q199" s="14" t="s">
        <v>677</v>
      </c>
      <c r="R199" s="1">
        <v>44684</v>
      </c>
      <c r="S199" s="1">
        <v>44719</v>
      </c>
      <c r="T199" s="14" t="s">
        <v>801</v>
      </c>
      <c r="U199" s="1">
        <v>45023</v>
      </c>
      <c r="V199" s="28">
        <v>19992000</v>
      </c>
      <c r="W199" s="14">
        <f>$D$5-Contratos[[#This Row],[Fecha de Inicio]]</f>
        <v>327</v>
      </c>
      <c r="X199" s="14">
        <f>ROUND((($D$5-Contratos[[#This Row],[Fecha de Inicio]])/(Contratos[[#This Row],[Fecha Finalizacion Programada]]-Contratos[[#This Row],[Fecha de Inicio]])*100),2)</f>
        <v>107.57</v>
      </c>
      <c r="Y199" s="28">
        <v>24990000</v>
      </c>
      <c r="Z199" s="28">
        <v>0</v>
      </c>
      <c r="AA199" s="14">
        <v>1</v>
      </c>
      <c r="AB199" s="28">
        <v>4998000</v>
      </c>
      <c r="AC199" s="28">
        <v>24990000</v>
      </c>
      <c r="AD199" s="14" t="s">
        <v>872</v>
      </c>
    </row>
    <row r="200" spans="2:30" x14ac:dyDescent="0.25">
      <c r="B200" s="14">
        <v>2022</v>
      </c>
      <c r="C200">
        <v>220815</v>
      </c>
      <c r="D200" s="14" t="s">
        <v>271</v>
      </c>
      <c r="E200" s="14" t="s">
        <v>567</v>
      </c>
      <c r="F200" s="14" t="s">
        <v>30</v>
      </c>
      <c r="G200" s="14" t="s">
        <v>27</v>
      </c>
      <c r="H200" s="14" t="s">
        <v>25</v>
      </c>
      <c r="I200" s="14" t="s">
        <v>2</v>
      </c>
      <c r="J200" s="14" t="s">
        <v>439</v>
      </c>
      <c r="K200" s="14">
        <v>860007590</v>
      </c>
      <c r="L200" s="14" t="s">
        <v>506</v>
      </c>
      <c r="M200" s="14" t="s">
        <v>191</v>
      </c>
      <c r="N200" t="s">
        <v>40</v>
      </c>
      <c r="O200" s="1">
        <v>45029</v>
      </c>
      <c r="P200" s="14" t="s">
        <v>610</v>
      </c>
      <c r="Q200" s="14" t="s">
        <v>676</v>
      </c>
      <c r="R200" s="1">
        <v>44883</v>
      </c>
      <c r="S200" s="1">
        <v>44887</v>
      </c>
      <c r="T200" s="14" t="s">
        <v>811</v>
      </c>
      <c r="U200" s="1">
        <v>45252</v>
      </c>
      <c r="V200" s="28">
        <v>1305000</v>
      </c>
      <c r="W200" s="14">
        <f>$D$5-Contratos[[#This Row],[Fecha de Inicio]]</f>
        <v>159</v>
      </c>
      <c r="X200" s="14">
        <f>ROUND((($D$5-Contratos[[#This Row],[Fecha de Inicio]])/(Contratos[[#This Row],[Fecha Finalizacion Programada]]-Contratos[[#This Row],[Fecha de Inicio]])*100),2)</f>
        <v>43.56</v>
      </c>
      <c r="Y200" s="28">
        <v>1305000</v>
      </c>
      <c r="Z200" s="28">
        <v>0</v>
      </c>
      <c r="AA200" s="14">
        <v>0</v>
      </c>
      <c r="AB200" s="28">
        <v>0</v>
      </c>
      <c r="AC200" s="28">
        <v>1305000</v>
      </c>
      <c r="AD200" s="14" t="s">
        <v>811</v>
      </c>
    </row>
    <row r="201" spans="2:30" x14ac:dyDescent="0.25">
      <c r="B201" s="14">
        <v>2022</v>
      </c>
      <c r="C201">
        <v>220818</v>
      </c>
      <c r="D201" s="14" t="s">
        <v>271</v>
      </c>
      <c r="E201" s="14" t="s">
        <v>568</v>
      </c>
      <c r="F201" s="14" t="s">
        <v>30</v>
      </c>
      <c r="G201" s="14" t="s">
        <v>61</v>
      </c>
      <c r="H201" s="14" t="s">
        <v>25</v>
      </c>
      <c r="I201" s="14" t="s">
        <v>2</v>
      </c>
      <c r="J201" s="14" t="s">
        <v>101</v>
      </c>
      <c r="K201" s="14">
        <v>901017183</v>
      </c>
      <c r="L201" s="14" t="s">
        <v>102</v>
      </c>
      <c r="M201" s="14" t="s">
        <v>191</v>
      </c>
      <c r="N201" t="s">
        <v>40</v>
      </c>
      <c r="O201" s="1">
        <v>45029</v>
      </c>
      <c r="P201" s="14" t="s">
        <v>610</v>
      </c>
      <c r="Q201" s="14" t="s">
        <v>676</v>
      </c>
      <c r="R201" s="1">
        <v>44883</v>
      </c>
      <c r="S201" s="1">
        <v>44904</v>
      </c>
      <c r="T201" s="14" t="s">
        <v>811</v>
      </c>
      <c r="U201" s="1">
        <v>45269</v>
      </c>
      <c r="V201" s="28">
        <v>1037700</v>
      </c>
      <c r="W201" s="14">
        <f>$D$5-Contratos[[#This Row],[Fecha de Inicio]]</f>
        <v>142</v>
      </c>
      <c r="X201" s="14">
        <f>ROUND((($D$5-Contratos[[#This Row],[Fecha de Inicio]])/(Contratos[[#This Row],[Fecha Finalizacion Programada]]-Contratos[[#This Row],[Fecha de Inicio]])*100),2)</f>
        <v>38.9</v>
      </c>
      <c r="Y201" s="28">
        <v>1037700</v>
      </c>
      <c r="Z201" s="28">
        <v>0</v>
      </c>
      <c r="AA201" s="14">
        <v>0</v>
      </c>
      <c r="AB201" s="28">
        <v>0</v>
      </c>
      <c r="AC201" s="28">
        <v>1037700</v>
      </c>
      <c r="AD201" s="14" t="s">
        <v>811</v>
      </c>
    </row>
    <row r="202" spans="2:30" x14ac:dyDescent="0.25">
      <c r="B202" s="14">
        <v>2022</v>
      </c>
      <c r="C202">
        <v>220603</v>
      </c>
      <c r="D202" s="14" t="s">
        <v>271</v>
      </c>
      <c r="E202" s="14" t="s">
        <v>569</v>
      </c>
      <c r="F202" s="14" t="s">
        <v>30</v>
      </c>
      <c r="G202" s="14" t="s">
        <v>27</v>
      </c>
      <c r="H202" s="14" t="s">
        <v>25</v>
      </c>
      <c r="I202" s="14" t="s">
        <v>2</v>
      </c>
      <c r="J202" s="14" t="s">
        <v>440</v>
      </c>
      <c r="K202" s="14">
        <v>860001022</v>
      </c>
      <c r="L202" s="14" t="s">
        <v>507</v>
      </c>
      <c r="M202" s="14" t="s">
        <v>191</v>
      </c>
      <c r="N202" t="s">
        <v>40</v>
      </c>
      <c r="O202" s="1">
        <v>45029</v>
      </c>
      <c r="P202" s="14" t="s">
        <v>610</v>
      </c>
      <c r="Q202" s="14" t="s">
        <v>676</v>
      </c>
      <c r="R202" s="1">
        <v>44845</v>
      </c>
      <c r="S202" s="1">
        <v>44852</v>
      </c>
      <c r="T202" s="14" t="s">
        <v>811</v>
      </c>
      <c r="U202" s="1">
        <v>45217</v>
      </c>
      <c r="V202" s="28">
        <v>1676700</v>
      </c>
      <c r="W202" s="14">
        <f>$D$5-Contratos[[#This Row],[Fecha de Inicio]]</f>
        <v>194</v>
      </c>
      <c r="X202" s="14">
        <f>ROUND((($D$5-Contratos[[#This Row],[Fecha de Inicio]])/(Contratos[[#This Row],[Fecha Finalizacion Programada]]-Contratos[[#This Row],[Fecha de Inicio]])*100),2)</f>
        <v>53.15</v>
      </c>
      <c r="Y202" s="28">
        <v>1676700</v>
      </c>
      <c r="Z202" s="28">
        <v>0</v>
      </c>
      <c r="AA202" s="14">
        <v>0</v>
      </c>
      <c r="AB202" s="28">
        <v>0</v>
      </c>
      <c r="AC202" s="28">
        <v>1676700</v>
      </c>
      <c r="AD202" s="14" t="s">
        <v>811</v>
      </c>
    </row>
    <row r="203" spans="2:30" x14ac:dyDescent="0.25">
      <c r="B203" s="14">
        <v>2022</v>
      </c>
      <c r="C203">
        <v>220844</v>
      </c>
      <c r="D203" s="14" t="s">
        <v>271</v>
      </c>
      <c r="E203" s="14" t="s">
        <v>542</v>
      </c>
      <c r="F203" s="14" t="s">
        <v>45</v>
      </c>
      <c r="G203" s="14" t="s">
        <v>46</v>
      </c>
      <c r="H203" s="14" t="s">
        <v>161</v>
      </c>
      <c r="I203" s="14" t="s">
        <v>2</v>
      </c>
      <c r="J203" s="14" t="s">
        <v>418</v>
      </c>
      <c r="K203" s="14">
        <v>1024495089</v>
      </c>
      <c r="L203" s="14" t="s">
        <v>474</v>
      </c>
      <c r="M203" s="14" t="s">
        <v>63</v>
      </c>
      <c r="N203" t="s">
        <v>40</v>
      </c>
      <c r="O203" s="1">
        <v>45030</v>
      </c>
      <c r="P203" s="14" t="s">
        <v>263</v>
      </c>
      <c r="Q203" s="14" t="s">
        <v>694</v>
      </c>
      <c r="R203" s="1">
        <v>44897</v>
      </c>
      <c r="S203" s="1">
        <v>44904</v>
      </c>
      <c r="T203" s="14" t="s">
        <v>859</v>
      </c>
      <c r="U203" s="1">
        <v>45025</v>
      </c>
      <c r="V203" s="28">
        <v>36244000</v>
      </c>
      <c r="W203" s="14">
        <f>$D$5-Contratos[[#This Row],[Fecha de Inicio]]</f>
        <v>142</v>
      </c>
      <c r="X203" s="14">
        <f>ROUND((($D$5-Contratos[[#This Row],[Fecha de Inicio]])/(Contratos[[#This Row],[Fecha Finalizacion Programada]]-Contratos[[#This Row],[Fecha de Inicio]])*100),2)</f>
        <v>117.36</v>
      </c>
      <c r="Y203" s="28">
        <v>24766733</v>
      </c>
      <c r="Z203" s="28">
        <v>36244000</v>
      </c>
      <c r="AA203" s="14">
        <v>0</v>
      </c>
      <c r="AB203" s="28">
        <v>0</v>
      </c>
      <c r="AC203" s="28">
        <v>36244000</v>
      </c>
      <c r="AD203" s="14" t="s">
        <v>859</v>
      </c>
    </row>
    <row r="204" spans="2:30" x14ac:dyDescent="0.25">
      <c r="B204" s="14">
        <v>2022</v>
      </c>
      <c r="C204">
        <v>220146</v>
      </c>
      <c r="D204" s="14" t="s">
        <v>271</v>
      </c>
      <c r="E204" s="14" t="s">
        <v>223</v>
      </c>
      <c r="F204" s="14" t="s">
        <v>30</v>
      </c>
      <c r="G204" s="14" t="s">
        <v>27</v>
      </c>
      <c r="H204" s="14" t="s">
        <v>162</v>
      </c>
      <c r="I204" s="14" t="s">
        <v>2</v>
      </c>
      <c r="J204" s="14" t="s">
        <v>202</v>
      </c>
      <c r="K204" s="14">
        <v>860005289</v>
      </c>
      <c r="L204" s="14" t="s">
        <v>210</v>
      </c>
      <c r="M204" s="14" t="s">
        <v>106</v>
      </c>
      <c r="N204" t="s">
        <v>40</v>
      </c>
      <c r="O204" s="1">
        <v>45029</v>
      </c>
      <c r="P204" s="14" t="s">
        <v>623</v>
      </c>
      <c r="Q204" s="14" t="s">
        <v>623</v>
      </c>
      <c r="R204" s="1">
        <v>44579</v>
      </c>
      <c r="S204" s="1">
        <v>44642</v>
      </c>
      <c r="T204" s="14" t="s">
        <v>814</v>
      </c>
      <c r="U204" s="1">
        <v>44994</v>
      </c>
      <c r="V204" s="28">
        <v>57566000</v>
      </c>
      <c r="W204" s="14">
        <f>$D$5-Contratos[[#This Row],[Fecha de Inicio]]</f>
        <v>404</v>
      </c>
      <c r="X204" s="14">
        <f>ROUND((($D$5-Contratos[[#This Row],[Fecha de Inicio]])/(Contratos[[#This Row],[Fecha Finalizacion Programada]]-Contratos[[#This Row],[Fecha de Inicio]])*100),2)</f>
        <v>114.77</v>
      </c>
      <c r="Y204" s="28">
        <v>32192249</v>
      </c>
      <c r="Z204" s="28">
        <v>25373751</v>
      </c>
      <c r="AA204" s="14">
        <v>0</v>
      </c>
      <c r="AB204" s="28">
        <v>0</v>
      </c>
      <c r="AC204" s="28">
        <v>57566000</v>
      </c>
      <c r="AD204" s="14" t="s">
        <v>814</v>
      </c>
    </row>
    <row r="205" spans="2:30" x14ac:dyDescent="0.25">
      <c r="B205" s="14">
        <v>2022</v>
      </c>
      <c r="C205">
        <v>220419</v>
      </c>
      <c r="D205" s="14" t="s">
        <v>271</v>
      </c>
      <c r="E205" s="14" t="s">
        <v>566</v>
      </c>
      <c r="F205" s="14" t="s">
        <v>33</v>
      </c>
      <c r="G205" s="14" t="s">
        <v>61</v>
      </c>
      <c r="H205" s="14" t="s">
        <v>25</v>
      </c>
      <c r="I205" s="14" t="s">
        <v>2</v>
      </c>
      <c r="J205" s="14" t="s">
        <v>437</v>
      </c>
      <c r="K205" s="14">
        <v>900811192</v>
      </c>
      <c r="L205" s="14" t="s">
        <v>504</v>
      </c>
      <c r="M205" s="14" t="s">
        <v>191</v>
      </c>
      <c r="N205" t="s">
        <v>40</v>
      </c>
      <c r="O205" s="1">
        <v>45029</v>
      </c>
      <c r="P205" s="14" t="s">
        <v>610</v>
      </c>
      <c r="Q205" s="14" t="s">
        <v>676</v>
      </c>
      <c r="R205" s="1">
        <v>44749</v>
      </c>
      <c r="S205" s="1">
        <v>44789</v>
      </c>
      <c r="T205" s="14" t="s">
        <v>811</v>
      </c>
      <c r="U205" s="1">
        <v>45154</v>
      </c>
      <c r="V205" s="28">
        <v>4500000</v>
      </c>
      <c r="W205" s="14">
        <f>$D$5-Contratos[[#This Row],[Fecha de Inicio]]</f>
        <v>257</v>
      </c>
      <c r="X205" s="14">
        <f>ROUND((($D$5-Contratos[[#This Row],[Fecha de Inicio]])/(Contratos[[#This Row],[Fecha Finalizacion Programada]]-Contratos[[#This Row],[Fecha de Inicio]])*100),2)</f>
        <v>70.41</v>
      </c>
      <c r="Y205" s="28">
        <v>4499999</v>
      </c>
      <c r="Z205" s="28">
        <v>1</v>
      </c>
      <c r="AA205" s="14">
        <v>0</v>
      </c>
      <c r="AB205" s="28">
        <v>0</v>
      </c>
      <c r="AC205" s="28">
        <v>4500000</v>
      </c>
      <c r="AD205" s="14" t="s">
        <v>811</v>
      </c>
    </row>
    <row r="206" spans="2:30" x14ac:dyDescent="0.25">
      <c r="B206" s="14">
        <v>2019</v>
      </c>
      <c r="C206" t="s">
        <v>581</v>
      </c>
      <c r="D206" s="14" t="s">
        <v>271</v>
      </c>
      <c r="E206" s="14" t="s">
        <v>760</v>
      </c>
      <c r="F206" s="14" t="s">
        <v>28</v>
      </c>
      <c r="G206" s="14" t="s">
        <v>117</v>
      </c>
      <c r="H206" s="14" t="s">
        <v>162</v>
      </c>
      <c r="I206" s="14" t="s">
        <v>2</v>
      </c>
      <c r="J206" s="14" t="s">
        <v>895</v>
      </c>
      <c r="K206" s="14">
        <v>901345080</v>
      </c>
      <c r="L206" s="14" t="s">
        <v>896</v>
      </c>
      <c r="M206" s="14" t="s">
        <v>66</v>
      </c>
      <c r="N206" t="s">
        <v>40</v>
      </c>
      <c r="O206" s="1">
        <v>45029</v>
      </c>
      <c r="P206" s="14" t="s">
        <v>114</v>
      </c>
      <c r="Q206" s="14" t="s">
        <v>360</v>
      </c>
      <c r="R206" s="1">
        <v>43805</v>
      </c>
      <c r="S206" s="1">
        <v>43819</v>
      </c>
      <c r="T206" s="14">
        <v>540</v>
      </c>
      <c r="U206" s="1">
        <v>45120</v>
      </c>
      <c r="V206" s="28">
        <v>0</v>
      </c>
      <c r="W206" s="14">
        <f>$D$5-Contratos[[#This Row],[Fecha de Inicio]]</f>
        <v>1227</v>
      </c>
      <c r="X206" s="14">
        <f>ROUND((($D$5-Contratos[[#This Row],[Fecha de Inicio]])/(Contratos[[#This Row],[Fecha Finalizacion Programada]]-Contratos[[#This Row],[Fecha de Inicio]])*100),2)</f>
        <v>94.31</v>
      </c>
      <c r="Y206" s="28">
        <v>0</v>
      </c>
      <c r="Z206" s="28">
        <v>0</v>
      </c>
      <c r="AA206" s="14">
        <v>0</v>
      </c>
      <c r="AB206" s="28">
        <v>0</v>
      </c>
      <c r="AC206" s="28">
        <v>0</v>
      </c>
      <c r="AD206" s="14">
        <v>540</v>
      </c>
    </row>
    <row r="207" spans="2:30" x14ac:dyDescent="0.25">
      <c r="B207" s="14">
        <v>2022</v>
      </c>
      <c r="C207">
        <v>220422</v>
      </c>
      <c r="D207" s="14" t="s">
        <v>271</v>
      </c>
      <c r="E207" s="14" t="s">
        <v>761</v>
      </c>
      <c r="F207" s="14" t="s">
        <v>26</v>
      </c>
      <c r="G207" s="14" t="s">
        <v>32</v>
      </c>
      <c r="H207" s="14" t="s">
        <v>164</v>
      </c>
      <c r="I207" s="14" t="s">
        <v>2</v>
      </c>
      <c r="J207" s="14" t="s">
        <v>873</v>
      </c>
      <c r="K207" s="14">
        <v>830081460</v>
      </c>
      <c r="L207" s="14" t="s">
        <v>874</v>
      </c>
      <c r="M207" s="14" t="s">
        <v>48</v>
      </c>
      <c r="N207" t="s">
        <v>40</v>
      </c>
      <c r="O207" s="1">
        <v>45030</v>
      </c>
      <c r="P207" s="14" t="s">
        <v>624</v>
      </c>
      <c r="Q207" s="14" t="s">
        <v>695</v>
      </c>
      <c r="R207" s="1">
        <v>44750</v>
      </c>
      <c r="S207" s="1">
        <v>44754</v>
      </c>
      <c r="T207" s="14" t="s">
        <v>779</v>
      </c>
      <c r="U207" s="1">
        <v>45028</v>
      </c>
      <c r="V207" s="28">
        <v>626000000</v>
      </c>
      <c r="W207" s="14">
        <f>$D$5-Contratos[[#This Row],[Fecha de Inicio]]</f>
        <v>292</v>
      </c>
      <c r="X207" s="14">
        <f>ROUND((($D$5-Contratos[[#This Row],[Fecha de Inicio]])/(Contratos[[#This Row],[Fecha Finalizacion Programada]]-Contratos[[#This Row],[Fecha de Inicio]])*100),2)</f>
        <v>106.57</v>
      </c>
      <c r="Y207" s="28">
        <v>288496552</v>
      </c>
      <c r="Z207" s="28">
        <v>637503448</v>
      </c>
      <c r="AA207" s="14">
        <v>1</v>
      </c>
      <c r="AB207" s="28">
        <v>300000000</v>
      </c>
      <c r="AC207" s="28">
        <v>926000000</v>
      </c>
      <c r="AD207" s="14" t="s">
        <v>779</v>
      </c>
    </row>
    <row r="208" spans="2:30" x14ac:dyDescent="0.25">
      <c r="B208" s="14">
        <v>2022</v>
      </c>
      <c r="C208">
        <v>220422</v>
      </c>
      <c r="D208" s="14" t="s">
        <v>271</v>
      </c>
      <c r="E208" s="14" t="s">
        <v>761</v>
      </c>
      <c r="F208" s="14" t="s">
        <v>26</v>
      </c>
      <c r="G208" s="14" t="s">
        <v>32</v>
      </c>
      <c r="H208" s="14" t="s">
        <v>164</v>
      </c>
      <c r="I208" s="14" t="s">
        <v>2</v>
      </c>
      <c r="J208" s="14" t="s">
        <v>873</v>
      </c>
      <c r="K208" s="14">
        <v>830081460</v>
      </c>
      <c r="L208" s="14" t="s">
        <v>874</v>
      </c>
      <c r="M208" s="14" t="s">
        <v>48</v>
      </c>
      <c r="N208" t="s">
        <v>40</v>
      </c>
      <c r="O208" s="1">
        <v>45030</v>
      </c>
      <c r="P208" s="14" t="s">
        <v>625</v>
      </c>
      <c r="Q208" s="14" t="s">
        <v>696</v>
      </c>
      <c r="R208" s="1">
        <v>44750</v>
      </c>
      <c r="S208" s="1">
        <v>44754</v>
      </c>
      <c r="T208" s="14" t="s">
        <v>779</v>
      </c>
      <c r="U208" s="1">
        <v>45028</v>
      </c>
      <c r="V208" s="28">
        <v>626000000</v>
      </c>
      <c r="W208" s="14">
        <f>$D$5-Contratos[[#This Row],[Fecha de Inicio]]</f>
        <v>292</v>
      </c>
      <c r="X208" s="14">
        <f>ROUND((($D$5-Contratos[[#This Row],[Fecha de Inicio]])/(Contratos[[#This Row],[Fecha Finalizacion Programada]]-Contratos[[#This Row],[Fecha de Inicio]])*100),2)</f>
        <v>106.57</v>
      </c>
      <c r="Y208" s="28">
        <v>925999563</v>
      </c>
      <c r="Z208" s="28">
        <v>437</v>
      </c>
      <c r="AA208" s="14">
        <v>1</v>
      </c>
      <c r="AB208" s="28">
        <v>300000000</v>
      </c>
      <c r="AC208" s="28">
        <v>926000000</v>
      </c>
      <c r="AD208" s="14" t="s">
        <v>779</v>
      </c>
    </row>
    <row r="209" spans="2:30" x14ac:dyDescent="0.25">
      <c r="B209" s="14">
        <v>2022</v>
      </c>
      <c r="C209">
        <v>220430</v>
      </c>
      <c r="D209" s="14" t="s">
        <v>271</v>
      </c>
      <c r="E209" s="14" t="s">
        <v>180</v>
      </c>
      <c r="F209" s="14" t="s">
        <v>26</v>
      </c>
      <c r="G209" s="14" t="s">
        <v>27</v>
      </c>
      <c r="H209" s="14" t="s">
        <v>162</v>
      </c>
      <c r="I209" s="14" t="s">
        <v>2</v>
      </c>
      <c r="J209" s="14" t="s">
        <v>145</v>
      </c>
      <c r="K209" s="14">
        <v>900427788</v>
      </c>
      <c r="L209" s="14" t="s">
        <v>144</v>
      </c>
      <c r="M209" s="14" t="s">
        <v>72</v>
      </c>
      <c r="N209" t="s">
        <v>40</v>
      </c>
      <c r="O209" s="1">
        <v>45033</v>
      </c>
      <c r="P209" s="14" t="s">
        <v>44</v>
      </c>
      <c r="Q209" s="14" t="s">
        <v>260</v>
      </c>
      <c r="R209" s="1">
        <v>44757</v>
      </c>
      <c r="S209" s="1">
        <v>44767</v>
      </c>
      <c r="T209" s="14" t="s">
        <v>875</v>
      </c>
      <c r="U209" s="1">
        <v>45239</v>
      </c>
      <c r="V209" s="28">
        <v>2969744562</v>
      </c>
      <c r="W209" s="14">
        <f>$D$5-Contratos[[#This Row],[Fecha de Inicio]]</f>
        <v>279</v>
      </c>
      <c r="X209" s="14">
        <f>ROUND((($D$5-Contratos[[#This Row],[Fecha de Inicio]])/(Contratos[[#This Row],[Fecha Finalizacion Programada]]-Contratos[[#This Row],[Fecha de Inicio]])*100),2)</f>
        <v>59.11</v>
      </c>
      <c r="Y209" s="28">
        <v>1230423575</v>
      </c>
      <c r="Z209" s="28">
        <v>1739320987</v>
      </c>
      <c r="AA209" s="14">
        <v>0</v>
      </c>
      <c r="AB209" s="28">
        <v>0</v>
      </c>
      <c r="AC209" s="28">
        <v>2969744562</v>
      </c>
      <c r="AD209" s="14" t="s">
        <v>875</v>
      </c>
    </row>
    <row r="210" spans="2:30" x14ac:dyDescent="0.25">
      <c r="B210" s="14">
        <v>2022</v>
      </c>
      <c r="C210">
        <v>220396</v>
      </c>
      <c r="D210" s="14" t="s">
        <v>271</v>
      </c>
      <c r="E210" s="14" t="s">
        <v>174</v>
      </c>
      <c r="F210" s="14" t="s">
        <v>33</v>
      </c>
      <c r="G210" s="14" t="s">
        <v>27</v>
      </c>
      <c r="H210" s="14" t="s">
        <v>162</v>
      </c>
      <c r="I210" s="14" t="s">
        <v>2</v>
      </c>
      <c r="J210" s="14" t="s">
        <v>115</v>
      </c>
      <c r="K210" s="14">
        <v>800250589</v>
      </c>
      <c r="L210" s="14" t="s">
        <v>80</v>
      </c>
      <c r="M210" s="14" t="s">
        <v>41</v>
      </c>
      <c r="N210" t="s">
        <v>40</v>
      </c>
      <c r="O210" s="1">
        <v>45032</v>
      </c>
      <c r="P210" s="14" t="s">
        <v>44</v>
      </c>
      <c r="Q210" s="14" t="s">
        <v>259</v>
      </c>
      <c r="R210" s="1">
        <v>44720</v>
      </c>
      <c r="S210" s="1">
        <v>44728</v>
      </c>
      <c r="T210" s="14" t="s">
        <v>803</v>
      </c>
      <c r="U210" s="1">
        <v>45154</v>
      </c>
      <c r="V210" s="28">
        <v>63051000</v>
      </c>
      <c r="W210" s="14">
        <f>$D$5-Contratos[[#This Row],[Fecha de Inicio]]</f>
        <v>318</v>
      </c>
      <c r="X210" s="14">
        <f>ROUND((($D$5-Contratos[[#This Row],[Fecha de Inicio]])/(Contratos[[#This Row],[Fecha Finalizacion Programada]]-Contratos[[#This Row],[Fecha de Inicio]])*100),2)</f>
        <v>74.650000000000006</v>
      </c>
      <c r="Y210" s="28">
        <v>25303186</v>
      </c>
      <c r="Z210" s="28">
        <v>37747814</v>
      </c>
      <c r="AA210" s="14">
        <v>1</v>
      </c>
      <c r="AB210" s="28">
        <v>0</v>
      </c>
      <c r="AC210" s="28">
        <v>63051000</v>
      </c>
      <c r="AD210" s="14" t="s">
        <v>876</v>
      </c>
    </row>
    <row r="211" spans="2:30" x14ac:dyDescent="0.25">
      <c r="B211" s="14">
        <v>2021</v>
      </c>
      <c r="C211">
        <v>210500</v>
      </c>
      <c r="D211" s="14" t="s">
        <v>271</v>
      </c>
      <c r="E211" s="14" t="s">
        <v>184</v>
      </c>
      <c r="F211" s="14" t="s">
        <v>33</v>
      </c>
      <c r="G211" s="14" t="s">
        <v>27</v>
      </c>
      <c r="H211" s="14" t="s">
        <v>162</v>
      </c>
      <c r="I211" s="14" t="s">
        <v>2</v>
      </c>
      <c r="J211" s="14" t="s">
        <v>79</v>
      </c>
      <c r="K211" s="14">
        <v>800250589</v>
      </c>
      <c r="L211" s="14" t="s">
        <v>80</v>
      </c>
      <c r="M211" s="14" t="s">
        <v>41</v>
      </c>
      <c r="N211" t="s">
        <v>40</v>
      </c>
      <c r="O211" s="1">
        <v>45032</v>
      </c>
      <c r="P211" s="14" t="s">
        <v>44</v>
      </c>
      <c r="Q211" s="14" t="s">
        <v>260</v>
      </c>
      <c r="R211" s="1">
        <v>44495</v>
      </c>
      <c r="S211" s="1">
        <v>44509</v>
      </c>
      <c r="T211" s="14" t="s">
        <v>824</v>
      </c>
      <c r="U211" s="1">
        <v>45055</v>
      </c>
      <c r="V211" s="28">
        <v>19500000</v>
      </c>
      <c r="W211" s="14">
        <f>$D$5-Contratos[[#This Row],[Fecha de Inicio]]</f>
        <v>537</v>
      </c>
      <c r="X211" s="14">
        <f>ROUND((($D$5-Contratos[[#This Row],[Fecha de Inicio]])/(Contratos[[#This Row],[Fecha Finalizacion Programada]]-Contratos[[#This Row],[Fecha de Inicio]])*100),2)</f>
        <v>98.35</v>
      </c>
      <c r="Y211" s="28">
        <v>26112975</v>
      </c>
      <c r="Z211" s="28">
        <v>2887025</v>
      </c>
      <c r="AA211" s="14">
        <v>1</v>
      </c>
      <c r="AB211" s="28">
        <v>9500000</v>
      </c>
      <c r="AC211" s="28">
        <v>29000000</v>
      </c>
      <c r="AD211" s="14" t="s">
        <v>821</v>
      </c>
    </row>
    <row r="212" spans="2:30" x14ac:dyDescent="0.25">
      <c r="B212" s="14">
        <v>2022</v>
      </c>
      <c r="C212">
        <v>220440</v>
      </c>
      <c r="D212" s="14" t="s">
        <v>271</v>
      </c>
      <c r="E212" s="14" t="s">
        <v>181</v>
      </c>
      <c r="F212" s="14" t="s">
        <v>33</v>
      </c>
      <c r="G212" s="14" t="s">
        <v>27</v>
      </c>
      <c r="H212" s="14" t="s">
        <v>162</v>
      </c>
      <c r="I212" s="14" t="s">
        <v>2</v>
      </c>
      <c r="J212" s="14" t="s">
        <v>126</v>
      </c>
      <c r="K212" s="14">
        <v>901035950</v>
      </c>
      <c r="L212" s="14" t="s">
        <v>127</v>
      </c>
      <c r="M212" s="14" t="s">
        <v>41</v>
      </c>
      <c r="N212" t="s">
        <v>40</v>
      </c>
      <c r="O212" s="1">
        <v>45032</v>
      </c>
      <c r="P212" s="14" t="s">
        <v>44</v>
      </c>
      <c r="Q212" s="14" t="s">
        <v>260</v>
      </c>
      <c r="R212" s="1">
        <v>44770</v>
      </c>
      <c r="S212" s="1">
        <v>44778</v>
      </c>
      <c r="T212" s="14" t="s">
        <v>810</v>
      </c>
      <c r="U212" s="1">
        <v>45143</v>
      </c>
      <c r="V212" s="28">
        <v>4166400</v>
      </c>
      <c r="W212" s="14">
        <f>$D$5-Contratos[[#This Row],[Fecha de Inicio]]</f>
        <v>268</v>
      </c>
      <c r="X212" s="14">
        <f>ROUND((($D$5-Contratos[[#This Row],[Fecha de Inicio]])/(Contratos[[#This Row],[Fecha Finalizacion Programada]]-Contratos[[#This Row],[Fecha de Inicio]])*100),2)</f>
        <v>73.42</v>
      </c>
      <c r="Y212" s="28">
        <v>4166400</v>
      </c>
      <c r="Z212" s="28">
        <v>0</v>
      </c>
      <c r="AA212" s="14">
        <v>0</v>
      </c>
      <c r="AB212" s="28">
        <v>0</v>
      </c>
      <c r="AC212" s="28">
        <v>4166400</v>
      </c>
      <c r="AD212" s="14" t="s">
        <v>810</v>
      </c>
    </row>
    <row r="213" spans="2:30" x14ac:dyDescent="0.25">
      <c r="B213" s="14">
        <v>2023</v>
      </c>
      <c r="C213">
        <v>230150</v>
      </c>
      <c r="D213" s="14" t="s">
        <v>271</v>
      </c>
      <c r="E213" s="14" t="s">
        <v>551</v>
      </c>
      <c r="F213" s="14" t="s">
        <v>33</v>
      </c>
      <c r="G213" s="14" t="s">
        <v>32</v>
      </c>
      <c r="H213" s="14" t="s">
        <v>162</v>
      </c>
      <c r="I213" s="14" t="s">
        <v>2</v>
      </c>
      <c r="J213" s="14" t="s">
        <v>110</v>
      </c>
      <c r="K213" s="14">
        <v>900459737</v>
      </c>
      <c r="L213" s="14" t="s">
        <v>39</v>
      </c>
      <c r="M213" s="14" t="s">
        <v>41</v>
      </c>
      <c r="N213" t="s">
        <v>40</v>
      </c>
      <c r="O213" s="1">
        <v>45032</v>
      </c>
      <c r="P213" s="14" t="s">
        <v>44</v>
      </c>
      <c r="Q213" s="14" t="s">
        <v>260</v>
      </c>
      <c r="R213" s="1">
        <v>44951</v>
      </c>
      <c r="S213" s="1">
        <v>44964</v>
      </c>
      <c r="T213" s="14" t="s">
        <v>806</v>
      </c>
      <c r="U213" s="1">
        <v>45267</v>
      </c>
      <c r="V213" s="28">
        <v>58000000</v>
      </c>
      <c r="W213" s="14">
        <f>$D$5-Contratos[[#This Row],[Fecha de Inicio]]</f>
        <v>82</v>
      </c>
      <c r="X213" s="14">
        <f>ROUND((($D$5-Contratos[[#This Row],[Fecha de Inicio]])/(Contratos[[#This Row],[Fecha Finalizacion Programada]]-Contratos[[#This Row],[Fecha de Inicio]])*100),2)</f>
        <v>27.06</v>
      </c>
      <c r="Y213" s="28">
        <v>9014741</v>
      </c>
      <c r="Z213" s="28">
        <v>48985259</v>
      </c>
      <c r="AA213" s="14">
        <v>0</v>
      </c>
      <c r="AB213" s="28">
        <v>0</v>
      </c>
      <c r="AC213" s="28">
        <v>58000000</v>
      </c>
      <c r="AD213" s="14" t="s">
        <v>806</v>
      </c>
    </row>
    <row r="214" spans="2:30" x14ac:dyDescent="0.25">
      <c r="B214" s="14">
        <v>2023</v>
      </c>
      <c r="C214">
        <v>230142</v>
      </c>
      <c r="D214" s="14" t="s">
        <v>271</v>
      </c>
      <c r="E214" s="14" t="s">
        <v>377</v>
      </c>
      <c r="F214" s="14" t="s">
        <v>45</v>
      </c>
      <c r="G214" s="14" t="s">
        <v>46</v>
      </c>
      <c r="H214" s="14" t="s">
        <v>165</v>
      </c>
      <c r="I214" s="14" t="s">
        <v>2</v>
      </c>
      <c r="J214" s="14" t="s">
        <v>294</v>
      </c>
      <c r="K214" s="14">
        <v>1020773390</v>
      </c>
      <c r="L214" s="14" t="s">
        <v>488</v>
      </c>
      <c r="M214" s="14" t="s">
        <v>265</v>
      </c>
      <c r="N214" t="s">
        <v>40</v>
      </c>
      <c r="O214" s="1">
        <v>45033</v>
      </c>
      <c r="P214" s="14" t="s">
        <v>626</v>
      </c>
      <c r="Q214" s="14" t="s">
        <v>697</v>
      </c>
      <c r="R214" s="1">
        <v>44950</v>
      </c>
      <c r="S214" s="1">
        <v>44951</v>
      </c>
      <c r="T214" s="14" t="s">
        <v>801</v>
      </c>
      <c r="U214" s="1">
        <v>45194</v>
      </c>
      <c r="V214" s="28">
        <v>62792000</v>
      </c>
      <c r="W214" s="14">
        <f>$D$5-Contratos[[#This Row],[Fecha de Inicio]]</f>
        <v>95</v>
      </c>
      <c r="X214" s="14">
        <f>ROUND((($D$5-Contratos[[#This Row],[Fecha de Inicio]])/(Contratos[[#This Row],[Fecha Finalizacion Programada]]-Contratos[[#This Row],[Fecha de Inicio]])*100),2)</f>
        <v>39.090000000000003</v>
      </c>
      <c r="Y214" s="28">
        <v>9418800</v>
      </c>
      <c r="Z214" s="28">
        <v>53373200</v>
      </c>
      <c r="AA214" s="14">
        <v>0</v>
      </c>
      <c r="AB214" s="28">
        <v>0</v>
      </c>
      <c r="AC214" s="28">
        <v>62792000</v>
      </c>
      <c r="AD214" s="14" t="s">
        <v>801</v>
      </c>
    </row>
    <row r="215" spans="2:30" x14ac:dyDescent="0.25">
      <c r="B215" s="14">
        <v>2023</v>
      </c>
      <c r="C215">
        <v>230096</v>
      </c>
      <c r="D215" s="14" t="s">
        <v>271</v>
      </c>
      <c r="E215" s="14" t="s">
        <v>762</v>
      </c>
      <c r="F215" s="14" t="s">
        <v>45</v>
      </c>
      <c r="G215" s="14" t="s">
        <v>46</v>
      </c>
      <c r="H215" s="14" t="s">
        <v>164</v>
      </c>
      <c r="I215" s="14" t="s">
        <v>2</v>
      </c>
      <c r="J215" s="14" t="s">
        <v>877</v>
      </c>
      <c r="K215" s="14">
        <v>1010199709</v>
      </c>
      <c r="L215" s="14" t="s">
        <v>878</v>
      </c>
      <c r="M215" s="14" t="s">
        <v>48</v>
      </c>
      <c r="N215" t="s">
        <v>40</v>
      </c>
      <c r="O215" s="1">
        <v>45034</v>
      </c>
      <c r="P215" s="14" t="s">
        <v>588</v>
      </c>
      <c r="Q215" s="14" t="s">
        <v>640</v>
      </c>
      <c r="R215" s="1">
        <v>44945</v>
      </c>
      <c r="S215" s="1">
        <v>44946</v>
      </c>
      <c r="T215" s="14" t="s">
        <v>803</v>
      </c>
      <c r="U215" s="1">
        <v>45280</v>
      </c>
      <c r="V215" s="28">
        <v>76758000</v>
      </c>
      <c r="W215" s="14">
        <f>$D$5-Contratos[[#This Row],[Fecha de Inicio]]</f>
        <v>100</v>
      </c>
      <c r="X215" s="14">
        <f>ROUND((($D$5-Contratos[[#This Row],[Fecha de Inicio]])/(Contratos[[#This Row],[Fecha Finalizacion Programada]]-Contratos[[#This Row],[Fecha de Inicio]])*100),2)</f>
        <v>29.94</v>
      </c>
      <c r="Y215" s="28">
        <v>16282000</v>
      </c>
      <c r="Z215" s="28">
        <v>60476000</v>
      </c>
      <c r="AA215" s="14">
        <v>0</v>
      </c>
      <c r="AB215" s="28">
        <v>0</v>
      </c>
      <c r="AC215" s="28">
        <v>76758000</v>
      </c>
      <c r="AD215" s="14" t="s">
        <v>803</v>
      </c>
    </row>
    <row r="216" spans="2:30" x14ac:dyDescent="0.25">
      <c r="B216" s="14">
        <v>2021</v>
      </c>
      <c r="C216">
        <v>210483</v>
      </c>
      <c r="D216" s="14" t="s">
        <v>280</v>
      </c>
      <c r="E216" s="52" t="s">
        <v>575</v>
      </c>
      <c r="F216" s="14" t="s">
        <v>0</v>
      </c>
      <c r="G216" s="14" t="s">
        <v>27</v>
      </c>
      <c r="H216" s="14" t="s">
        <v>164</v>
      </c>
      <c r="I216" s="14" t="s">
        <v>2</v>
      </c>
      <c r="J216" s="14" t="s">
        <v>413</v>
      </c>
      <c r="K216" s="14">
        <v>901444086</v>
      </c>
      <c r="L216" s="14" t="s">
        <v>470</v>
      </c>
      <c r="M216" s="14" t="s">
        <v>520</v>
      </c>
      <c r="N216" t="s">
        <v>40</v>
      </c>
      <c r="O216" s="1">
        <v>45040</v>
      </c>
      <c r="P216" s="14" t="s">
        <v>588</v>
      </c>
      <c r="Q216" s="14" t="s">
        <v>640</v>
      </c>
      <c r="R216" s="1">
        <v>44469</v>
      </c>
      <c r="S216" s="1">
        <v>44488</v>
      </c>
      <c r="T216" s="14" t="s">
        <v>798</v>
      </c>
      <c r="U216" s="1">
        <v>45291</v>
      </c>
      <c r="V216" s="28">
        <v>543092200</v>
      </c>
      <c r="W216" s="14">
        <f>$D$5-Contratos[[#This Row],[Fecha de Inicio]]</f>
        <v>558</v>
      </c>
      <c r="X216" s="14">
        <f>ROUND((($D$5-Contratos[[#This Row],[Fecha de Inicio]])/(Contratos[[#This Row],[Fecha Finalizacion Programada]]-Contratos[[#This Row],[Fecha de Inicio]])*100),2)</f>
        <v>69.489999999999995</v>
      </c>
      <c r="Y216" s="28">
        <v>340668963</v>
      </c>
      <c r="Z216" s="28">
        <v>202423237</v>
      </c>
      <c r="AA216" s="14">
        <v>0</v>
      </c>
      <c r="AB216" s="28">
        <v>0</v>
      </c>
      <c r="AC216" s="28">
        <v>543092200</v>
      </c>
      <c r="AD216" s="14" t="s">
        <v>798</v>
      </c>
    </row>
    <row r="217" spans="2:30" x14ac:dyDescent="0.25">
      <c r="B217" s="14">
        <v>2023</v>
      </c>
      <c r="C217">
        <v>230142</v>
      </c>
      <c r="D217" s="14" t="s">
        <v>271</v>
      </c>
      <c r="E217" s="14" t="s">
        <v>377</v>
      </c>
      <c r="F217" s="14" t="s">
        <v>45</v>
      </c>
      <c r="G217" s="14" t="s">
        <v>46</v>
      </c>
      <c r="H217" s="14" t="s">
        <v>165</v>
      </c>
      <c r="I217" s="14" t="s">
        <v>2</v>
      </c>
      <c r="J217" s="14" t="s">
        <v>294</v>
      </c>
      <c r="K217" s="14">
        <v>1020773390</v>
      </c>
      <c r="L217" s="14" t="s">
        <v>488</v>
      </c>
      <c r="M217" s="14" t="s">
        <v>265</v>
      </c>
      <c r="N217" t="s">
        <v>40</v>
      </c>
      <c r="O217" s="1">
        <v>45035</v>
      </c>
      <c r="P217" s="14" t="s">
        <v>448</v>
      </c>
      <c r="Q217" s="14" t="s">
        <v>698</v>
      </c>
      <c r="R217" s="1">
        <v>44950</v>
      </c>
      <c r="S217" s="1">
        <v>44951</v>
      </c>
      <c r="T217" s="14" t="s">
        <v>801</v>
      </c>
      <c r="U217" s="1">
        <v>45194</v>
      </c>
      <c r="V217" s="28">
        <v>62792000</v>
      </c>
      <c r="W217" s="14">
        <f>$D$5-Contratos[[#This Row],[Fecha de Inicio]]</f>
        <v>95</v>
      </c>
      <c r="X217" s="14">
        <f>ROUND((($D$5-Contratos[[#This Row],[Fecha de Inicio]])/(Contratos[[#This Row],[Fecha Finalizacion Programada]]-Contratos[[#This Row],[Fecha de Inicio]])*100),2)</f>
        <v>39.090000000000003</v>
      </c>
      <c r="Y217" s="28">
        <v>17267800</v>
      </c>
      <c r="Z217" s="28">
        <v>45524200</v>
      </c>
      <c r="AA217" s="14">
        <v>0</v>
      </c>
      <c r="AB217" s="28">
        <v>0</v>
      </c>
      <c r="AC217" s="28">
        <v>62792000</v>
      </c>
      <c r="AD217" s="14" t="s">
        <v>801</v>
      </c>
    </row>
    <row r="218" spans="2:30" x14ac:dyDescent="0.25">
      <c r="B218" s="14">
        <v>2022</v>
      </c>
      <c r="C218">
        <v>220460</v>
      </c>
      <c r="D218" s="14" t="s">
        <v>271</v>
      </c>
      <c r="E218" s="14" t="s">
        <v>183</v>
      </c>
      <c r="F218" s="14" t="s">
        <v>45</v>
      </c>
      <c r="G218" s="14" t="s">
        <v>46</v>
      </c>
      <c r="H218" s="14" t="s">
        <v>165</v>
      </c>
      <c r="I218" s="14" t="s">
        <v>2</v>
      </c>
      <c r="J218" s="14" t="s">
        <v>122</v>
      </c>
      <c r="K218" s="14">
        <v>1016014950</v>
      </c>
      <c r="L218" s="14" t="s">
        <v>123</v>
      </c>
      <c r="M218" s="14" t="s">
        <v>522</v>
      </c>
      <c r="N218" t="s">
        <v>40</v>
      </c>
      <c r="O218" s="1">
        <v>45035</v>
      </c>
      <c r="P218" s="14" t="s">
        <v>107</v>
      </c>
      <c r="Q218" s="14" t="s">
        <v>699</v>
      </c>
      <c r="R218" s="1">
        <v>44785</v>
      </c>
      <c r="S218" s="1">
        <v>44791</v>
      </c>
      <c r="T218" s="14" t="s">
        <v>879</v>
      </c>
      <c r="U218" s="1">
        <v>44990</v>
      </c>
      <c r="V218" s="28">
        <v>43842500</v>
      </c>
      <c r="W218" s="14">
        <f>$D$5-Contratos[[#This Row],[Fecha de Inicio]]</f>
        <v>255</v>
      </c>
      <c r="X218" s="14">
        <f>ROUND((($D$5-Contratos[[#This Row],[Fecha de Inicio]])/(Contratos[[#This Row],[Fecha Finalizacion Programada]]-Contratos[[#This Row],[Fecha de Inicio]])*100),2)</f>
        <v>128.13999999999999</v>
      </c>
      <c r="Y218" s="28">
        <v>43842500</v>
      </c>
      <c r="Z218" s="28">
        <v>0</v>
      </c>
      <c r="AA218" s="14">
        <v>0</v>
      </c>
      <c r="AB218" s="28">
        <v>0</v>
      </c>
      <c r="AC218" s="28">
        <v>43842500</v>
      </c>
      <c r="AD218" s="14" t="s">
        <v>879</v>
      </c>
    </row>
    <row r="219" spans="2:30" x14ac:dyDescent="0.25">
      <c r="B219" s="14">
        <v>2022</v>
      </c>
      <c r="C219">
        <v>220461</v>
      </c>
      <c r="D219" s="14" t="s">
        <v>271</v>
      </c>
      <c r="E219" s="14" t="s">
        <v>183</v>
      </c>
      <c r="F219" s="14" t="s">
        <v>45</v>
      </c>
      <c r="G219" s="14" t="s">
        <v>46</v>
      </c>
      <c r="H219" s="14" t="s">
        <v>165</v>
      </c>
      <c r="I219" s="14" t="s">
        <v>2</v>
      </c>
      <c r="J219" s="14" t="s">
        <v>122</v>
      </c>
      <c r="K219" s="14">
        <v>52933907</v>
      </c>
      <c r="L219" s="14" t="s">
        <v>124</v>
      </c>
      <c r="M219" s="14" t="s">
        <v>522</v>
      </c>
      <c r="N219" t="s">
        <v>40</v>
      </c>
      <c r="O219" s="1">
        <v>45035</v>
      </c>
      <c r="P219" s="14" t="s">
        <v>107</v>
      </c>
      <c r="Q219" s="14" t="s">
        <v>700</v>
      </c>
      <c r="R219" s="1">
        <v>44785</v>
      </c>
      <c r="S219" s="1">
        <v>44791</v>
      </c>
      <c r="T219" s="14" t="s">
        <v>879</v>
      </c>
      <c r="U219" s="1">
        <v>44990</v>
      </c>
      <c r="V219" s="28">
        <v>43842500</v>
      </c>
      <c r="W219" s="14">
        <f>$D$5-Contratos[[#This Row],[Fecha de Inicio]]</f>
        <v>255</v>
      </c>
      <c r="X219" s="14">
        <f>ROUND((($D$5-Contratos[[#This Row],[Fecha de Inicio]])/(Contratos[[#This Row],[Fecha Finalizacion Programada]]-Contratos[[#This Row],[Fecha de Inicio]])*100),2)</f>
        <v>128.13999999999999</v>
      </c>
      <c r="Y219" s="28">
        <v>43842500</v>
      </c>
      <c r="Z219" s="28">
        <v>0</v>
      </c>
      <c r="AA219" s="14">
        <v>0</v>
      </c>
      <c r="AB219" s="28">
        <v>0</v>
      </c>
      <c r="AC219" s="28">
        <v>43842500</v>
      </c>
      <c r="AD219" s="14" t="s">
        <v>879</v>
      </c>
    </row>
    <row r="220" spans="2:30" x14ac:dyDescent="0.25">
      <c r="B220" s="14">
        <v>2023</v>
      </c>
      <c r="C220">
        <v>230147</v>
      </c>
      <c r="D220" s="14" t="s">
        <v>271</v>
      </c>
      <c r="E220" s="14" t="s">
        <v>377</v>
      </c>
      <c r="F220" s="14" t="s">
        <v>45</v>
      </c>
      <c r="G220" s="14" t="s">
        <v>46</v>
      </c>
      <c r="H220" s="14" t="s">
        <v>165</v>
      </c>
      <c r="I220" s="14" t="s">
        <v>2</v>
      </c>
      <c r="J220" s="14" t="s">
        <v>294</v>
      </c>
      <c r="K220" s="14">
        <v>1031149187</v>
      </c>
      <c r="L220" s="14" t="s">
        <v>485</v>
      </c>
      <c r="M220" s="14" t="s">
        <v>265</v>
      </c>
      <c r="N220" t="s">
        <v>40</v>
      </c>
      <c r="O220" s="1">
        <v>45040</v>
      </c>
      <c r="P220" s="14" t="s">
        <v>448</v>
      </c>
      <c r="Q220" s="14" t="s">
        <v>701</v>
      </c>
      <c r="R220" s="1">
        <v>44950</v>
      </c>
      <c r="S220" s="1">
        <v>44952</v>
      </c>
      <c r="T220" s="14" t="s">
        <v>801</v>
      </c>
      <c r="U220" s="1">
        <v>45195</v>
      </c>
      <c r="V220" s="28">
        <v>62792000</v>
      </c>
      <c r="W220" s="14">
        <f>$D$5-Contratos[[#This Row],[Fecha de Inicio]]</f>
        <v>94</v>
      </c>
      <c r="X220" s="14">
        <f>ROUND((($D$5-Contratos[[#This Row],[Fecha de Inicio]])/(Contratos[[#This Row],[Fecha Finalizacion Programada]]-Contratos[[#This Row],[Fecha de Inicio]])*100),2)</f>
        <v>38.68</v>
      </c>
      <c r="Y220" s="28">
        <v>9157167</v>
      </c>
      <c r="Z220" s="28">
        <v>53634833</v>
      </c>
      <c r="AA220" s="14">
        <v>0</v>
      </c>
      <c r="AB220" s="28">
        <v>0</v>
      </c>
      <c r="AC220" s="28">
        <v>62792000</v>
      </c>
      <c r="AD220" s="14" t="s">
        <v>801</v>
      </c>
    </row>
    <row r="221" spans="2:30" x14ac:dyDescent="0.25">
      <c r="B221" s="14">
        <v>2023</v>
      </c>
      <c r="C221">
        <v>230088</v>
      </c>
      <c r="D221" s="14" t="s">
        <v>271</v>
      </c>
      <c r="E221" s="14" t="s">
        <v>546</v>
      </c>
      <c r="F221" s="14" t="s">
        <v>45</v>
      </c>
      <c r="G221" s="14" t="s">
        <v>46</v>
      </c>
      <c r="H221" s="14" t="s">
        <v>363</v>
      </c>
      <c r="I221" s="14" t="s">
        <v>2</v>
      </c>
      <c r="J221" s="14" t="s">
        <v>421</v>
      </c>
      <c r="K221" s="14">
        <v>80133008</v>
      </c>
      <c r="L221" s="14" t="s">
        <v>476</v>
      </c>
      <c r="M221" s="14" t="s">
        <v>353</v>
      </c>
      <c r="N221" t="s">
        <v>40</v>
      </c>
      <c r="O221" s="1">
        <v>45035</v>
      </c>
      <c r="P221" s="14" t="s">
        <v>356</v>
      </c>
      <c r="Q221" s="14" t="s">
        <v>702</v>
      </c>
      <c r="R221" s="1">
        <v>44956</v>
      </c>
      <c r="S221" s="1">
        <v>44960</v>
      </c>
      <c r="T221" s="14" t="s">
        <v>824</v>
      </c>
      <c r="U221" s="1">
        <v>45171</v>
      </c>
      <c r="V221" s="28">
        <v>56350000</v>
      </c>
      <c r="W221" s="14">
        <f>$D$5-Contratos[[#This Row],[Fecha de Inicio]]</f>
        <v>86</v>
      </c>
      <c r="X221" s="14">
        <f>ROUND((($D$5-Contratos[[#This Row],[Fecha de Inicio]])/(Contratos[[#This Row],[Fecha Finalizacion Programada]]-Contratos[[#This Row],[Fecha de Inicio]])*100),2)</f>
        <v>40.76</v>
      </c>
      <c r="Y221" s="28">
        <v>15563333</v>
      </c>
      <c r="Z221" s="28">
        <v>40786667</v>
      </c>
      <c r="AA221" s="14">
        <v>0</v>
      </c>
      <c r="AB221" s="28">
        <v>0</v>
      </c>
      <c r="AC221" s="28">
        <v>56350000</v>
      </c>
      <c r="AD221" s="14" t="s">
        <v>824</v>
      </c>
    </row>
    <row r="222" spans="2:30" x14ac:dyDescent="0.25">
      <c r="B222" s="14">
        <v>2023</v>
      </c>
      <c r="C222">
        <v>230202</v>
      </c>
      <c r="D222" s="14" t="s">
        <v>271</v>
      </c>
      <c r="E222" s="14" t="s">
        <v>523</v>
      </c>
      <c r="F222" s="14" t="s">
        <v>45</v>
      </c>
      <c r="G222" s="14" t="s">
        <v>46</v>
      </c>
      <c r="H222" s="14" t="s">
        <v>164</v>
      </c>
      <c r="I222" s="14" t="s">
        <v>2</v>
      </c>
      <c r="J222" s="14" t="s">
        <v>441</v>
      </c>
      <c r="K222" s="14">
        <v>86011718</v>
      </c>
      <c r="L222" s="14" t="s">
        <v>512</v>
      </c>
      <c r="M222" s="14" t="s">
        <v>721</v>
      </c>
      <c r="N222" t="s">
        <v>40</v>
      </c>
      <c r="O222" s="1">
        <v>45036</v>
      </c>
      <c r="P222" s="14" t="s">
        <v>627</v>
      </c>
      <c r="Q222" s="14" t="s">
        <v>640</v>
      </c>
      <c r="R222" s="1">
        <v>44957</v>
      </c>
      <c r="S222" s="1">
        <v>44959</v>
      </c>
      <c r="T222" s="14" t="s">
        <v>803</v>
      </c>
      <c r="U222" s="1">
        <v>45291</v>
      </c>
      <c r="V222" s="28">
        <v>40942000</v>
      </c>
      <c r="W222" s="14">
        <f>$D$5-Contratos[[#This Row],[Fecha de Inicio]]</f>
        <v>87</v>
      </c>
      <c r="X222" s="14">
        <f>ROUND((($D$5-Contratos[[#This Row],[Fecha de Inicio]])/(Contratos[[#This Row],[Fecha Finalizacion Programada]]-Contratos[[#This Row],[Fecha de Inicio]])*100),2)</f>
        <v>26.2</v>
      </c>
      <c r="Y222" s="28">
        <v>7319933</v>
      </c>
      <c r="Z222" s="28">
        <v>33622067</v>
      </c>
      <c r="AA222" s="14">
        <v>0</v>
      </c>
      <c r="AB222" s="28">
        <v>0</v>
      </c>
      <c r="AC222" s="28">
        <v>40942000</v>
      </c>
      <c r="AD222" s="14" t="s">
        <v>803</v>
      </c>
    </row>
    <row r="223" spans="2:30" x14ac:dyDescent="0.25">
      <c r="B223" s="14">
        <v>2016</v>
      </c>
      <c r="C223" t="s">
        <v>582</v>
      </c>
      <c r="D223" s="14" t="s">
        <v>766</v>
      </c>
      <c r="E223" s="14" t="s">
        <v>767</v>
      </c>
      <c r="F223" s="14" t="s">
        <v>30</v>
      </c>
      <c r="G223" s="14" t="s">
        <v>27</v>
      </c>
      <c r="H223" s="14" t="s">
        <v>162</v>
      </c>
      <c r="I223" s="14" t="s">
        <v>2</v>
      </c>
      <c r="J223" s="14" t="s">
        <v>768</v>
      </c>
      <c r="K223" s="14">
        <v>899999230</v>
      </c>
      <c r="L223" s="14" t="s">
        <v>487</v>
      </c>
      <c r="M223" s="14" t="s">
        <v>72</v>
      </c>
      <c r="N223" t="s">
        <v>40</v>
      </c>
      <c r="O223" s="1">
        <v>45035</v>
      </c>
      <c r="P223" s="14" t="s">
        <v>628</v>
      </c>
      <c r="Q223" s="14" t="s">
        <v>703</v>
      </c>
      <c r="R223" s="1">
        <v>42584</v>
      </c>
      <c r="S223" s="1">
        <v>42584</v>
      </c>
      <c r="T223" s="14">
        <v>3600</v>
      </c>
      <c r="U223" s="1">
        <v>46235</v>
      </c>
      <c r="V223" s="28">
        <v>0</v>
      </c>
      <c r="W223" s="14">
        <f>$D$5-Contratos[[#This Row],[Fecha de Inicio]]</f>
        <v>2462</v>
      </c>
      <c r="X223" s="14">
        <f>ROUND((($D$5-Contratos[[#This Row],[Fecha de Inicio]])/(Contratos[[#This Row],[Fecha Finalizacion Programada]]-Contratos[[#This Row],[Fecha de Inicio]])*100),2)</f>
        <v>67.430000000000007</v>
      </c>
      <c r="Y223" s="28">
        <v>0</v>
      </c>
      <c r="Z223" s="28">
        <v>0</v>
      </c>
      <c r="AA223" s="14">
        <v>0</v>
      </c>
      <c r="AB223" s="28">
        <v>0</v>
      </c>
      <c r="AC223" s="28">
        <v>0</v>
      </c>
      <c r="AD223" s="14">
        <v>3600</v>
      </c>
    </row>
    <row r="224" spans="2:30" x14ac:dyDescent="0.25">
      <c r="B224" s="14">
        <v>2023</v>
      </c>
      <c r="C224">
        <v>230203</v>
      </c>
      <c r="D224" s="14" t="s">
        <v>271</v>
      </c>
      <c r="E224" s="14" t="s">
        <v>523</v>
      </c>
      <c r="F224" s="14" t="s">
        <v>45</v>
      </c>
      <c r="G224" s="14" t="s">
        <v>46</v>
      </c>
      <c r="H224" s="14" t="s">
        <v>164</v>
      </c>
      <c r="I224" s="14" t="s">
        <v>2</v>
      </c>
      <c r="J224" s="14" t="s">
        <v>442</v>
      </c>
      <c r="K224" s="14">
        <v>74189683</v>
      </c>
      <c r="L224" s="14" t="s">
        <v>513</v>
      </c>
      <c r="M224" s="14" t="s">
        <v>721</v>
      </c>
      <c r="N224" t="s">
        <v>40</v>
      </c>
      <c r="O224" s="1">
        <v>45036</v>
      </c>
      <c r="P224" s="14" t="s">
        <v>629</v>
      </c>
      <c r="Q224" s="14" t="s">
        <v>629</v>
      </c>
      <c r="R224" s="1">
        <v>44957</v>
      </c>
      <c r="S224" s="1">
        <v>44958</v>
      </c>
      <c r="T224" s="14" t="s">
        <v>803</v>
      </c>
      <c r="U224" s="1">
        <v>45291</v>
      </c>
      <c r="V224" s="28">
        <v>40942000</v>
      </c>
      <c r="W224" s="14">
        <f>$D$5-Contratos[[#This Row],[Fecha de Inicio]]</f>
        <v>88</v>
      </c>
      <c r="X224" s="14">
        <f>ROUND((($D$5-Contratos[[#This Row],[Fecha de Inicio]])/(Contratos[[#This Row],[Fecha Finalizacion Programada]]-Contratos[[#This Row],[Fecha de Inicio]])*100),2)</f>
        <v>26.43</v>
      </c>
      <c r="Y224" s="28">
        <v>4590466</v>
      </c>
      <c r="Z224" s="28">
        <v>36351534</v>
      </c>
      <c r="AA224" s="14">
        <v>0</v>
      </c>
      <c r="AB224" s="28">
        <v>0</v>
      </c>
      <c r="AC224" s="28">
        <v>40942000</v>
      </c>
      <c r="AD224" s="14" t="s">
        <v>803</v>
      </c>
    </row>
    <row r="225" spans="2:30" x14ac:dyDescent="0.25">
      <c r="B225" s="14">
        <v>2023</v>
      </c>
      <c r="C225">
        <v>230101</v>
      </c>
      <c r="D225" s="14" t="s">
        <v>271</v>
      </c>
      <c r="E225" s="14" t="s">
        <v>523</v>
      </c>
      <c r="F225" s="14" t="s">
        <v>45</v>
      </c>
      <c r="G225" s="14" t="s">
        <v>46</v>
      </c>
      <c r="H225" s="14" t="s">
        <v>164</v>
      </c>
      <c r="I225" s="14" t="s">
        <v>2</v>
      </c>
      <c r="J225" s="14" t="s">
        <v>399</v>
      </c>
      <c r="K225" s="14">
        <v>1022969661</v>
      </c>
      <c r="L225" s="14" t="s">
        <v>461</v>
      </c>
      <c r="M225" s="14" t="s">
        <v>721</v>
      </c>
      <c r="N225" t="s">
        <v>40</v>
      </c>
      <c r="O225" s="1">
        <v>45036</v>
      </c>
      <c r="P225" s="14" t="s">
        <v>588</v>
      </c>
      <c r="Q225" s="14" t="s">
        <v>640</v>
      </c>
      <c r="R225" s="1">
        <v>44945</v>
      </c>
      <c r="S225" s="1">
        <v>44951</v>
      </c>
      <c r="T225" s="14" t="s">
        <v>803</v>
      </c>
      <c r="U225" s="1">
        <v>45285</v>
      </c>
      <c r="V225" s="28">
        <v>40942000</v>
      </c>
      <c r="W225" s="14">
        <f>$D$5-Contratos[[#This Row],[Fecha de Inicio]]</f>
        <v>95</v>
      </c>
      <c r="X225" s="14">
        <f>ROUND((($D$5-Contratos[[#This Row],[Fecha de Inicio]])/(Contratos[[#This Row],[Fecha Finalizacion Programada]]-Contratos[[#This Row],[Fecha de Inicio]])*100),2)</f>
        <v>28.44</v>
      </c>
      <c r="Y225" s="28">
        <v>8188400</v>
      </c>
      <c r="Z225" s="28">
        <v>32753600</v>
      </c>
      <c r="AA225" s="14">
        <v>0</v>
      </c>
      <c r="AB225" s="28">
        <v>0</v>
      </c>
      <c r="AC225" s="28">
        <v>40942000</v>
      </c>
      <c r="AD225" s="14" t="s">
        <v>803</v>
      </c>
    </row>
    <row r="226" spans="2:30" x14ac:dyDescent="0.25">
      <c r="B226" s="14">
        <v>2023</v>
      </c>
      <c r="C226">
        <v>230070</v>
      </c>
      <c r="D226" s="14" t="s">
        <v>271</v>
      </c>
      <c r="E226" s="14" t="s">
        <v>523</v>
      </c>
      <c r="F226" s="14" t="s">
        <v>45</v>
      </c>
      <c r="G226" s="14" t="s">
        <v>46</v>
      </c>
      <c r="H226" s="14" t="s">
        <v>164</v>
      </c>
      <c r="I226" s="14" t="s">
        <v>2</v>
      </c>
      <c r="J226" s="14" t="s">
        <v>399</v>
      </c>
      <c r="K226" s="14">
        <v>80726892</v>
      </c>
      <c r="L226" s="14" t="s">
        <v>460</v>
      </c>
      <c r="M226" s="14" t="s">
        <v>721</v>
      </c>
      <c r="N226" t="s">
        <v>40</v>
      </c>
      <c r="O226" s="1">
        <v>45036</v>
      </c>
      <c r="P226" s="14" t="s">
        <v>588</v>
      </c>
      <c r="Q226" s="14" t="s">
        <v>640</v>
      </c>
      <c r="R226" s="1">
        <v>44944</v>
      </c>
      <c r="S226" s="1">
        <v>44951</v>
      </c>
      <c r="T226" s="14" t="s">
        <v>803</v>
      </c>
      <c r="U226" s="1">
        <v>45285</v>
      </c>
      <c r="V226" s="28">
        <v>40942000</v>
      </c>
      <c r="W226" s="14">
        <f>$D$5-Contratos[[#This Row],[Fecha de Inicio]]</f>
        <v>95</v>
      </c>
      <c r="X226" s="14">
        <f>ROUND((($D$5-Contratos[[#This Row],[Fecha de Inicio]])/(Contratos[[#This Row],[Fecha Finalizacion Programada]]-Contratos[[#This Row],[Fecha de Inicio]])*100),2)</f>
        <v>28.44</v>
      </c>
      <c r="Y226" s="28">
        <v>8188400</v>
      </c>
      <c r="Z226" s="28">
        <v>32753600</v>
      </c>
      <c r="AA226" s="14">
        <v>0</v>
      </c>
      <c r="AB226" s="28">
        <v>0</v>
      </c>
      <c r="AC226" s="28">
        <v>40942000</v>
      </c>
      <c r="AD226" s="14" t="s">
        <v>803</v>
      </c>
    </row>
    <row r="227" spans="2:30" x14ac:dyDescent="0.25">
      <c r="B227" s="14">
        <v>2023</v>
      </c>
      <c r="C227">
        <v>230076</v>
      </c>
      <c r="D227" s="14" t="s">
        <v>271</v>
      </c>
      <c r="E227" s="14" t="s">
        <v>524</v>
      </c>
      <c r="F227" s="14" t="s">
        <v>45</v>
      </c>
      <c r="G227" s="14" t="s">
        <v>46</v>
      </c>
      <c r="H227" s="14" t="s">
        <v>164</v>
      </c>
      <c r="I227" s="14" t="s">
        <v>2</v>
      </c>
      <c r="J227" s="14" t="s">
        <v>400</v>
      </c>
      <c r="K227" s="14">
        <v>79465385</v>
      </c>
      <c r="L227" s="14" t="s">
        <v>462</v>
      </c>
      <c r="M227" s="14" t="s">
        <v>721</v>
      </c>
      <c r="N227" t="s">
        <v>40</v>
      </c>
      <c r="O227" s="1">
        <v>45036</v>
      </c>
      <c r="P227" s="14" t="s">
        <v>627</v>
      </c>
      <c r="Q227" s="14" t="s">
        <v>640</v>
      </c>
      <c r="R227" s="1">
        <v>44943</v>
      </c>
      <c r="S227" s="1">
        <v>44950</v>
      </c>
      <c r="T227" s="14" t="s">
        <v>803</v>
      </c>
      <c r="U227" s="1">
        <v>45284</v>
      </c>
      <c r="V227" s="28">
        <v>74195000</v>
      </c>
      <c r="W227" s="14">
        <f>$D$5-Contratos[[#This Row],[Fecha de Inicio]]</f>
        <v>96</v>
      </c>
      <c r="X227" s="14">
        <f>ROUND((($D$5-Contratos[[#This Row],[Fecha de Inicio]])/(Contratos[[#This Row],[Fecha Finalizacion Programada]]-Contratos[[#This Row],[Fecha de Inicio]])*100),2)</f>
        <v>28.74</v>
      </c>
      <c r="Y227" s="28">
        <v>15063833</v>
      </c>
      <c r="Z227" s="28">
        <v>59131167</v>
      </c>
      <c r="AA227" s="14">
        <v>0</v>
      </c>
      <c r="AB227" s="28">
        <v>0</v>
      </c>
      <c r="AC227" s="28">
        <v>74195000</v>
      </c>
      <c r="AD227" s="14" t="s">
        <v>803</v>
      </c>
    </row>
    <row r="228" spans="2:30" x14ac:dyDescent="0.25">
      <c r="B228" s="14">
        <v>2021</v>
      </c>
      <c r="C228">
        <v>210537</v>
      </c>
      <c r="D228" s="14" t="s">
        <v>271</v>
      </c>
      <c r="E228" s="14" t="s">
        <v>375</v>
      </c>
      <c r="F228" s="14" t="s">
        <v>31</v>
      </c>
      <c r="G228" s="14" t="s">
        <v>27</v>
      </c>
      <c r="H228" s="14" t="s">
        <v>164</v>
      </c>
      <c r="I228" s="14" t="s">
        <v>2</v>
      </c>
      <c r="J228" s="14" t="s">
        <v>292</v>
      </c>
      <c r="K228" s="14">
        <v>860351894</v>
      </c>
      <c r="L228" s="14" t="s">
        <v>326</v>
      </c>
      <c r="M228" s="14" t="s">
        <v>514</v>
      </c>
      <c r="N228" t="s">
        <v>40</v>
      </c>
      <c r="O228" s="1">
        <v>45036</v>
      </c>
      <c r="P228" s="14" t="s">
        <v>588</v>
      </c>
      <c r="Q228" s="14" t="s">
        <v>640</v>
      </c>
      <c r="R228" s="1">
        <v>44529</v>
      </c>
      <c r="S228" s="1">
        <v>44532</v>
      </c>
      <c r="T228" s="14" t="s">
        <v>880</v>
      </c>
      <c r="U228" s="1">
        <v>45291</v>
      </c>
      <c r="V228" s="28">
        <v>910787789</v>
      </c>
      <c r="W228" s="14">
        <f>$D$5-Contratos[[#This Row],[Fecha de Inicio]]</f>
        <v>514</v>
      </c>
      <c r="X228" s="14">
        <f>ROUND((($D$5-Contratos[[#This Row],[Fecha de Inicio]])/(Contratos[[#This Row],[Fecha Finalizacion Programada]]-Contratos[[#This Row],[Fecha de Inicio]])*100),2)</f>
        <v>67.72</v>
      </c>
      <c r="Y228" s="28">
        <v>664800000</v>
      </c>
      <c r="Z228" s="28">
        <v>245987789</v>
      </c>
      <c r="AA228" s="14">
        <v>0</v>
      </c>
      <c r="AB228" s="28">
        <v>0</v>
      </c>
      <c r="AC228" s="28">
        <v>910787789</v>
      </c>
      <c r="AD228" s="14" t="s">
        <v>880</v>
      </c>
    </row>
    <row r="229" spans="2:30" x14ac:dyDescent="0.25">
      <c r="B229" s="14">
        <v>2023</v>
      </c>
      <c r="C229">
        <v>230361</v>
      </c>
      <c r="D229" s="14" t="s">
        <v>271</v>
      </c>
      <c r="E229" s="14" t="s">
        <v>763</v>
      </c>
      <c r="F229" s="14" t="s">
        <v>45</v>
      </c>
      <c r="G229" s="14" t="s">
        <v>46</v>
      </c>
      <c r="H229" s="14" t="s">
        <v>362</v>
      </c>
      <c r="I229" s="14" t="s">
        <v>2</v>
      </c>
      <c r="J229" s="14" t="s">
        <v>881</v>
      </c>
      <c r="K229" s="14">
        <v>52500234</v>
      </c>
      <c r="L229" s="14" t="s">
        <v>317</v>
      </c>
      <c r="M229" s="14" t="s">
        <v>519</v>
      </c>
      <c r="N229" t="s">
        <v>40</v>
      </c>
      <c r="O229" s="1">
        <v>45040</v>
      </c>
      <c r="P229" s="14" t="s">
        <v>630</v>
      </c>
      <c r="Q229" s="14" t="s">
        <v>704</v>
      </c>
      <c r="R229" s="1">
        <v>45009</v>
      </c>
      <c r="S229" s="1">
        <v>45013</v>
      </c>
      <c r="T229" s="14" t="s">
        <v>801</v>
      </c>
      <c r="U229" s="1">
        <v>45258</v>
      </c>
      <c r="V229" s="28">
        <v>52104000</v>
      </c>
      <c r="W229" s="14">
        <f>$D$5-Contratos[[#This Row],[Fecha de Inicio]]</f>
        <v>33</v>
      </c>
      <c r="X229" s="14">
        <f>ROUND((($D$5-Contratos[[#This Row],[Fecha de Inicio]])/(Contratos[[#This Row],[Fecha Finalizacion Programada]]-Contratos[[#This Row],[Fecha de Inicio]])*100),2)</f>
        <v>13.47</v>
      </c>
      <c r="Y229" s="28">
        <v>651300</v>
      </c>
      <c r="Z229" s="28">
        <v>51452700</v>
      </c>
      <c r="AA229" s="14">
        <v>0</v>
      </c>
      <c r="AB229" s="28">
        <v>0</v>
      </c>
      <c r="AC229" s="28">
        <v>52104000</v>
      </c>
      <c r="AD229" s="14" t="s">
        <v>801</v>
      </c>
    </row>
    <row r="230" spans="2:30" x14ac:dyDescent="0.25">
      <c r="B230" s="14">
        <v>2023</v>
      </c>
      <c r="C230">
        <v>230362</v>
      </c>
      <c r="D230" s="14" t="s">
        <v>271</v>
      </c>
      <c r="E230" s="14" t="s">
        <v>763</v>
      </c>
      <c r="F230" s="14" t="s">
        <v>45</v>
      </c>
      <c r="G230" s="14" t="s">
        <v>46</v>
      </c>
      <c r="H230" s="14" t="s">
        <v>362</v>
      </c>
      <c r="I230" s="14" t="s">
        <v>2</v>
      </c>
      <c r="J230" s="14" t="s">
        <v>881</v>
      </c>
      <c r="K230" s="14">
        <v>80801987</v>
      </c>
      <c r="L230" s="14" t="s">
        <v>882</v>
      </c>
      <c r="M230" s="14" t="s">
        <v>519</v>
      </c>
      <c r="N230" t="s">
        <v>40</v>
      </c>
      <c r="O230" s="1">
        <v>45040</v>
      </c>
      <c r="P230" s="14" t="s">
        <v>631</v>
      </c>
      <c r="Q230" s="14" t="s">
        <v>705</v>
      </c>
      <c r="R230" s="1">
        <v>45009</v>
      </c>
      <c r="S230" s="1">
        <v>45013</v>
      </c>
      <c r="T230" s="14" t="s">
        <v>801</v>
      </c>
      <c r="U230" s="1">
        <v>45258</v>
      </c>
      <c r="V230" s="28">
        <v>52104000</v>
      </c>
      <c r="W230" s="14">
        <f>$D$5-Contratos[[#This Row],[Fecha de Inicio]]</f>
        <v>33</v>
      </c>
      <c r="X230" s="14">
        <f>ROUND((($D$5-Contratos[[#This Row],[Fecha de Inicio]])/(Contratos[[#This Row],[Fecha Finalizacion Programada]]-Contratos[[#This Row],[Fecha de Inicio]])*100),2)</f>
        <v>13.47</v>
      </c>
      <c r="Y230" s="28">
        <v>651300</v>
      </c>
      <c r="Z230" s="28">
        <v>51452700</v>
      </c>
      <c r="AA230" s="14">
        <v>0</v>
      </c>
      <c r="AB230" s="28">
        <v>0</v>
      </c>
      <c r="AC230" s="28">
        <v>52104000</v>
      </c>
      <c r="AD230" s="14" t="s">
        <v>801</v>
      </c>
    </row>
    <row r="231" spans="2:30" x14ac:dyDescent="0.25">
      <c r="B231" s="14">
        <v>2022</v>
      </c>
      <c r="C231">
        <v>220867</v>
      </c>
      <c r="D231" s="14" t="s">
        <v>271</v>
      </c>
      <c r="E231" s="14" t="s">
        <v>398</v>
      </c>
      <c r="F231" s="14" t="s">
        <v>33</v>
      </c>
      <c r="G231" s="14" t="s">
        <v>27</v>
      </c>
      <c r="H231" s="14" t="s">
        <v>163</v>
      </c>
      <c r="I231" s="14" t="s">
        <v>2</v>
      </c>
      <c r="J231" s="14" t="s">
        <v>316</v>
      </c>
      <c r="K231" s="14">
        <v>800196299</v>
      </c>
      <c r="L231" s="14" t="s">
        <v>206</v>
      </c>
      <c r="M231" s="14" t="s">
        <v>56</v>
      </c>
      <c r="N231" t="s">
        <v>40</v>
      </c>
      <c r="O231" s="1">
        <v>45037</v>
      </c>
      <c r="P231" s="14" t="s">
        <v>263</v>
      </c>
      <c r="Q231" s="14" t="s">
        <v>706</v>
      </c>
      <c r="R231" s="1">
        <v>44909</v>
      </c>
      <c r="S231" s="1">
        <v>44931</v>
      </c>
      <c r="T231" s="14" t="s">
        <v>815</v>
      </c>
      <c r="U231" s="1">
        <v>45035</v>
      </c>
      <c r="V231" s="28">
        <v>58671897</v>
      </c>
      <c r="W231" s="14">
        <f>$D$5-Contratos[[#This Row],[Fecha de Inicio]]</f>
        <v>115</v>
      </c>
      <c r="X231" s="14">
        <f>ROUND((($D$5-Contratos[[#This Row],[Fecha de Inicio]])/(Contratos[[#This Row],[Fecha Finalizacion Programada]]-Contratos[[#This Row],[Fecha de Inicio]])*100),2)</f>
        <v>110.58</v>
      </c>
      <c r="Y231" s="28">
        <v>36506958</v>
      </c>
      <c r="Z231" s="28">
        <v>78229187</v>
      </c>
      <c r="AA231" s="14">
        <v>1</v>
      </c>
      <c r="AB231" s="28">
        <v>19557290</v>
      </c>
      <c r="AC231" s="28">
        <v>78229187</v>
      </c>
      <c r="AD231" s="14" t="s">
        <v>883</v>
      </c>
    </row>
    <row r="232" spans="2:30" x14ac:dyDescent="0.25">
      <c r="B232" s="14">
        <v>2022</v>
      </c>
      <c r="C232">
        <v>220572</v>
      </c>
      <c r="D232" s="14" t="s">
        <v>271</v>
      </c>
      <c r="E232" s="14" t="s">
        <v>366</v>
      </c>
      <c r="F232" s="14" t="s">
        <v>45</v>
      </c>
      <c r="G232" s="14" t="s">
        <v>46</v>
      </c>
      <c r="H232" s="14" t="s">
        <v>362</v>
      </c>
      <c r="I232" s="14" t="s">
        <v>2</v>
      </c>
      <c r="J232" s="14" t="s">
        <v>283</v>
      </c>
      <c r="K232" s="14">
        <v>52478358</v>
      </c>
      <c r="L232" s="14" t="s">
        <v>469</v>
      </c>
      <c r="M232" s="14" t="s">
        <v>519</v>
      </c>
      <c r="N232" t="s">
        <v>40</v>
      </c>
      <c r="O232" s="1">
        <v>45040</v>
      </c>
      <c r="P232" s="14" t="s">
        <v>453</v>
      </c>
      <c r="Q232" s="14" t="s">
        <v>650</v>
      </c>
      <c r="R232" s="1">
        <v>44812</v>
      </c>
      <c r="S232" s="1">
        <v>44816</v>
      </c>
      <c r="T232" s="14" t="s">
        <v>786</v>
      </c>
      <c r="U232" s="1">
        <v>44969</v>
      </c>
      <c r="V232" s="28">
        <v>32565000</v>
      </c>
      <c r="W232" s="14">
        <f>$D$5-Contratos[[#This Row],[Fecha de Inicio]]</f>
        <v>230</v>
      </c>
      <c r="X232" s="14">
        <f>ROUND((($D$5-Contratos[[#This Row],[Fecha de Inicio]])/(Contratos[[#This Row],[Fecha Finalizacion Programada]]-Contratos[[#This Row],[Fecha de Inicio]])*100),2)</f>
        <v>150.33000000000001</v>
      </c>
      <c r="Y232" s="28">
        <v>32565000</v>
      </c>
      <c r="Z232" s="28">
        <v>0</v>
      </c>
      <c r="AA232" s="14">
        <v>0</v>
      </c>
      <c r="AB232" s="28">
        <v>0</v>
      </c>
      <c r="AC232" s="28">
        <v>32565000</v>
      </c>
      <c r="AD232" s="14" t="s">
        <v>786</v>
      </c>
    </row>
    <row r="233" spans="2:30" x14ac:dyDescent="0.25">
      <c r="B233" s="14">
        <v>2022</v>
      </c>
      <c r="C233">
        <v>220376</v>
      </c>
      <c r="D233" s="14" t="s">
        <v>280</v>
      </c>
      <c r="E233" s="14" t="s">
        <v>764</v>
      </c>
      <c r="F233" s="14" t="s">
        <v>0</v>
      </c>
      <c r="G233" s="14" t="s">
        <v>27</v>
      </c>
      <c r="H233" s="14" t="s">
        <v>164</v>
      </c>
      <c r="I233" s="14" t="s">
        <v>2</v>
      </c>
      <c r="J233" s="14" t="s">
        <v>315</v>
      </c>
      <c r="K233" s="14">
        <v>899999115</v>
      </c>
      <c r="L233" s="14" t="s">
        <v>351</v>
      </c>
      <c r="M233" s="14" t="s">
        <v>48</v>
      </c>
      <c r="N233" t="s">
        <v>40</v>
      </c>
      <c r="O233" s="1">
        <v>45040</v>
      </c>
      <c r="P233" s="14" t="s">
        <v>632</v>
      </c>
      <c r="Q233" s="14" t="s">
        <v>640</v>
      </c>
      <c r="R233" s="1">
        <v>44677</v>
      </c>
      <c r="S233" s="1">
        <v>44690</v>
      </c>
      <c r="T233" s="14" t="s">
        <v>803</v>
      </c>
      <c r="U233" s="1">
        <v>45025</v>
      </c>
      <c r="V233" s="28">
        <v>21822267</v>
      </c>
      <c r="W233" s="14">
        <f>$D$5-Contratos[[#This Row],[Fecha de Inicio]]</f>
        <v>356</v>
      </c>
      <c r="X233" s="14">
        <f>ROUND((($D$5-Contratos[[#This Row],[Fecha de Inicio]])/(Contratos[[#This Row],[Fecha Finalizacion Programada]]-Contratos[[#This Row],[Fecha de Inicio]])*100),2)</f>
        <v>106.27</v>
      </c>
      <c r="Y233" s="28">
        <v>21227112</v>
      </c>
      <c r="Z233" s="28">
        <v>595155</v>
      </c>
      <c r="AA233" s="14">
        <v>0</v>
      </c>
      <c r="AB233" s="28">
        <v>0</v>
      </c>
      <c r="AC233" s="28">
        <v>21822267</v>
      </c>
      <c r="AD233" s="14" t="s">
        <v>803</v>
      </c>
    </row>
    <row r="234" spans="2:30" x14ac:dyDescent="0.25">
      <c r="B234" s="14">
        <v>2023</v>
      </c>
      <c r="C234">
        <v>230109</v>
      </c>
      <c r="D234" s="14" t="s">
        <v>271</v>
      </c>
      <c r="E234" s="14" t="s">
        <v>559</v>
      </c>
      <c r="F234" s="14" t="s">
        <v>45</v>
      </c>
      <c r="G234" s="14" t="s">
        <v>46</v>
      </c>
      <c r="H234" s="14" t="s">
        <v>165</v>
      </c>
      <c r="I234" s="14" t="s">
        <v>2</v>
      </c>
      <c r="J234" s="14" t="s">
        <v>432</v>
      </c>
      <c r="K234" s="14">
        <v>52116458</v>
      </c>
      <c r="L234" s="14" t="s">
        <v>82</v>
      </c>
      <c r="M234" s="14" t="s">
        <v>265</v>
      </c>
      <c r="N234" t="s">
        <v>40</v>
      </c>
      <c r="O234" s="1">
        <v>45040</v>
      </c>
      <c r="P234" s="14" t="s">
        <v>107</v>
      </c>
      <c r="Q234" s="14" t="s">
        <v>707</v>
      </c>
      <c r="R234" s="1">
        <v>44945</v>
      </c>
      <c r="S234" s="1">
        <v>44949</v>
      </c>
      <c r="T234" s="14" t="s">
        <v>779</v>
      </c>
      <c r="U234" s="1">
        <v>45222</v>
      </c>
      <c r="V234" s="28">
        <v>70641000</v>
      </c>
      <c r="W234" s="14">
        <f>$D$5-Contratos[[#This Row],[Fecha de Inicio]]</f>
        <v>97</v>
      </c>
      <c r="X234" s="14">
        <f>ROUND((($D$5-Contratos[[#This Row],[Fecha de Inicio]])/(Contratos[[#This Row],[Fecha Finalizacion Programada]]-Contratos[[#This Row],[Fecha de Inicio]])*100),2)</f>
        <v>35.53</v>
      </c>
      <c r="Y234" s="28">
        <v>17791067</v>
      </c>
      <c r="Z234" s="28">
        <v>52849933</v>
      </c>
      <c r="AA234" s="14">
        <v>0</v>
      </c>
      <c r="AB234" s="28">
        <v>0</v>
      </c>
      <c r="AC234" s="28">
        <v>70641000</v>
      </c>
      <c r="AD234" s="14" t="s">
        <v>779</v>
      </c>
    </row>
    <row r="235" spans="2:30" x14ac:dyDescent="0.25">
      <c r="B235" s="14">
        <v>2023</v>
      </c>
      <c r="C235">
        <v>230147</v>
      </c>
      <c r="D235" s="14" t="s">
        <v>271</v>
      </c>
      <c r="E235" s="14" t="s">
        <v>377</v>
      </c>
      <c r="F235" s="14" t="s">
        <v>45</v>
      </c>
      <c r="G235" s="14" t="s">
        <v>46</v>
      </c>
      <c r="H235" s="14" t="s">
        <v>165</v>
      </c>
      <c r="I235" s="14" t="s">
        <v>2</v>
      </c>
      <c r="J235" s="14" t="s">
        <v>294</v>
      </c>
      <c r="K235" s="14">
        <v>1031149187</v>
      </c>
      <c r="L235" s="14" t="s">
        <v>485</v>
      </c>
      <c r="M235" s="14" t="s">
        <v>265</v>
      </c>
      <c r="N235" t="s">
        <v>40</v>
      </c>
      <c r="O235" s="1">
        <v>45040</v>
      </c>
      <c r="P235" s="14" t="s">
        <v>448</v>
      </c>
      <c r="Q235" s="14" t="s">
        <v>708</v>
      </c>
      <c r="R235" s="1">
        <v>44950</v>
      </c>
      <c r="S235" s="1">
        <v>44952</v>
      </c>
      <c r="T235" s="14" t="s">
        <v>801</v>
      </c>
      <c r="U235" s="1">
        <v>45195</v>
      </c>
      <c r="V235" s="28">
        <v>62792000</v>
      </c>
      <c r="W235" s="14">
        <f>$D$5-Contratos[[#This Row],[Fecha de Inicio]]</f>
        <v>94</v>
      </c>
      <c r="X235" s="14">
        <f>ROUND((($D$5-Contratos[[#This Row],[Fecha de Inicio]])/(Contratos[[#This Row],[Fecha Finalizacion Programada]]-Contratos[[#This Row],[Fecha de Inicio]])*100),2)</f>
        <v>38.68</v>
      </c>
      <c r="Y235" s="28">
        <v>17006167</v>
      </c>
      <c r="Z235" s="28">
        <v>45785833</v>
      </c>
      <c r="AA235" s="14">
        <v>0</v>
      </c>
      <c r="AB235" s="28">
        <v>0</v>
      </c>
      <c r="AC235" s="28">
        <v>62792000</v>
      </c>
      <c r="AD235" s="14" t="s">
        <v>801</v>
      </c>
    </row>
    <row r="236" spans="2:30" x14ac:dyDescent="0.25">
      <c r="B236" s="14">
        <v>2023</v>
      </c>
      <c r="C236">
        <v>230144</v>
      </c>
      <c r="D236" s="14" t="s">
        <v>271</v>
      </c>
      <c r="E236" s="14" t="s">
        <v>377</v>
      </c>
      <c r="F236" s="14" t="s">
        <v>45</v>
      </c>
      <c r="G236" s="14" t="s">
        <v>46</v>
      </c>
      <c r="H236" s="14" t="s">
        <v>165</v>
      </c>
      <c r="I236" s="14" t="s">
        <v>2</v>
      </c>
      <c r="J236" s="14" t="s">
        <v>294</v>
      </c>
      <c r="K236" s="14">
        <v>1077941121</v>
      </c>
      <c r="L236" s="14" t="s">
        <v>71</v>
      </c>
      <c r="M236" s="14" t="s">
        <v>265</v>
      </c>
      <c r="N236" t="s">
        <v>40</v>
      </c>
      <c r="O236" s="1">
        <v>45040</v>
      </c>
      <c r="P236" s="14" t="s">
        <v>107</v>
      </c>
      <c r="Q236" s="14" t="s">
        <v>709</v>
      </c>
      <c r="R236" s="1">
        <v>44950</v>
      </c>
      <c r="S236" s="1">
        <v>44951</v>
      </c>
      <c r="T236" s="14" t="s">
        <v>801</v>
      </c>
      <c r="U236" s="1">
        <v>45194</v>
      </c>
      <c r="V236" s="28">
        <v>62792000</v>
      </c>
      <c r="W236" s="14">
        <f>$D$5-Contratos[[#This Row],[Fecha de Inicio]]</f>
        <v>95</v>
      </c>
      <c r="X236" s="14">
        <f>ROUND((($D$5-Contratos[[#This Row],[Fecha de Inicio]])/(Contratos[[#This Row],[Fecha Finalizacion Programada]]-Contratos[[#This Row],[Fecha de Inicio]])*100),2)</f>
        <v>39.090000000000003</v>
      </c>
      <c r="Y236" s="28">
        <v>17267800</v>
      </c>
      <c r="Z236" s="28">
        <v>45524200</v>
      </c>
      <c r="AA236" s="14">
        <v>0</v>
      </c>
      <c r="AB236" s="28">
        <v>0</v>
      </c>
      <c r="AC236" s="28">
        <v>62792000</v>
      </c>
      <c r="AD236" s="14" t="s">
        <v>801</v>
      </c>
    </row>
    <row r="237" spans="2:30" x14ac:dyDescent="0.25">
      <c r="B237" s="14">
        <v>2023</v>
      </c>
      <c r="C237">
        <v>230004</v>
      </c>
      <c r="D237" s="14" t="s">
        <v>271</v>
      </c>
      <c r="E237" s="14" t="s">
        <v>396</v>
      </c>
      <c r="F237" s="14" t="s">
        <v>45</v>
      </c>
      <c r="G237" s="14" t="s">
        <v>46</v>
      </c>
      <c r="H237" s="14" t="s">
        <v>160</v>
      </c>
      <c r="I237" s="14" t="s">
        <v>2</v>
      </c>
      <c r="J237" s="14" t="s">
        <v>313</v>
      </c>
      <c r="K237" s="14">
        <v>52105772</v>
      </c>
      <c r="L237" s="14" t="s">
        <v>343</v>
      </c>
      <c r="M237" s="14" t="s">
        <v>47</v>
      </c>
      <c r="N237" t="s">
        <v>40</v>
      </c>
      <c r="O237" s="1">
        <v>45042</v>
      </c>
      <c r="P237" s="14" t="s">
        <v>98</v>
      </c>
      <c r="Q237" s="14" t="s">
        <v>105</v>
      </c>
      <c r="R237" s="1">
        <v>44937</v>
      </c>
      <c r="S237" s="1">
        <v>44942</v>
      </c>
      <c r="T237" s="14" t="s">
        <v>803</v>
      </c>
      <c r="U237" s="1">
        <v>45276</v>
      </c>
      <c r="V237" s="28">
        <v>60071000</v>
      </c>
      <c r="W237" s="14">
        <f>$D$5-Contratos[[#This Row],[Fecha de Inicio]]</f>
        <v>104</v>
      </c>
      <c r="X237" s="14">
        <f>ROUND((($D$5-Contratos[[#This Row],[Fecha de Inicio]])/(Contratos[[#This Row],[Fecha Finalizacion Programada]]-Contratos[[#This Row],[Fecha de Inicio]])*100),2)</f>
        <v>31.14</v>
      </c>
      <c r="Y237" s="28">
        <v>13652500</v>
      </c>
      <c r="Z237" s="28">
        <v>46418500</v>
      </c>
      <c r="AA237" s="14">
        <v>0</v>
      </c>
      <c r="AB237" s="28">
        <v>0</v>
      </c>
      <c r="AC237" s="28">
        <v>60071000</v>
      </c>
      <c r="AD237" s="14" t="s">
        <v>803</v>
      </c>
    </row>
    <row r="238" spans="2:30" x14ac:dyDescent="0.25">
      <c r="B238" s="14">
        <v>2023</v>
      </c>
      <c r="C238">
        <v>230180</v>
      </c>
      <c r="D238" s="14" t="s">
        <v>271</v>
      </c>
      <c r="E238" s="14" t="s">
        <v>558</v>
      </c>
      <c r="F238" s="14" t="s">
        <v>45</v>
      </c>
      <c r="G238" s="14" t="s">
        <v>46</v>
      </c>
      <c r="H238" s="14" t="s">
        <v>160</v>
      </c>
      <c r="I238" s="14" t="s">
        <v>2</v>
      </c>
      <c r="J238" s="14" t="s">
        <v>282</v>
      </c>
      <c r="K238" s="14">
        <v>36066378</v>
      </c>
      <c r="L238" s="14" t="s">
        <v>347</v>
      </c>
      <c r="M238" s="14" t="s">
        <v>47</v>
      </c>
      <c r="N238" t="s">
        <v>40</v>
      </c>
      <c r="O238" s="1">
        <v>45042</v>
      </c>
      <c r="P238" s="14" t="s">
        <v>98</v>
      </c>
      <c r="Q238" s="14" t="s">
        <v>105</v>
      </c>
      <c r="R238" s="1">
        <v>44956</v>
      </c>
      <c r="S238" s="1">
        <v>44959</v>
      </c>
      <c r="T238" s="14" t="s">
        <v>803</v>
      </c>
      <c r="U238" s="1">
        <v>45293</v>
      </c>
      <c r="V238" s="28">
        <v>86768000</v>
      </c>
      <c r="W238" s="14">
        <f>$D$5-Contratos[[#This Row],[Fecha de Inicio]]</f>
        <v>87</v>
      </c>
      <c r="X238" s="14">
        <f>ROUND((($D$5-Contratos[[#This Row],[Fecha de Inicio]])/(Contratos[[#This Row],[Fecha Finalizacion Programada]]-Contratos[[#This Row],[Fecha de Inicio]])*100),2)</f>
        <v>26.05</v>
      </c>
      <c r="Y238" s="28">
        <v>23401067</v>
      </c>
      <c r="Z238" s="28">
        <v>63366933</v>
      </c>
      <c r="AA238" s="14">
        <v>0</v>
      </c>
      <c r="AB238" s="28">
        <v>0</v>
      </c>
      <c r="AC238" s="28">
        <v>86768000</v>
      </c>
      <c r="AD238" s="14" t="s">
        <v>803</v>
      </c>
    </row>
    <row r="239" spans="2:30" x14ac:dyDescent="0.25">
      <c r="B239" s="14">
        <v>2023</v>
      </c>
      <c r="C239">
        <v>230275</v>
      </c>
      <c r="D239" s="14" t="s">
        <v>271</v>
      </c>
      <c r="E239" s="14" t="s">
        <v>557</v>
      </c>
      <c r="F239" s="14" t="s">
        <v>45</v>
      </c>
      <c r="G239" s="14" t="s">
        <v>46</v>
      </c>
      <c r="H239" s="14" t="s">
        <v>160</v>
      </c>
      <c r="I239" s="14" t="s">
        <v>2</v>
      </c>
      <c r="J239" s="14" t="s">
        <v>431</v>
      </c>
      <c r="K239" s="14">
        <v>39618466</v>
      </c>
      <c r="L239" s="14" t="s">
        <v>884</v>
      </c>
      <c r="M239" s="14" t="s">
        <v>47</v>
      </c>
      <c r="N239" t="s">
        <v>40</v>
      </c>
      <c r="O239" s="1">
        <v>45042</v>
      </c>
      <c r="P239" s="14" t="s">
        <v>98</v>
      </c>
      <c r="Q239" s="14" t="s">
        <v>105</v>
      </c>
      <c r="R239" s="1">
        <v>44985</v>
      </c>
      <c r="S239" s="1">
        <v>44986</v>
      </c>
      <c r="T239" s="14" t="s">
        <v>775</v>
      </c>
      <c r="U239" s="1">
        <v>45170</v>
      </c>
      <c r="V239" s="28">
        <v>32766000</v>
      </c>
      <c r="W239" s="14">
        <f>$D$5-Contratos[[#This Row],[Fecha de Inicio]]</f>
        <v>60</v>
      </c>
      <c r="X239" s="14">
        <f>ROUND((($D$5-Contratos[[#This Row],[Fecha de Inicio]])/(Contratos[[#This Row],[Fecha Finalizacion Programada]]-Contratos[[#This Row],[Fecha de Inicio]])*100),2)</f>
        <v>32.61</v>
      </c>
      <c r="Y239" s="28">
        <v>5461000</v>
      </c>
      <c r="Z239" s="28">
        <v>27305000</v>
      </c>
      <c r="AA239" s="14">
        <v>0</v>
      </c>
      <c r="AB239" s="28">
        <v>0</v>
      </c>
      <c r="AC239" s="28">
        <v>32766000</v>
      </c>
      <c r="AD239" s="14" t="s">
        <v>775</v>
      </c>
    </row>
    <row r="240" spans="2:30" x14ac:dyDescent="0.25">
      <c r="B240" s="14">
        <v>2023</v>
      </c>
      <c r="C240">
        <v>230267</v>
      </c>
      <c r="D240" s="14" t="s">
        <v>271</v>
      </c>
      <c r="E240" s="14" t="s">
        <v>557</v>
      </c>
      <c r="F240" s="14" t="s">
        <v>45</v>
      </c>
      <c r="G240" s="14" t="s">
        <v>46</v>
      </c>
      <c r="H240" s="14" t="s">
        <v>160</v>
      </c>
      <c r="I240" s="14" t="s">
        <v>2</v>
      </c>
      <c r="J240" s="14" t="s">
        <v>431</v>
      </c>
      <c r="K240" s="14">
        <v>29109437</v>
      </c>
      <c r="L240" s="14" t="s">
        <v>345</v>
      </c>
      <c r="M240" s="14" t="s">
        <v>47</v>
      </c>
      <c r="N240" t="s">
        <v>40</v>
      </c>
      <c r="O240" s="1">
        <v>45042</v>
      </c>
      <c r="P240" s="14" t="s">
        <v>98</v>
      </c>
      <c r="Q240" s="14" t="s">
        <v>105</v>
      </c>
      <c r="R240" s="1">
        <v>44979</v>
      </c>
      <c r="S240" s="1">
        <v>44986</v>
      </c>
      <c r="T240" s="14" t="s">
        <v>775</v>
      </c>
      <c r="U240" s="1">
        <v>45170</v>
      </c>
      <c r="V240" s="28">
        <v>32766000</v>
      </c>
      <c r="W240" s="14">
        <f>$D$5-Contratos[[#This Row],[Fecha de Inicio]]</f>
        <v>60</v>
      </c>
      <c r="X240" s="14">
        <f>ROUND((($D$5-Contratos[[#This Row],[Fecha de Inicio]])/(Contratos[[#This Row],[Fecha Finalizacion Programada]]-Contratos[[#This Row],[Fecha de Inicio]])*100),2)</f>
        <v>32.61</v>
      </c>
      <c r="Y240" s="28">
        <v>5461000</v>
      </c>
      <c r="Z240" s="28">
        <v>27305000</v>
      </c>
      <c r="AA240" s="14">
        <v>0</v>
      </c>
      <c r="AB240" s="28">
        <v>0</v>
      </c>
      <c r="AC240" s="28">
        <v>32766000</v>
      </c>
      <c r="AD240" s="14" t="s">
        <v>775</v>
      </c>
    </row>
    <row r="241" spans="2:30" x14ac:dyDescent="0.25">
      <c r="B241" s="14">
        <v>2023</v>
      </c>
      <c r="C241">
        <v>230228</v>
      </c>
      <c r="D241" s="14" t="s">
        <v>271</v>
      </c>
      <c r="E241" s="14" t="s">
        <v>556</v>
      </c>
      <c r="F241" s="14" t="s">
        <v>45</v>
      </c>
      <c r="G241" s="14" t="s">
        <v>46</v>
      </c>
      <c r="H241" s="14" t="s">
        <v>160</v>
      </c>
      <c r="I241" s="14" t="s">
        <v>2</v>
      </c>
      <c r="J241" s="14" t="s">
        <v>431</v>
      </c>
      <c r="K241" s="14">
        <v>33223348</v>
      </c>
      <c r="L241" s="14" t="s">
        <v>346</v>
      </c>
      <c r="M241" s="14" t="s">
        <v>47</v>
      </c>
      <c r="N241" t="s">
        <v>40</v>
      </c>
      <c r="O241" s="1">
        <v>45042</v>
      </c>
      <c r="P241" s="14" t="s">
        <v>98</v>
      </c>
      <c r="Q241" s="14" t="s">
        <v>105</v>
      </c>
      <c r="R241" s="1">
        <v>44965</v>
      </c>
      <c r="S241" s="1">
        <v>44966</v>
      </c>
      <c r="T241" s="14" t="s">
        <v>775</v>
      </c>
      <c r="U241" s="1">
        <v>45147</v>
      </c>
      <c r="V241" s="28">
        <v>32766000</v>
      </c>
      <c r="W241" s="14">
        <f>$D$5-Contratos[[#This Row],[Fecha de Inicio]]</f>
        <v>80</v>
      </c>
      <c r="X241" s="14">
        <f>ROUND((($D$5-Contratos[[#This Row],[Fecha de Inicio]])/(Contratos[[#This Row],[Fecha Finalizacion Programada]]-Contratos[[#This Row],[Fecha de Inicio]])*100),2)</f>
        <v>44.2</v>
      </c>
      <c r="Y241" s="28">
        <v>9465733</v>
      </c>
      <c r="Z241" s="28">
        <v>23300267</v>
      </c>
      <c r="AA241" s="14">
        <v>0</v>
      </c>
      <c r="AB241" s="28">
        <v>0</v>
      </c>
      <c r="AC241" s="28">
        <v>32766000</v>
      </c>
      <c r="AD241" s="14" t="s">
        <v>775</v>
      </c>
    </row>
    <row r="242" spans="2:30" x14ac:dyDescent="0.25">
      <c r="B242" s="14">
        <v>2023</v>
      </c>
      <c r="C242">
        <v>230215</v>
      </c>
      <c r="D242" s="14" t="s">
        <v>271</v>
      </c>
      <c r="E242" s="14" t="s">
        <v>556</v>
      </c>
      <c r="F242" s="14" t="s">
        <v>45</v>
      </c>
      <c r="G242" s="14" t="s">
        <v>46</v>
      </c>
      <c r="H242" s="14" t="s">
        <v>160</v>
      </c>
      <c r="I242" s="14" t="s">
        <v>2</v>
      </c>
      <c r="J242" s="14" t="s">
        <v>431</v>
      </c>
      <c r="K242" s="14">
        <v>52622600</v>
      </c>
      <c r="L242" s="14" t="s">
        <v>348</v>
      </c>
      <c r="M242" s="14" t="s">
        <v>47</v>
      </c>
      <c r="N242" t="s">
        <v>40</v>
      </c>
      <c r="O242" s="1">
        <v>45042</v>
      </c>
      <c r="P242" s="14" t="s">
        <v>98</v>
      </c>
      <c r="Q242" s="14" t="s">
        <v>105</v>
      </c>
      <c r="R242" s="1">
        <v>44960</v>
      </c>
      <c r="S242" s="1">
        <v>44963</v>
      </c>
      <c r="T242" s="14" t="s">
        <v>775</v>
      </c>
      <c r="U242" s="1">
        <v>45144</v>
      </c>
      <c r="V242" s="28">
        <v>32766000</v>
      </c>
      <c r="W242" s="14">
        <f>$D$5-Contratos[[#This Row],[Fecha de Inicio]]</f>
        <v>83</v>
      </c>
      <c r="X242" s="14">
        <f>ROUND((($D$5-Contratos[[#This Row],[Fecha de Inicio]])/(Contratos[[#This Row],[Fecha Finalizacion Programada]]-Contratos[[#This Row],[Fecha de Inicio]])*100),2)</f>
        <v>45.86</v>
      </c>
      <c r="Y242" s="28">
        <v>10011833</v>
      </c>
      <c r="Z242" s="28">
        <v>22754167</v>
      </c>
      <c r="AA242" s="14">
        <v>0</v>
      </c>
      <c r="AB242" s="28">
        <v>0</v>
      </c>
      <c r="AC242" s="28">
        <v>32766000</v>
      </c>
      <c r="AD242" s="14" t="s">
        <v>775</v>
      </c>
    </row>
    <row r="243" spans="2:30" x14ac:dyDescent="0.25">
      <c r="B243" s="14">
        <v>2023</v>
      </c>
      <c r="C243">
        <v>230223</v>
      </c>
      <c r="D243" s="14" t="s">
        <v>271</v>
      </c>
      <c r="E243" s="14" t="s">
        <v>556</v>
      </c>
      <c r="F243" s="14" t="s">
        <v>45</v>
      </c>
      <c r="G243" s="14" t="s">
        <v>46</v>
      </c>
      <c r="H243" s="14" t="s">
        <v>160</v>
      </c>
      <c r="I243" s="14" t="s">
        <v>2</v>
      </c>
      <c r="J243" s="14" t="s">
        <v>431</v>
      </c>
      <c r="K243" s="14">
        <v>80038238</v>
      </c>
      <c r="L243" s="14" t="s">
        <v>493</v>
      </c>
      <c r="M243" s="14" t="s">
        <v>47</v>
      </c>
      <c r="N243" t="s">
        <v>40</v>
      </c>
      <c r="O243" s="1">
        <v>45042</v>
      </c>
      <c r="P243" s="14" t="s">
        <v>98</v>
      </c>
      <c r="Q243" s="14" t="s">
        <v>105</v>
      </c>
      <c r="R243" s="1">
        <v>44964</v>
      </c>
      <c r="S243" s="1">
        <v>44970</v>
      </c>
      <c r="T243" s="14" t="s">
        <v>775</v>
      </c>
      <c r="U243" s="1">
        <v>45151</v>
      </c>
      <c r="V243" s="28">
        <v>32766000</v>
      </c>
      <c r="W243" s="14">
        <f>$D$5-Contratos[[#This Row],[Fecha de Inicio]]</f>
        <v>76</v>
      </c>
      <c r="X243" s="14">
        <f>ROUND((($D$5-Contratos[[#This Row],[Fecha de Inicio]])/(Contratos[[#This Row],[Fecha Finalizacion Programada]]-Contratos[[#This Row],[Fecha de Inicio]])*100),2)</f>
        <v>41.99</v>
      </c>
      <c r="Y243" s="28">
        <v>8737600</v>
      </c>
      <c r="Z243" s="28">
        <v>24028400</v>
      </c>
      <c r="AA243" s="14">
        <v>0</v>
      </c>
      <c r="AB243" s="28">
        <v>0</v>
      </c>
      <c r="AC243" s="28">
        <v>32766000</v>
      </c>
      <c r="AD243" s="14" t="s">
        <v>775</v>
      </c>
    </row>
    <row r="244" spans="2:30" x14ac:dyDescent="0.25">
      <c r="B244" s="14">
        <v>2023</v>
      </c>
      <c r="C244">
        <v>230022</v>
      </c>
      <c r="D244" s="14" t="s">
        <v>271</v>
      </c>
      <c r="E244" s="14" t="s">
        <v>275</v>
      </c>
      <c r="F244" s="14" t="s">
        <v>45</v>
      </c>
      <c r="G244" s="14" t="s">
        <v>49</v>
      </c>
      <c r="H244" s="14" t="s">
        <v>269</v>
      </c>
      <c r="I244" s="14" t="s">
        <v>2</v>
      </c>
      <c r="J244" s="14" t="s">
        <v>227</v>
      </c>
      <c r="K244" s="14">
        <v>1012430396</v>
      </c>
      <c r="L244" s="14" t="s">
        <v>240</v>
      </c>
      <c r="M244" s="14" t="s">
        <v>264</v>
      </c>
      <c r="N244" t="s">
        <v>40</v>
      </c>
      <c r="O244" s="1">
        <v>45044</v>
      </c>
      <c r="P244" s="14" t="s">
        <v>113</v>
      </c>
      <c r="Q244" s="14" t="s">
        <v>258</v>
      </c>
      <c r="R244" s="1">
        <v>44939</v>
      </c>
      <c r="S244" s="1">
        <v>44949</v>
      </c>
      <c r="T244" s="14" t="s">
        <v>803</v>
      </c>
      <c r="U244" s="1">
        <v>45283</v>
      </c>
      <c r="V244" s="28">
        <v>25586000</v>
      </c>
      <c r="W244" s="14">
        <f>$D$5-Contratos[[#This Row],[Fecha de Inicio]]</f>
        <v>97</v>
      </c>
      <c r="X244" s="14">
        <f>ROUND((($D$5-Contratos[[#This Row],[Fecha de Inicio]])/(Contratos[[#This Row],[Fecha Finalizacion Programada]]-Contratos[[#This Row],[Fecha de Inicio]])*100),2)</f>
        <v>29.04</v>
      </c>
      <c r="Y244" s="28">
        <v>7598267</v>
      </c>
      <c r="Z244" s="28">
        <v>17987733</v>
      </c>
      <c r="AA244" s="14">
        <v>0</v>
      </c>
      <c r="AB244" s="28">
        <v>0</v>
      </c>
      <c r="AC244" s="28">
        <v>25586000</v>
      </c>
      <c r="AD244" s="14" t="s">
        <v>803</v>
      </c>
    </row>
    <row r="245" spans="2:30" x14ac:dyDescent="0.25">
      <c r="B245" s="14">
        <v>2023</v>
      </c>
      <c r="C245">
        <v>230023</v>
      </c>
      <c r="D245" s="14" t="s">
        <v>271</v>
      </c>
      <c r="E245" s="14" t="s">
        <v>275</v>
      </c>
      <c r="F245" s="14" t="s">
        <v>45</v>
      </c>
      <c r="G245" s="14" t="s">
        <v>49</v>
      </c>
      <c r="H245" s="14" t="s">
        <v>269</v>
      </c>
      <c r="I245" s="14" t="s">
        <v>2</v>
      </c>
      <c r="J245" s="14" t="s">
        <v>227</v>
      </c>
      <c r="K245" s="14">
        <v>1069754286</v>
      </c>
      <c r="L245" s="14" t="s">
        <v>238</v>
      </c>
      <c r="M245" s="14" t="s">
        <v>264</v>
      </c>
      <c r="N245" t="s">
        <v>40</v>
      </c>
      <c r="O245" s="1">
        <v>45044</v>
      </c>
      <c r="P245" s="14" t="s">
        <v>113</v>
      </c>
      <c r="Q245" s="14" t="s">
        <v>258</v>
      </c>
      <c r="R245" s="1">
        <v>44939</v>
      </c>
      <c r="S245" s="1">
        <v>44949</v>
      </c>
      <c r="T245" s="14" t="s">
        <v>803</v>
      </c>
      <c r="U245" s="1">
        <v>45283</v>
      </c>
      <c r="V245" s="28">
        <v>25586000</v>
      </c>
      <c r="W245" s="14">
        <f>$D$5-Contratos[[#This Row],[Fecha de Inicio]]</f>
        <v>97</v>
      </c>
      <c r="X245" s="14">
        <f>ROUND((($D$5-Contratos[[#This Row],[Fecha de Inicio]])/(Contratos[[#This Row],[Fecha Finalizacion Programada]]-Contratos[[#This Row],[Fecha de Inicio]])*100),2)</f>
        <v>29.04</v>
      </c>
      <c r="Y245" s="28">
        <v>7598267</v>
      </c>
      <c r="Z245" s="28">
        <v>17987733</v>
      </c>
      <c r="AA245" s="14">
        <v>0</v>
      </c>
      <c r="AB245" s="28">
        <v>0</v>
      </c>
      <c r="AC245" s="28">
        <v>25586000</v>
      </c>
      <c r="AD245" s="14" t="s">
        <v>803</v>
      </c>
    </row>
    <row r="246" spans="2:30" x14ac:dyDescent="0.25">
      <c r="B246" s="14">
        <v>2023</v>
      </c>
      <c r="C246">
        <v>230024</v>
      </c>
      <c r="D246" s="14" t="s">
        <v>271</v>
      </c>
      <c r="E246" s="14" t="s">
        <v>275</v>
      </c>
      <c r="F246" s="14" t="s">
        <v>45</v>
      </c>
      <c r="G246" s="14" t="s">
        <v>49</v>
      </c>
      <c r="H246" s="14" t="s">
        <v>269</v>
      </c>
      <c r="I246" s="14" t="s">
        <v>2</v>
      </c>
      <c r="J246" s="14" t="s">
        <v>227</v>
      </c>
      <c r="K246" s="14">
        <v>1030573038</v>
      </c>
      <c r="L246" s="14" t="s">
        <v>239</v>
      </c>
      <c r="M246" s="14" t="s">
        <v>264</v>
      </c>
      <c r="N246" t="s">
        <v>40</v>
      </c>
      <c r="O246" s="1">
        <v>45044</v>
      </c>
      <c r="P246" s="14" t="s">
        <v>113</v>
      </c>
      <c r="Q246" s="14" t="s">
        <v>258</v>
      </c>
      <c r="R246" s="1">
        <v>44939</v>
      </c>
      <c r="S246" s="1">
        <v>44949</v>
      </c>
      <c r="T246" s="14" t="s">
        <v>803</v>
      </c>
      <c r="U246" s="1">
        <v>45283</v>
      </c>
      <c r="V246" s="28">
        <v>25586000</v>
      </c>
      <c r="W246" s="14">
        <f>$D$5-Contratos[[#This Row],[Fecha de Inicio]]</f>
        <v>97</v>
      </c>
      <c r="X246" s="14">
        <f>ROUND((($D$5-Contratos[[#This Row],[Fecha de Inicio]])/(Contratos[[#This Row],[Fecha Finalizacion Programada]]-Contratos[[#This Row],[Fecha de Inicio]])*100),2)</f>
        <v>29.04</v>
      </c>
      <c r="Y246" s="28">
        <v>7598267</v>
      </c>
      <c r="Z246" s="28">
        <v>17987733</v>
      </c>
      <c r="AA246" s="14">
        <v>0</v>
      </c>
      <c r="AB246" s="28">
        <v>0</v>
      </c>
      <c r="AC246" s="28">
        <v>25586000</v>
      </c>
      <c r="AD246" s="14" t="s">
        <v>803</v>
      </c>
    </row>
    <row r="247" spans="2:30" x14ac:dyDescent="0.25">
      <c r="B247" s="14">
        <v>2023</v>
      </c>
      <c r="C247">
        <v>230025</v>
      </c>
      <c r="D247" s="14" t="s">
        <v>271</v>
      </c>
      <c r="E247" s="14" t="s">
        <v>275</v>
      </c>
      <c r="F247" s="14" t="s">
        <v>45</v>
      </c>
      <c r="G247" s="14" t="s">
        <v>49</v>
      </c>
      <c r="H247" s="14" t="s">
        <v>269</v>
      </c>
      <c r="I247" s="14" t="s">
        <v>2</v>
      </c>
      <c r="J247" s="14" t="s">
        <v>227</v>
      </c>
      <c r="K247" s="14">
        <v>93203578</v>
      </c>
      <c r="L247" s="14" t="s">
        <v>885</v>
      </c>
      <c r="M247" s="14" t="s">
        <v>264</v>
      </c>
      <c r="N247" t="s">
        <v>40</v>
      </c>
      <c r="O247" s="1">
        <v>45044</v>
      </c>
      <c r="P247" s="14" t="s">
        <v>113</v>
      </c>
      <c r="Q247" s="14" t="s">
        <v>258</v>
      </c>
      <c r="R247" s="1">
        <v>44939</v>
      </c>
      <c r="S247" s="1">
        <v>44949</v>
      </c>
      <c r="T247" s="14" t="s">
        <v>803</v>
      </c>
      <c r="U247" s="1">
        <v>45283</v>
      </c>
      <c r="V247" s="28">
        <v>25586000</v>
      </c>
      <c r="W247" s="14">
        <f>$D$5-Contratos[[#This Row],[Fecha de Inicio]]</f>
        <v>97</v>
      </c>
      <c r="X247" s="14">
        <f>ROUND((($D$5-Contratos[[#This Row],[Fecha de Inicio]])/(Contratos[[#This Row],[Fecha Finalizacion Programada]]-Contratos[[#This Row],[Fecha de Inicio]])*100),2)</f>
        <v>29.04</v>
      </c>
      <c r="Y247" s="28">
        <v>7598267</v>
      </c>
      <c r="Z247" s="28">
        <v>17987733</v>
      </c>
      <c r="AA247" s="14">
        <v>0</v>
      </c>
      <c r="AB247" s="28">
        <v>0</v>
      </c>
      <c r="AC247" s="28">
        <v>25586000</v>
      </c>
      <c r="AD247" s="14" t="s">
        <v>803</v>
      </c>
    </row>
    <row r="248" spans="2:30" x14ac:dyDescent="0.25">
      <c r="B248" s="14">
        <v>2023</v>
      </c>
      <c r="C248">
        <v>230054</v>
      </c>
      <c r="D248" s="14" t="s">
        <v>271</v>
      </c>
      <c r="E248" s="14" t="s">
        <v>276</v>
      </c>
      <c r="F248" s="14" t="s">
        <v>45</v>
      </c>
      <c r="G248" s="14" t="s">
        <v>46</v>
      </c>
      <c r="H248" s="14" t="s">
        <v>269</v>
      </c>
      <c r="I248" s="14" t="s">
        <v>2</v>
      </c>
      <c r="J248" s="14" t="s">
        <v>231</v>
      </c>
      <c r="K248" s="14">
        <v>52208906</v>
      </c>
      <c r="L248" s="14" t="s">
        <v>256</v>
      </c>
      <c r="M248" s="14" t="s">
        <v>264</v>
      </c>
      <c r="N248" t="s">
        <v>40</v>
      </c>
      <c r="O248" s="1">
        <v>45044</v>
      </c>
      <c r="P248" s="14" t="s">
        <v>113</v>
      </c>
      <c r="Q248" s="14" t="s">
        <v>258</v>
      </c>
      <c r="R248" s="1">
        <v>44943</v>
      </c>
      <c r="S248" s="1">
        <v>44949</v>
      </c>
      <c r="T248" s="14" t="s">
        <v>803</v>
      </c>
      <c r="U248" s="1">
        <v>45283</v>
      </c>
      <c r="V248" s="28">
        <v>88550000</v>
      </c>
      <c r="W248" s="14">
        <f>$D$5-Contratos[[#This Row],[Fecha de Inicio]]</f>
        <v>97</v>
      </c>
      <c r="X248" s="14">
        <f>ROUND((($D$5-Contratos[[#This Row],[Fecha de Inicio]])/(Contratos[[#This Row],[Fecha Finalizacion Programada]]-Contratos[[#This Row],[Fecha de Inicio]])*100),2)</f>
        <v>29.04</v>
      </c>
      <c r="Y248" s="28">
        <v>26296667</v>
      </c>
      <c r="Z248" s="28">
        <v>62253333</v>
      </c>
      <c r="AA248" s="14">
        <v>0</v>
      </c>
      <c r="AB248" s="28">
        <v>0</v>
      </c>
      <c r="AC248" s="28">
        <v>88550000</v>
      </c>
      <c r="AD248" s="14" t="s">
        <v>803</v>
      </c>
    </row>
    <row r="249" spans="2:30" x14ac:dyDescent="0.25">
      <c r="B249" s="14">
        <v>2023</v>
      </c>
      <c r="C249">
        <v>230055</v>
      </c>
      <c r="D249" s="14" t="s">
        <v>271</v>
      </c>
      <c r="E249" s="14" t="s">
        <v>277</v>
      </c>
      <c r="F249" s="14" t="s">
        <v>45</v>
      </c>
      <c r="G249" s="14" t="s">
        <v>46</v>
      </c>
      <c r="H249" s="14" t="s">
        <v>269</v>
      </c>
      <c r="I249" s="14" t="s">
        <v>2</v>
      </c>
      <c r="J249" s="14" t="s">
        <v>232</v>
      </c>
      <c r="K249" s="14">
        <v>1032369550</v>
      </c>
      <c r="L249" s="14" t="s">
        <v>236</v>
      </c>
      <c r="M249" s="14" t="s">
        <v>264</v>
      </c>
      <c r="N249" t="s">
        <v>40</v>
      </c>
      <c r="O249" s="1">
        <v>45044</v>
      </c>
      <c r="P249" s="14" t="s">
        <v>113</v>
      </c>
      <c r="Q249" s="14" t="s">
        <v>258</v>
      </c>
      <c r="R249" s="1">
        <v>44943</v>
      </c>
      <c r="S249" s="1">
        <v>44949</v>
      </c>
      <c r="T249" s="14" t="s">
        <v>803</v>
      </c>
      <c r="U249" s="1">
        <v>45283</v>
      </c>
      <c r="V249" s="28">
        <v>50039000</v>
      </c>
      <c r="W249" s="14">
        <f>$D$5-Contratos[[#This Row],[Fecha de Inicio]]</f>
        <v>97</v>
      </c>
      <c r="X249" s="14">
        <f>ROUND((($D$5-Contratos[[#This Row],[Fecha de Inicio]])/(Contratos[[#This Row],[Fecha Finalizacion Programada]]-Contratos[[#This Row],[Fecha de Inicio]])*100),2)</f>
        <v>29.04</v>
      </c>
      <c r="Y249" s="28">
        <v>14860067</v>
      </c>
      <c r="Z249" s="28">
        <v>35178933</v>
      </c>
      <c r="AA249" s="14">
        <v>0</v>
      </c>
      <c r="AB249" s="28">
        <v>0</v>
      </c>
      <c r="AC249" s="28">
        <v>50039000</v>
      </c>
      <c r="AD249" s="14" t="s">
        <v>803</v>
      </c>
    </row>
    <row r="250" spans="2:30" x14ac:dyDescent="0.25">
      <c r="B250" s="14">
        <v>2023</v>
      </c>
      <c r="C250">
        <v>230060</v>
      </c>
      <c r="D250" s="14" t="s">
        <v>271</v>
      </c>
      <c r="E250" s="14" t="s">
        <v>278</v>
      </c>
      <c r="F250" s="14" t="s">
        <v>45</v>
      </c>
      <c r="G250" s="14" t="s">
        <v>49</v>
      </c>
      <c r="H250" s="14" t="s">
        <v>269</v>
      </c>
      <c r="I250" s="14" t="s">
        <v>2</v>
      </c>
      <c r="J250" s="14" t="s">
        <v>226</v>
      </c>
      <c r="K250" s="14">
        <v>1031138930</v>
      </c>
      <c r="L250" s="14" t="s">
        <v>235</v>
      </c>
      <c r="M250" s="14" t="s">
        <v>264</v>
      </c>
      <c r="N250" t="s">
        <v>40</v>
      </c>
      <c r="O250" s="1">
        <v>45044</v>
      </c>
      <c r="P250" s="14" t="s">
        <v>113</v>
      </c>
      <c r="Q250" s="14" t="s">
        <v>258</v>
      </c>
      <c r="R250" s="1">
        <v>44943</v>
      </c>
      <c r="S250" s="1">
        <v>44949</v>
      </c>
      <c r="T250" s="14" t="s">
        <v>803</v>
      </c>
      <c r="U250" s="1">
        <v>45283</v>
      </c>
      <c r="V250" s="28">
        <v>25586000</v>
      </c>
      <c r="W250" s="14">
        <f>$D$5-Contratos[[#This Row],[Fecha de Inicio]]</f>
        <v>97</v>
      </c>
      <c r="X250" s="14">
        <f>ROUND((($D$5-Contratos[[#This Row],[Fecha de Inicio]])/(Contratos[[#This Row],[Fecha Finalizacion Programada]]-Contratos[[#This Row],[Fecha de Inicio]])*100),2)</f>
        <v>29.04</v>
      </c>
      <c r="Y250" s="28">
        <v>7598267</v>
      </c>
      <c r="Z250" s="28">
        <v>17987733</v>
      </c>
      <c r="AA250" s="14">
        <v>0</v>
      </c>
      <c r="AB250" s="28">
        <v>0</v>
      </c>
      <c r="AC250" s="28">
        <v>25586000</v>
      </c>
      <c r="AD250" s="14" t="s">
        <v>803</v>
      </c>
    </row>
    <row r="251" spans="2:30" x14ac:dyDescent="0.25">
      <c r="B251" s="14">
        <v>2023</v>
      </c>
      <c r="C251">
        <v>230062</v>
      </c>
      <c r="D251" s="14" t="s">
        <v>271</v>
      </c>
      <c r="E251" s="14" t="s">
        <v>278</v>
      </c>
      <c r="F251" s="14" t="s">
        <v>45</v>
      </c>
      <c r="G251" s="14" t="s">
        <v>49</v>
      </c>
      <c r="H251" s="14" t="s">
        <v>269</v>
      </c>
      <c r="I251" s="14" t="s">
        <v>2</v>
      </c>
      <c r="J251" s="14" t="s">
        <v>226</v>
      </c>
      <c r="K251" s="14">
        <v>80726456</v>
      </c>
      <c r="L251" s="14" t="s">
        <v>234</v>
      </c>
      <c r="M251" s="14" t="s">
        <v>264</v>
      </c>
      <c r="N251" t="s">
        <v>40</v>
      </c>
      <c r="O251" s="1">
        <v>45044</v>
      </c>
      <c r="P251" s="14" t="s">
        <v>113</v>
      </c>
      <c r="Q251" s="14" t="s">
        <v>258</v>
      </c>
      <c r="R251" s="1">
        <v>44943</v>
      </c>
      <c r="S251" s="1">
        <v>44949</v>
      </c>
      <c r="T251" s="14" t="s">
        <v>803</v>
      </c>
      <c r="U251" s="1">
        <v>45283</v>
      </c>
      <c r="V251" s="28">
        <v>25586000</v>
      </c>
      <c r="W251" s="14">
        <f>$D$5-Contratos[[#This Row],[Fecha de Inicio]]</f>
        <v>97</v>
      </c>
      <c r="X251" s="14">
        <f>ROUND((($D$5-Contratos[[#This Row],[Fecha de Inicio]])/(Contratos[[#This Row],[Fecha Finalizacion Programada]]-Contratos[[#This Row],[Fecha de Inicio]])*100),2)</f>
        <v>29.04</v>
      </c>
      <c r="Y251" s="28">
        <v>7598267</v>
      </c>
      <c r="Z251" s="28">
        <v>17987733</v>
      </c>
      <c r="AA251" s="14">
        <v>0</v>
      </c>
      <c r="AB251" s="28">
        <v>0</v>
      </c>
      <c r="AC251" s="28">
        <v>25586000</v>
      </c>
      <c r="AD251" s="14" t="s">
        <v>803</v>
      </c>
    </row>
    <row r="252" spans="2:30" x14ac:dyDescent="0.25">
      <c r="B252" s="14">
        <v>2023</v>
      </c>
      <c r="C252">
        <v>230073</v>
      </c>
      <c r="D252" s="14" t="s">
        <v>271</v>
      </c>
      <c r="E252" s="14" t="s">
        <v>279</v>
      </c>
      <c r="F252" s="14" t="s">
        <v>45</v>
      </c>
      <c r="G252" s="14" t="s">
        <v>46</v>
      </c>
      <c r="H252" s="14" t="s">
        <v>269</v>
      </c>
      <c r="I252" s="14" t="s">
        <v>2</v>
      </c>
      <c r="J252" s="14" t="s">
        <v>233</v>
      </c>
      <c r="K252" s="14">
        <v>80111572</v>
      </c>
      <c r="L252" s="14" t="s">
        <v>237</v>
      </c>
      <c r="M252" s="14" t="s">
        <v>264</v>
      </c>
      <c r="N252" t="s">
        <v>40</v>
      </c>
      <c r="O252" s="1">
        <v>45044</v>
      </c>
      <c r="P252" s="14" t="s">
        <v>113</v>
      </c>
      <c r="Q252" s="14" t="s">
        <v>258</v>
      </c>
      <c r="R252" s="1">
        <v>44944</v>
      </c>
      <c r="S252" s="1">
        <v>44949</v>
      </c>
      <c r="T252" s="14" t="s">
        <v>803</v>
      </c>
      <c r="U252" s="1">
        <v>45283</v>
      </c>
      <c r="V252" s="28">
        <v>50039000</v>
      </c>
      <c r="W252" s="14">
        <f>$D$5-Contratos[[#This Row],[Fecha de Inicio]]</f>
        <v>97</v>
      </c>
      <c r="X252" s="14">
        <f>ROUND((($D$5-Contratos[[#This Row],[Fecha de Inicio]])/(Contratos[[#This Row],[Fecha Finalizacion Programada]]-Contratos[[#This Row],[Fecha de Inicio]])*100),2)</f>
        <v>29.04</v>
      </c>
      <c r="Y252" s="28">
        <v>14860067</v>
      </c>
      <c r="Z252" s="28">
        <v>35178933</v>
      </c>
      <c r="AA252" s="14">
        <v>0</v>
      </c>
      <c r="AB252" s="28">
        <v>0</v>
      </c>
      <c r="AC252" s="28">
        <v>50039000</v>
      </c>
      <c r="AD252" s="14" t="s">
        <v>803</v>
      </c>
    </row>
    <row r="253" spans="2:30" x14ac:dyDescent="0.25">
      <c r="B253" s="14">
        <v>2023</v>
      </c>
      <c r="C253">
        <v>230100</v>
      </c>
      <c r="D253" s="14" t="s">
        <v>271</v>
      </c>
      <c r="E253" s="14" t="s">
        <v>277</v>
      </c>
      <c r="F253" s="14" t="s">
        <v>45</v>
      </c>
      <c r="G253" s="14" t="s">
        <v>46</v>
      </c>
      <c r="H253" s="14" t="s">
        <v>269</v>
      </c>
      <c r="I253" s="14" t="s">
        <v>2</v>
      </c>
      <c r="J253" s="14" t="s">
        <v>232</v>
      </c>
      <c r="K253" s="14">
        <v>1022396731</v>
      </c>
      <c r="L253" s="14" t="s">
        <v>257</v>
      </c>
      <c r="M253" s="14" t="s">
        <v>264</v>
      </c>
      <c r="N253" t="s">
        <v>40</v>
      </c>
      <c r="O253" s="1">
        <v>45044</v>
      </c>
      <c r="P253" s="14" t="s">
        <v>113</v>
      </c>
      <c r="Q253" s="14" t="s">
        <v>258</v>
      </c>
      <c r="R253" s="1">
        <v>44945</v>
      </c>
      <c r="S253" s="1">
        <v>44951</v>
      </c>
      <c r="T253" s="14" t="s">
        <v>803</v>
      </c>
      <c r="U253" s="1">
        <v>45285</v>
      </c>
      <c r="V253" s="28">
        <v>50039000</v>
      </c>
      <c r="W253" s="14">
        <f>$D$5-Contratos[[#This Row],[Fecha de Inicio]]</f>
        <v>95</v>
      </c>
      <c r="X253" s="14">
        <f>ROUND((($D$5-Contratos[[#This Row],[Fecha de Inicio]])/(Contratos[[#This Row],[Fecha Finalizacion Programada]]-Contratos[[#This Row],[Fecha de Inicio]])*100),2)</f>
        <v>28.44</v>
      </c>
      <c r="Y253" s="28">
        <v>14556800</v>
      </c>
      <c r="Z253" s="28">
        <v>35482200</v>
      </c>
      <c r="AA253" s="14">
        <v>0</v>
      </c>
      <c r="AB253" s="28">
        <v>0</v>
      </c>
      <c r="AC253" s="28">
        <v>50039000</v>
      </c>
      <c r="AD253" s="14" t="s">
        <v>803</v>
      </c>
    </row>
    <row r="254" spans="2:30" x14ac:dyDescent="0.25">
      <c r="B254" s="14">
        <v>2022</v>
      </c>
      <c r="C254">
        <v>220420</v>
      </c>
      <c r="D254" s="14" t="s">
        <v>271</v>
      </c>
      <c r="E254" s="14" t="s">
        <v>272</v>
      </c>
      <c r="F254" s="14" t="s">
        <v>34</v>
      </c>
      <c r="G254" s="14" t="s">
        <v>27</v>
      </c>
      <c r="H254" s="14" t="s">
        <v>269</v>
      </c>
      <c r="I254" s="14" t="s">
        <v>2</v>
      </c>
      <c r="J254" s="14" t="s">
        <v>228</v>
      </c>
      <c r="K254" s="14">
        <v>890206351</v>
      </c>
      <c r="L254" s="14" t="s">
        <v>242</v>
      </c>
      <c r="M254" s="14" t="s">
        <v>264</v>
      </c>
      <c r="N254" t="s">
        <v>40</v>
      </c>
      <c r="O254" s="1">
        <v>45044</v>
      </c>
      <c r="P254" s="14" t="s">
        <v>113</v>
      </c>
      <c r="Q254" s="14" t="s">
        <v>258</v>
      </c>
      <c r="R254" s="1">
        <v>44750</v>
      </c>
      <c r="S254" s="1">
        <v>44767</v>
      </c>
      <c r="T254" s="14" t="s">
        <v>801</v>
      </c>
      <c r="U254" s="1">
        <v>45201</v>
      </c>
      <c r="V254" s="28">
        <v>598680824</v>
      </c>
      <c r="W254" s="14">
        <f>$D$5-Contratos[[#This Row],[Fecha de Inicio]]</f>
        <v>279</v>
      </c>
      <c r="X254" s="14">
        <f>ROUND((($D$5-Contratos[[#This Row],[Fecha de Inicio]])/(Contratos[[#This Row],[Fecha Finalizacion Programada]]-Contratos[[#This Row],[Fecha de Inicio]])*100),2)</f>
        <v>64.290000000000006</v>
      </c>
      <c r="Y254" s="28">
        <v>385674074</v>
      </c>
      <c r="Z254" s="28">
        <v>213006750</v>
      </c>
      <c r="AA254" s="14">
        <v>1</v>
      </c>
      <c r="AB254" s="28">
        <v>0</v>
      </c>
      <c r="AC254" s="28">
        <v>598680824</v>
      </c>
      <c r="AD254" s="14" t="s">
        <v>886</v>
      </c>
    </row>
    <row r="255" spans="2:30" x14ac:dyDescent="0.25">
      <c r="B255" s="14">
        <v>2023</v>
      </c>
      <c r="C255">
        <v>230240</v>
      </c>
      <c r="D255" s="14" t="s">
        <v>271</v>
      </c>
      <c r="E255" s="14" t="s">
        <v>748</v>
      </c>
      <c r="F255" s="14" t="s">
        <v>30</v>
      </c>
      <c r="G255" s="14" t="s">
        <v>61</v>
      </c>
      <c r="H255" s="14" t="s">
        <v>364</v>
      </c>
      <c r="I255" s="14" t="s">
        <v>2</v>
      </c>
      <c r="J255" s="14" t="s">
        <v>841</v>
      </c>
      <c r="K255" s="14">
        <v>830006392</v>
      </c>
      <c r="L255" s="14" t="s">
        <v>842</v>
      </c>
      <c r="M255" s="14" t="s">
        <v>62</v>
      </c>
      <c r="N255" t="s">
        <v>40</v>
      </c>
      <c r="O255" s="1">
        <v>45021</v>
      </c>
      <c r="P255" s="14" t="s">
        <v>359</v>
      </c>
      <c r="Q255" s="14" t="s">
        <v>359</v>
      </c>
      <c r="R255" s="1">
        <v>44973</v>
      </c>
      <c r="S255" s="1">
        <v>44989</v>
      </c>
      <c r="T255" s="14" t="s">
        <v>811</v>
      </c>
      <c r="U255" s="1">
        <v>45355</v>
      </c>
      <c r="V255" s="28">
        <v>100749000</v>
      </c>
      <c r="W255" s="14">
        <f>$D$5-Contratos[[#This Row],[Fecha de Inicio]]</f>
        <v>57</v>
      </c>
      <c r="X255" s="14">
        <f>ROUND((($D$5-Contratos[[#This Row],[Fecha de Inicio]])/(Contratos[[#This Row],[Fecha Finalizacion Programada]]-Contratos[[#This Row],[Fecha de Inicio]])*100),2)</f>
        <v>15.57</v>
      </c>
      <c r="Y255" s="28">
        <v>7556175</v>
      </c>
      <c r="Z255" s="28">
        <v>93192825</v>
      </c>
      <c r="AA255" s="14">
        <v>0</v>
      </c>
      <c r="AB255" s="28">
        <v>0</v>
      </c>
      <c r="AC255" s="28">
        <v>100749000</v>
      </c>
      <c r="AD255" s="14" t="s">
        <v>811</v>
      </c>
    </row>
    <row r="256" spans="2:30" x14ac:dyDescent="0.25">
      <c r="B256" s="14">
        <v>2022</v>
      </c>
      <c r="C256">
        <v>220832</v>
      </c>
      <c r="D256" s="14" t="s">
        <v>271</v>
      </c>
      <c r="E256" s="14" t="s">
        <v>393</v>
      </c>
      <c r="F256" s="14" t="s">
        <v>30</v>
      </c>
      <c r="G256" s="14" t="s">
        <v>61</v>
      </c>
      <c r="H256" s="14" t="s">
        <v>364</v>
      </c>
      <c r="I256" s="14" t="s">
        <v>2</v>
      </c>
      <c r="J256" s="14" t="s">
        <v>310</v>
      </c>
      <c r="K256" s="14">
        <v>860028669</v>
      </c>
      <c r="L256" s="14" t="s">
        <v>340</v>
      </c>
      <c r="M256" s="14" t="s">
        <v>62</v>
      </c>
      <c r="N256" t="s">
        <v>40</v>
      </c>
      <c r="O256" s="1">
        <v>45021</v>
      </c>
      <c r="P256" s="14" t="s">
        <v>359</v>
      </c>
      <c r="Q256" s="14" t="s">
        <v>359</v>
      </c>
      <c r="R256" s="1">
        <v>44893</v>
      </c>
      <c r="S256" s="1">
        <v>44896</v>
      </c>
      <c r="T256" s="14" t="s">
        <v>811</v>
      </c>
      <c r="U256" s="1">
        <v>45261</v>
      </c>
      <c r="V256" s="28">
        <v>43226960</v>
      </c>
      <c r="W256" s="14">
        <f>$D$5-Contratos[[#This Row],[Fecha de Inicio]]</f>
        <v>150</v>
      </c>
      <c r="X256" s="14">
        <f>ROUND((($D$5-Contratos[[#This Row],[Fecha de Inicio]])/(Contratos[[#This Row],[Fecha Finalizacion Programada]]-Contratos[[#This Row],[Fecha de Inicio]])*100),2)</f>
        <v>41.1</v>
      </c>
      <c r="Y256" s="28">
        <v>14408987</v>
      </c>
      <c r="Z256" s="28">
        <v>28817973</v>
      </c>
      <c r="AA256" s="14">
        <v>0</v>
      </c>
      <c r="AB256" s="28">
        <v>0</v>
      </c>
      <c r="AC256" s="28">
        <v>43226960</v>
      </c>
      <c r="AD256" s="14" t="s">
        <v>811</v>
      </c>
    </row>
    <row r="257" spans="2:30" x14ac:dyDescent="0.25">
      <c r="B257" s="14">
        <v>2022</v>
      </c>
      <c r="C257">
        <v>220759</v>
      </c>
      <c r="D257" s="14" t="s">
        <v>271</v>
      </c>
      <c r="E257" s="14" t="s">
        <v>394</v>
      </c>
      <c r="F257" s="14" t="s">
        <v>30</v>
      </c>
      <c r="G257" s="14" t="s">
        <v>27</v>
      </c>
      <c r="H257" s="14" t="s">
        <v>364</v>
      </c>
      <c r="I257" s="14" t="s">
        <v>2</v>
      </c>
      <c r="J257" s="14" t="s">
        <v>311</v>
      </c>
      <c r="K257" s="14">
        <v>900078820</v>
      </c>
      <c r="L257" s="14" t="s">
        <v>341</v>
      </c>
      <c r="M257" s="14" t="s">
        <v>62</v>
      </c>
      <c r="N257" t="s">
        <v>40</v>
      </c>
      <c r="O257" s="1">
        <v>45021</v>
      </c>
      <c r="P257" s="14" t="s">
        <v>359</v>
      </c>
      <c r="Q257" s="14" t="s">
        <v>359</v>
      </c>
      <c r="R257" s="1">
        <v>44853</v>
      </c>
      <c r="S257" s="1">
        <v>44882</v>
      </c>
      <c r="T257" s="14" t="s">
        <v>811</v>
      </c>
      <c r="U257" s="1">
        <v>45247</v>
      </c>
      <c r="V257" s="28">
        <v>46602600</v>
      </c>
      <c r="W257" s="14">
        <f>$D$5-Contratos[[#This Row],[Fecha de Inicio]]</f>
        <v>164</v>
      </c>
      <c r="X257" s="14">
        <f>ROUND((($D$5-Contratos[[#This Row],[Fecha de Inicio]])/(Contratos[[#This Row],[Fecha Finalizacion Programada]]-Contratos[[#This Row],[Fecha de Inicio]])*100),2)</f>
        <v>44.93</v>
      </c>
      <c r="Y257" s="28">
        <v>17346523</v>
      </c>
      <c r="Z257" s="28">
        <v>29256077</v>
      </c>
      <c r="AA257" s="14">
        <v>0</v>
      </c>
      <c r="AB257" s="28">
        <v>0</v>
      </c>
      <c r="AC257" s="28">
        <v>46602600</v>
      </c>
      <c r="AD257" s="14" t="s">
        <v>811</v>
      </c>
    </row>
    <row r="258" spans="2:30" x14ac:dyDescent="0.25">
      <c r="B258" s="14">
        <v>2022</v>
      </c>
      <c r="C258">
        <v>220424</v>
      </c>
      <c r="D258" s="14" t="s">
        <v>271</v>
      </c>
      <c r="E258" s="14" t="s">
        <v>179</v>
      </c>
      <c r="F258" s="14" t="s">
        <v>33</v>
      </c>
      <c r="G258" s="14" t="s">
        <v>61</v>
      </c>
      <c r="H258" s="14" t="s">
        <v>161</v>
      </c>
      <c r="I258" s="14" t="s">
        <v>2</v>
      </c>
      <c r="J258" s="14" t="s">
        <v>129</v>
      </c>
      <c r="K258" s="14">
        <v>900446648</v>
      </c>
      <c r="L258" s="14" t="s">
        <v>130</v>
      </c>
      <c r="M258" s="14" t="s">
        <v>191</v>
      </c>
      <c r="N258" t="s">
        <v>40</v>
      </c>
      <c r="O258" s="1">
        <v>45037</v>
      </c>
      <c r="P258" s="14" t="s">
        <v>633</v>
      </c>
      <c r="Q258" s="14" t="s">
        <v>710</v>
      </c>
      <c r="R258" s="1">
        <v>44754</v>
      </c>
      <c r="S258" s="1">
        <v>44819</v>
      </c>
      <c r="T258" s="14" t="s">
        <v>811</v>
      </c>
      <c r="U258" s="1">
        <v>45184</v>
      </c>
      <c r="V258" s="28">
        <v>35263008</v>
      </c>
      <c r="W258" s="14">
        <f>$D$5-Contratos[[#This Row],[Fecha de Inicio]]</f>
        <v>227</v>
      </c>
      <c r="X258" s="14">
        <f>ROUND((($D$5-Contratos[[#This Row],[Fecha de Inicio]])/(Contratos[[#This Row],[Fecha Finalizacion Programada]]-Contratos[[#This Row],[Fecha de Inicio]])*100),2)</f>
        <v>62.19</v>
      </c>
      <c r="Y258" s="28">
        <v>20570088</v>
      </c>
      <c r="Z258" s="28">
        <v>14692920</v>
      </c>
      <c r="AA258" s="14">
        <v>0</v>
      </c>
      <c r="AB258" s="28">
        <v>0</v>
      </c>
      <c r="AC258" s="28">
        <v>35263008</v>
      </c>
      <c r="AD258" s="14" t="s">
        <v>811</v>
      </c>
    </row>
    <row r="259" spans="2:30" x14ac:dyDescent="0.25">
      <c r="B259" s="14">
        <v>2023</v>
      </c>
      <c r="C259">
        <v>230105</v>
      </c>
      <c r="D259" s="14" t="s">
        <v>271</v>
      </c>
      <c r="E259" s="14" t="s">
        <v>561</v>
      </c>
      <c r="F259" s="14" t="s">
        <v>45</v>
      </c>
      <c r="G259" s="14" t="s">
        <v>46</v>
      </c>
      <c r="H259" s="14" t="s">
        <v>574</v>
      </c>
      <c r="I259" s="14" t="s">
        <v>2</v>
      </c>
      <c r="J259" s="14" t="s">
        <v>434</v>
      </c>
      <c r="K259" s="14">
        <v>1030599185</v>
      </c>
      <c r="L259" s="14" t="s">
        <v>500</v>
      </c>
      <c r="M259" s="14" t="s">
        <v>267</v>
      </c>
      <c r="N259" t="s">
        <v>40</v>
      </c>
      <c r="O259" s="1">
        <v>45020</v>
      </c>
      <c r="P259" s="14" t="s">
        <v>452</v>
      </c>
      <c r="Q259" s="14" t="s">
        <v>457</v>
      </c>
      <c r="R259" s="1">
        <v>44945</v>
      </c>
      <c r="S259" s="1">
        <v>44950</v>
      </c>
      <c r="T259" s="14" t="s">
        <v>779</v>
      </c>
      <c r="U259" s="1">
        <v>45223</v>
      </c>
      <c r="V259" s="28">
        <v>36288000</v>
      </c>
      <c r="W259" s="14">
        <f>$D$5-Contratos[[#This Row],[Fecha de Inicio]]</f>
        <v>96</v>
      </c>
      <c r="X259" s="14">
        <f>ROUND((($D$5-Contratos[[#This Row],[Fecha de Inicio]])/(Contratos[[#This Row],[Fecha Finalizacion Programada]]-Contratos[[#This Row],[Fecha de Inicio]])*100),2)</f>
        <v>35.159999999999997</v>
      </c>
      <c r="Y259" s="28">
        <v>4032000</v>
      </c>
      <c r="Z259" s="28">
        <v>32256000</v>
      </c>
      <c r="AA259" s="14">
        <v>0</v>
      </c>
      <c r="AB259" s="28">
        <v>0</v>
      </c>
      <c r="AC259" s="28">
        <v>36288000</v>
      </c>
      <c r="AD259" s="14" t="s">
        <v>779</v>
      </c>
    </row>
    <row r="260" spans="2:30" x14ac:dyDescent="0.25">
      <c r="B260" s="14">
        <v>2023</v>
      </c>
      <c r="C260">
        <v>230106</v>
      </c>
      <c r="D260" s="14" t="s">
        <v>271</v>
      </c>
      <c r="E260" s="14" t="s">
        <v>561</v>
      </c>
      <c r="F260" s="14" t="s">
        <v>45</v>
      </c>
      <c r="G260" s="14" t="s">
        <v>46</v>
      </c>
      <c r="H260" s="14" t="s">
        <v>574</v>
      </c>
      <c r="I260" s="14" t="s">
        <v>2</v>
      </c>
      <c r="J260" s="14" t="s">
        <v>434</v>
      </c>
      <c r="K260" s="14">
        <v>1010196758</v>
      </c>
      <c r="L260" s="14" t="s">
        <v>499</v>
      </c>
      <c r="M260" s="14" t="s">
        <v>267</v>
      </c>
      <c r="N260" t="s">
        <v>40</v>
      </c>
      <c r="O260" s="1">
        <v>45020</v>
      </c>
      <c r="P260" s="14" t="s">
        <v>452</v>
      </c>
      <c r="Q260" s="14" t="s">
        <v>457</v>
      </c>
      <c r="R260" s="1">
        <v>44945</v>
      </c>
      <c r="S260" s="1">
        <v>44949</v>
      </c>
      <c r="T260" s="14" t="s">
        <v>779</v>
      </c>
      <c r="U260" s="1">
        <v>45222</v>
      </c>
      <c r="V260" s="28">
        <v>36288000</v>
      </c>
      <c r="W260" s="14">
        <f>$D$5-Contratos[[#This Row],[Fecha de Inicio]]</f>
        <v>97</v>
      </c>
      <c r="X260" s="14">
        <f>ROUND((($D$5-Contratos[[#This Row],[Fecha de Inicio]])/(Contratos[[#This Row],[Fecha Finalizacion Programada]]-Contratos[[#This Row],[Fecha de Inicio]])*100),2)</f>
        <v>35.53</v>
      </c>
      <c r="Y260" s="28">
        <v>4032000</v>
      </c>
      <c r="Z260" s="28">
        <v>32256000</v>
      </c>
      <c r="AA260" s="14">
        <v>0</v>
      </c>
      <c r="AB260" s="28">
        <v>0</v>
      </c>
      <c r="AC260" s="28">
        <v>36288000</v>
      </c>
      <c r="AD260" s="14" t="s">
        <v>779</v>
      </c>
    </row>
    <row r="261" spans="2:30" x14ac:dyDescent="0.25">
      <c r="B261" s="14">
        <v>2023</v>
      </c>
      <c r="C261">
        <v>230107</v>
      </c>
      <c r="D261" s="14" t="s">
        <v>271</v>
      </c>
      <c r="E261" s="14" t="s">
        <v>561</v>
      </c>
      <c r="F261" s="14" t="s">
        <v>45</v>
      </c>
      <c r="G261" s="14" t="s">
        <v>46</v>
      </c>
      <c r="H261" s="14" t="s">
        <v>574</v>
      </c>
      <c r="I261" s="14" t="s">
        <v>2</v>
      </c>
      <c r="J261" s="14" t="s">
        <v>434</v>
      </c>
      <c r="K261" s="14">
        <v>1018431630</v>
      </c>
      <c r="L261" s="14" t="s">
        <v>498</v>
      </c>
      <c r="M261" s="14" t="s">
        <v>267</v>
      </c>
      <c r="N261" t="s">
        <v>40</v>
      </c>
      <c r="O261" s="1">
        <v>45020</v>
      </c>
      <c r="P261" s="14" t="s">
        <v>452</v>
      </c>
      <c r="Q261" s="14" t="s">
        <v>457</v>
      </c>
      <c r="R261" s="1">
        <v>44945</v>
      </c>
      <c r="S261" s="1">
        <v>44949</v>
      </c>
      <c r="T261" s="14" t="s">
        <v>779</v>
      </c>
      <c r="U261" s="1">
        <v>45222</v>
      </c>
      <c r="V261" s="28">
        <v>36288000</v>
      </c>
      <c r="W261" s="14">
        <f>$D$5-Contratos[[#This Row],[Fecha de Inicio]]</f>
        <v>97</v>
      </c>
      <c r="X261" s="14">
        <f>ROUND((($D$5-Contratos[[#This Row],[Fecha de Inicio]])/(Contratos[[#This Row],[Fecha Finalizacion Programada]]-Contratos[[#This Row],[Fecha de Inicio]])*100),2)</f>
        <v>35.53</v>
      </c>
      <c r="Y261" s="28">
        <v>4032000</v>
      </c>
      <c r="Z261" s="28">
        <v>32256000</v>
      </c>
      <c r="AA261" s="14">
        <v>0</v>
      </c>
      <c r="AB261" s="28">
        <v>0</v>
      </c>
      <c r="AC261" s="28">
        <v>36288000</v>
      </c>
      <c r="AD261" s="14" t="s">
        <v>779</v>
      </c>
    </row>
    <row r="262" spans="2:30" x14ac:dyDescent="0.25">
      <c r="B262" s="14">
        <v>2023</v>
      </c>
      <c r="C262">
        <v>230108</v>
      </c>
      <c r="D262" s="14" t="s">
        <v>271</v>
      </c>
      <c r="E262" s="14" t="s">
        <v>561</v>
      </c>
      <c r="F262" s="14" t="s">
        <v>45</v>
      </c>
      <c r="G262" s="14" t="s">
        <v>46</v>
      </c>
      <c r="H262" s="14" t="s">
        <v>574</v>
      </c>
      <c r="I262" s="14" t="s">
        <v>2</v>
      </c>
      <c r="J262" s="14" t="s">
        <v>434</v>
      </c>
      <c r="K262" s="14">
        <v>1026273270</v>
      </c>
      <c r="L262" s="14" t="s">
        <v>497</v>
      </c>
      <c r="M262" s="14" t="s">
        <v>267</v>
      </c>
      <c r="N262" t="s">
        <v>40</v>
      </c>
      <c r="O262" s="1">
        <v>45020</v>
      </c>
      <c r="P262" s="14" t="s">
        <v>452</v>
      </c>
      <c r="Q262" s="14" t="s">
        <v>457</v>
      </c>
      <c r="R262" s="1">
        <v>44945</v>
      </c>
      <c r="S262" s="1">
        <v>44949</v>
      </c>
      <c r="T262" s="14" t="s">
        <v>779</v>
      </c>
      <c r="U262" s="1">
        <v>45222</v>
      </c>
      <c r="V262" s="28">
        <v>36288000</v>
      </c>
      <c r="W262" s="14">
        <f>$D$5-Contratos[[#This Row],[Fecha de Inicio]]</f>
        <v>97</v>
      </c>
      <c r="X262" s="14">
        <f>ROUND((($D$5-Contratos[[#This Row],[Fecha de Inicio]])/(Contratos[[#This Row],[Fecha Finalizacion Programada]]-Contratos[[#This Row],[Fecha de Inicio]])*100),2)</f>
        <v>35.53</v>
      </c>
      <c r="Y262" s="28">
        <v>4032000</v>
      </c>
      <c r="Z262" s="28">
        <v>32256000</v>
      </c>
      <c r="AA262" s="14">
        <v>0</v>
      </c>
      <c r="AB262" s="28">
        <v>0</v>
      </c>
      <c r="AC262" s="28">
        <v>36288000</v>
      </c>
      <c r="AD262" s="14" t="s">
        <v>779</v>
      </c>
    </row>
    <row r="263" spans="2:30" x14ac:dyDescent="0.25">
      <c r="B263" s="14">
        <v>2023</v>
      </c>
      <c r="C263">
        <v>230074</v>
      </c>
      <c r="D263" s="14" t="s">
        <v>271</v>
      </c>
      <c r="E263" s="14" t="s">
        <v>525</v>
      </c>
      <c r="F263" s="14" t="s">
        <v>45</v>
      </c>
      <c r="G263" s="14" t="s">
        <v>46</v>
      </c>
      <c r="H263" s="14" t="s">
        <v>164</v>
      </c>
      <c r="I263" s="14" t="s">
        <v>2</v>
      </c>
      <c r="J263" s="14" t="s">
        <v>401</v>
      </c>
      <c r="K263" s="14">
        <v>51933372</v>
      </c>
      <c r="L263" s="14" t="s">
        <v>159</v>
      </c>
      <c r="M263" s="14" t="s">
        <v>515</v>
      </c>
      <c r="N263" t="s">
        <v>40</v>
      </c>
      <c r="O263" s="1">
        <v>45029</v>
      </c>
      <c r="P263" s="14" t="s">
        <v>446</v>
      </c>
      <c r="Q263" s="14" t="s">
        <v>671</v>
      </c>
      <c r="R263" s="1">
        <v>44944</v>
      </c>
      <c r="S263" s="1">
        <v>44958</v>
      </c>
      <c r="T263" s="14" t="s">
        <v>801</v>
      </c>
      <c r="U263" s="1">
        <v>45200</v>
      </c>
      <c r="V263" s="28">
        <v>32256000</v>
      </c>
      <c r="W263" s="14">
        <f>$D$5-Contratos[[#This Row],[Fecha de Inicio]]</f>
        <v>88</v>
      </c>
      <c r="X263" s="14">
        <f>ROUND((($D$5-Contratos[[#This Row],[Fecha de Inicio]])/(Contratos[[#This Row],[Fecha Finalizacion Programada]]-Contratos[[#This Row],[Fecha de Inicio]])*100),2)</f>
        <v>36.36</v>
      </c>
      <c r="Y263" s="28">
        <v>8064000</v>
      </c>
      <c r="Z263" s="28">
        <v>24192000</v>
      </c>
      <c r="AA263" s="14">
        <v>0</v>
      </c>
      <c r="AB263" s="28">
        <v>0</v>
      </c>
      <c r="AC263" s="28">
        <v>32256000</v>
      </c>
      <c r="AD263" s="14" t="s">
        <v>801</v>
      </c>
    </row>
    <row r="264" spans="2:30" x14ac:dyDescent="0.25">
      <c r="B264" s="14">
        <v>2023</v>
      </c>
      <c r="C264">
        <v>230258</v>
      </c>
      <c r="D264" s="14" t="s">
        <v>271</v>
      </c>
      <c r="E264" s="14" t="s">
        <v>525</v>
      </c>
      <c r="F264" s="14" t="s">
        <v>45</v>
      </c>
      <c r="G264" s="14" t="s">
        <v>46</v>
      </c>
      <c r="H264" s="14" t="s">
        <v>164</v>
      </c>
      <c r="I264" s="14" t="s">
        <v>2</v>
      </c>
      <c r="J264" s="14" t="s">
        <v>401</v>
      </c>
      <c r="K264" s="14" t="s">
        <v>887</v>
      </c>
      <c r="L264" s="14" t="s">
        <v>888</v>
      </c>
      <c r="M264" s="14" t="s">
        <v>515</v>
      </c>
      <c r="N264" t="s">
        <v>40</v>
      </c>
      <c r="O264" s="1">
        <v>45029</v>
      </c>
      <c r="P264" s="14" t="s">
        <v>446</v>
      </c>
      <c r="Q264" s="14" t="s">
        <v>711</v>
      </c>
      <c r="R264" s="1">
        <v>44978</v>
      </c>
      <c r="S264" s="1">
        <v>44986</v>
      </c>
      <c r="T264" s="14" t="s">
        <v>801</v>
      </c>
      <c r="U264" s="1">
        <v>45231</v>
      </c>
      <c r="V264" s="28">
        <v>32256000</v>
      </c>
      <c r="W264" s="14">
        <f>$D$5-Contratos[[#This Row],[Fecha de Inicio]]</f>
        <v>60</v>
      </c>
      <c r="X264" s="14">
        <f>ROUND((($D$5-Contratos[[#This Row],[Fecha de Inicio]])/(Contratos[[#This Row],[Fecha Finalizacion Programada]]-Contratos[[#This Row],[Fecha de Inicio]])*100),2)</f>
        <v>24.49</v>
      </c>
      <c r="Y264" s="28">
        <v>4032000</v>
      </c>
      <c r="Z264" s="28">
        <v>28224000</v>
      </c>
      <c r="AA264" s="14">
        <v>0</v>
      </c>
      <c r="AB264" s="28">
        <v>0</v>
      </c>
      <c r="AC264" s="28">
        <v>32256000</v>
      </c>
      <c r="AD264" s="14" t="s">
        <v>801</v>
      </c>
    </row>
    <row r="265" spans="2:30" x14ac:dyDescent="0.25">
      <c r="B265" s="14">
        <v>2023</v>
      </c>
      <c r="C265">
        <v>230071</v>
      </c>
      <c r="D265" s="14" t="s">
        <v>271</v>
      </c>
      <c r="E265" s="14" t="s">
        <v>525</v>
      </c>
      <c r="F265" s="14" t="s">
        <v>45</v>
      </c>
      <c r="G265" s="14" t="s">
        <v>46</v>
      </c>
      <c r="H265" s="14" t="s">
        <v>164</v>
      </c>
      <c r="I265" s="14" t="s">
        <v>2</v>
      </c>
      <c r="J265" s="14" t="s">
        <v>401</v>
      </c>
      <c r="K265" s="14">
        <v>52823549</v>
      </c>
      <c r="L265" s="14" t="s">
        <v>490</v>
      </c>
      <c r="M265" s="14" t="s">
        <v>515</v>
      </c>
      <c r="N265" t="s">
        <v>40</v>
      </c>
      <c r="O265" s="1">
        <v>45029</v>
      </c>
      <c r="P265" s="14" t="s">
        <v>634</v>
      </c>
      <c r="Q265" s="14" t="s">
        <v>711</v>
      </c>
      <c r="R265" s="1">
        <v>44944</v>
      </c>
      <c r="S265" s="1">
        <v>44958</v>
      </c>
      <c r="T265" s="14" t="s">
        <v>801</v>
      </c>
      <c r="U265" s="1">
        <v>45200</v>
      </c>
      <c r="V265" s="28">
        <v>32256000</v>
      </c>
      <c r="W265" s="14">
        <f>$D$5-Contratos[[#This Row],[Fecha de Inicio]]</f>
        <v>88</v>
      </c>
      <c r="X265" s="14">
        <f>ROUND((($D$5-Contratos[[#This Row],[Fecha de Inicio]])/(Contratos[[#This Row],[Fecha Finalizacion Programada]]-Contratos[[#This Row],[Fecha de Inicio]])*100),2)</f>
        <v>36.36</v>
      </c>
      <c r="Y265" s="28">
        <v>8064000</v>
      </c>
      <c r="Z265" s="28">
        <v>24192000</v>
      </c>
      <c r="AA265" s="14">
        <v>0</v>
      </c>
      <c r="AB265" s="28">
        <v>0</v>
      </c>
      <c r="AC265" s="28">
        <v>32256000</v>
      </c>
      <c r="AD265" s="14" t="s">
        <v>801</v>
      </c>
    </row>
    <row r="266" spans="2:30" x14ac:dyDescent="0.25">
      <c r="B266" s="14">
        <v>2022</v>
      </c>
      <c r="C266">
        <v>220412</v>
      </c>
      <c r="D266" s="14" t="s">
        <v>271</v>
      </c>
      <c r="E266" s="14" t="s">
        <v>765</v>
      </c>
      <c r="F266" s="14" t="s">
        <v>583</v>
      </c>
      <c r="G266" s="14" t="s">
        <v>889</v>
      </c>
      <c r="H266" s="14" t="s">
        <v>890</v>
      </c>
      <c r="I266" s="14" t="s">
        <v>891</v>
      </c>
      <c r="J266" s="14" t="s">
        <v>892</v>
      </c>
      <c r="K266" s="14">
        <v>890300279</v>
      </c>
      <c r="L266" s="14" t="s">
        <v>893</v>
      </c>
      <c r="M266" s="14" t="s">
        <v>722</v>
      </c>
      <c r="N266" t="s">
        <v>40</v>
      </c>
      <c r="O266" s="1">
        <v>45033</v>
      </c>
      <c r="P266" s="14" t="s">
        <v>635</v>
      </c>
      <c r="Q266" s="14" t="s">
        <v>712</v>
      </c>
      <c r="R266" s="1">
        <v>44741</v>
      </c>
      <c r="S266" s="1">
        <v>44753</v>
      </c>
      <c r="T266" s="14" t="s">
        <v>811</v>
      </c>
      <c r="U266" s="1">
        <v>45118</v>
      </c>
      <c r="V266" s="28">
        <v>663560401</v>
      </c>
      <c r="W266" s="14">
        <f>$D$5-Contratos[[#This Row],[Fecha de Inicio]]</f>
        <v>293</v>
      </c>
      <c r="X266" s="14">
        <f>ROUND((($D$5-Contratos[[#This Row],[Fecha de Inicio]])/(Contratos[[#This Row],[Fecha Finalizacion Programada]]-Contratos[[#This Row],[Fecha de Inicio]])*100),2)</f>
        <v>80.27</v>
      </c>
      <c r="Y266" s="28">
        <v>96923913</v>
      </c>
      <c r="Z266" s="28">
        <v>566636488</v>
      </c>
      <c r="AA266" s="14">
        <v>0</v>
      </c>
      <c r="AB266" s="28">
        <v>0</v>
      </c>
      <c r="AC266" s="28">
        <v>663560401</v>
      </c>
      <c r="AD266" s="14" t="s">
        <v>811</v>
      </c>
    </row>
    <row r="267" spans="2:30" x14ac:dyDescent="0.25">
      <c r="B267" s="14">
        <v>2023</v>
      </c>
      <c r="C267">
        <v>230072</v>
      </c>
      <c r="D267" s="14" t="s">
        <v>271</v>
      </c>
      <c r="E267" s="14" t="s">
        <v>525</v>
      </c>
      <c r="F267" s="14" t="s">
        <v>45</v>
      </c>
      <c r="G267" s="14" t="s">
        <v>46</v>
      </c>
      <c r="H267" s="14" t="s">
        <v>164</v>
      </c>
      <c r="I267" s="14" t="s">
        <v>2</v>
      </c>
      <c r="J267" s="14" t="s">
        <v>401</v>
      </c>
      <c r="K267" s="14">
        <v>1052381232</v>
      </c>
      <c r="L267" s="14" t="s">
        <v>491</v>
      </c>
      <c r="M267" s="14" t="s">
        <v>515</v>
      </c>
      <c r="N267" t="s">
        <v>40</v>
      </c>
      <c r="O267" s="1">
        <v>45029</v>
      </c>
      <c r="P267" s="14" t="s">
        <v>450</v>
      </c>
      <c r="Q267" s="14" t="s">
        <v>713</v>
      </c>
      <c r="R267" s="1">
        <v>44944</v>
      </c>
      <c r="S267" s="1">
        <v>44958</v>
      </c>
      <c r="T267" s="14" t="s">
        <v>801</v>
      </c>
      <c r="U267" s="1">
        <v>45200</v>
      </c>
      <c r="V267" s="28">
        <v>32256000</v>
      </c>
      <c r="W267" s="14">
        <f>$D$5-Contratos[[#This Row],[Fecha de Inicio]]</f>
        <v>88</v>
      </c>
      <c r="X267" s="14">
        <f>ROUND((($D$5-Contratos[[#This Row],[Fecha de Inicio]])/(Contratos[[#This Row],[Fecha Finalizacion Programada]]-Contratos[[#This Row],[Fecha de Inicio]])*100),2)</f>
        <v>36.36</v>
      </c>
      <c r="Y267" s="28">
        <v>4032000</v>
      </c>
      <c r="Z267" s="28">
        <v>28224000</v>
      </c>
      <c r="AA267" s="14">
        <v>0</v>
      </c>
      <c r="AB267" s="28">
        <v>0</v>
      </c>
      <c r="AC267" s="28">
        <v>32256000</v>
      </c>
      <c r="AD267" s="14" t="s">
        <v>801</v>
      </c>
    </row>
    <row r="268" spans="2:30" x14ac:dyDescent="0.25">
      <c r="B268" s="14">
        <v>2023</v>
      </c>
      <c r="C268">
        <v>230075</v>
      </c>
      <c r="D268" s="14" t="s">
        <v>271</v>
      </c>
      <c r="E268" s="14" t="s">
        <v>525</v>
      </c>
      <c r="F268" s="14" t="s">
        <v>45</v>
      </c>
      <c r="G268" s="14" t="s">
        <v>46</v>
      </c>
      <c r="H268" s="14" t="s">
        <v>164</v>
      </c>
      <c r="I268" s="14" t="s">
        <v>2</v>
      </c>
      <c r="J268" s="14" t="s">
        <v>401</v>
      </c>
      <c r="K268" s="14">
        <v>1013642128</v>
      </c>
      <c r="L268" s="14" t="s">
        <v>894</v>
      </c>
      <c r="M268" s="14" t="s">
        <v>723</v>
      </c>
      <c r="N268" t="s">
        <v>40</v>
      </c>
      <c r="O268" s="1">
        <v>45029</v>
      </c>
      <c r="P268" s="14" t="s">
        <v>446</v>
      </c>
      <c r="Q268" s="14" t="s">
        <v>711</v>
      </c>
      <c r="R268" s="1">
        <v>44944</v>
      </c>
      <c r="S268" s="1">
        <v>44958</v>
      </c>
      <c r="T268" s="14" t="s">
        <v>801</v>
      </c>
      <c r="U268" s="1">
        <v>45200</v>
      </c>
      <c r="V268" s="28">
        <v>32256000</v>
      </c>
      <c r="W268" s="14">
        <f>$D$5-Contratos[[#This Row],[Fecha de Inicio]]</f>
        <v>88</v>
      </c>
      <c r="X268" s="14">
        <f>ROUND((($D$5-Contratos[[#This Row],[Fecha de Inicio]])/(Contratos[[#This Row],[Fecha Finalizacion Programada]]-Contratos[[#This Row],[Fecha de Inicio]])*100),2)</f>
        <v>36.36</v>
      </c>
      <c r="Y268" s="28">
        <v>4032000</v>
      </c>
      <c r="Z268" s="28">
        <v>28224000</v>
      </c>
      <c r="AA268" s="14">
        <v>0</v>
      </c>
      <c r="AB268" s="28">
        <v>0</v>
      </c>
      <c r="AC268" s="28">
        <v>32256000</v>
      </c>
      <c r="AD268" s="14" t="s">
        <v>801</v>
      </c>
    </row>
  </sheetData>
  <hyperlinks>
    <hyperlink ref="E216" r:id="rId1" xr:uid="{74D7067F-A3D9-4142-9EE7-D542E1AE2C88}"/>
  </hyperlinks>
  <pageMargins left="0.7" right="0.7" top="0.75" bottom="0.75" header="0.3" footer="0.3"/>
  <pageSetup paperSize="9" orientation="portrait" horizontalDpi="4294967294" verticalDpi="4294967294"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2023-05-31T05:52:50Z</dcterms:modified>
</cp:coreProperties>
</file>