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129CA05F-4287-4575-BF37-EFF5C24D8CB0}"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Detalle!$B$10:$P$284</definedName>
  </definedNames>
  <calcPr calcId="191029"/>
  <pivotCaches>
    <pivotCache cacheId="5"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83" i="2" l="1"/>
  <c r="X282" i="2"/>
  <c r="X280" i="2"/>
  <c r="X279" i="2"/>
  <c r="X278" i="2"/>
  <c r="X276" i="2"/>
  <c r="X266" i="2"/>
  <c r="X223" i="2"/>
  <c r="X184" i="2"/>
  <c r="X183" i="2"/>
  <c r="X180" i="2"/>
  <c r="X179" i="2"/>
  <c r="X178" i="2"/>
  <c r="X177" i="2"/>
  <c r="X175" i="2"/>
  <c r="X174" i="2"/>
  <c r="X168" i="2"/>
  <c r="X167" i="2"/>
  <c r="X166" i="2"/>
  <c r="X163" i="2"/>
  <c r="X162" i="2"/>
  <c r="X161" i="2"/>
  <c r="X160" i="2"/>
  <c r="X149" i="2"/>
  <c r="X148" i="2"/>
  <c r="X141" i="2"/>
  <c r="X140" i="2"/>
  <c r="X135" i="2"/>
  <c r="X129" i="2"/>
  <c r="X113" i="2"/>
  <c r="X104" i="2"/>
  <c r="X102" i="2"/>
  <c r="X90" i="2"/>
  <c r="X89" i="2"/>
  <c r="X88" i="2"/>
  <c r="X87" i="2"/>
  <c r="X86" i="2"/>
  <c r="X85" i="2"/>
  <c r="X84" i="2"/>
  <c r="X83" i="2"/>
  <c r="X82" i="2"/>
  <c r="X81" i="2"/>
  <c r="X80" i="2"/>
  <c r="X79" i="2"/>
  <c r="X78" i="2"/>
  <c r="X77" i="2"/>
  <c r="X72" i="2"/>
  <c r="X68" i="2"/>
  <c r="X65" i="2"/>
  <c r="X54" i="2"/>
  <c r="X44" i="2"/>
  <c r="X42" i="2"/>
  <c r="X33" i="2"/>
  <c r="X17" i="2"/>
  <c r="X16" i="2"/>
  <c r="W14" i="2" l="1"/>
  <c r="W18" i="2"/>
  <c r="W22" i="2"/>
  <c r="X26" i="2"/>
  <c r="W30" i="2"/>
  <c r="X34" i="2"/>
  <c r="X38" i="2"/>
  <c r="X66" i="2"/>
  <c r="X98" i="2"/>
  <c r="X130" i="2"/>
  <c r="X146" i="2"/>
  <c r="X194" i="2"/>
  <c r="X210" i="2"/>
  <c r="X226" i="2"/>
  <c r="X258" i="2"/>
  <c r="X274" i="2"/>
  <c r="X14" i="2"/>
  <c r="X30" i="2"/>
  <c r="W38" i="2"/>
  <c r="W46" i="2"/>
  <c r="W50" i="2"/>
  <c r="X58" i="2"/>
  <c r="W62" i="2"/>
  <c r="W66" i="2"/>
  <c r="X70" i="2"/>
  <c r="X74" i="2"/>
  <c r="W78" i="2"/>
  <c r="W82" i="2"/>
  <c r="W94" i="2"/>
  <c r="W98" i="2"/>
  <c r="X106" i="2"/>
  <c r="W110" i="2"/>
  <c r="W114" i="2"/>
  <c r="X118" i="2"/>
  <c r="X122" i="2"/>
  <c r="W126" i="2"/>
  <c r="W130" i="2"/>
  <c r="X134" i="2"/>
  <c r="X138" i="2"/>
  <c r="W142" i="2"/>
  <c r="W146" i="2"/>
  <c r="X150" i="2"/>
  <c r="X154" i="2"/>
  <c r="W158" i="2"/>
  <c r="W162" i="2"/>
  <c r="X170" i="2"/>
  <c r="W174" i="2"/>
  <c r="W178" i="2"/>
  <c r="X182" i="2"/>
  <c r="X186" i="2"/>
  <c r="W190" i="2"/>
  <c r="W194" i="2"/>
  <c r="X198" i="2"/>
  <c r="X202" i="2"/>
  <c r="W206" i="2"/>
  <c r="W210" i="2"/>
  <c r="X214" i="2"/>
  <c r="X218" i="2"/>
  <c r="W222" i="2"/>
  <c r="W226" i="2"/>
  <c r="X230" i="2"/>
  <c r="X234" i="2"/>
  <c r="W238" i="2"/>
  <c r="W242" i="2"/>
  <c r="X246" i="2"/>
  <c r="W247" i="2"/>
  <c r="X250" i="2"/>
  <c r="W251" i="2"/>
  <c r="W254" i="2"/>
  <c r="W255" i="2"/>
  <c r="W258" i="2"/>
  <c r="W259" i="2"/>
  <c r="X262" i="2"/>
  <c r="W263" i="2"/>
  <c r="W267" i="2"/>
  <c r="W270" i="2"/>
  <c r="W271" i="2"/>
  <c r="W274" i="2"/>
  <c r="W275" i="2"/>
  <c r="W279" i="2"/>
  <c r="W283" i="2"/>
  <c r="X22" i="2"/>
  <c r="X50" i="2"/>
  <c r="X114" i="2"/>
  <c r="X242" i="2"/>
  <c r="W12" i="2"/>
  <c r="W13" i="2"/>
  <c r="W15" i="2"/>
  <c r="W16" i="2"/>
  <c r="W17" i="2"/>
  <c r="W19" i="2"/>
  <c r="W20" i="2"/>
  <c r="W21" i="2"/>
  <c r="W23" i="2"/>
  <c r="W24" i="2"/>
  <c r="W25" i="2"/>
  <c r="W27" i="2"/>
  <c r="W28" i="2"/>
  <c r="W29" i="2"/>
  <c r="W31" i="2"/>
  <c r="W32" i="2"/>
  <c r="W33" i="2"/>
  <c r="W35" i="2"/>
  <c r="W36" i="2"/>
  <c r="W37" i="2"/>
  <c r="W39" i="2"/>
  <c r="W40" i="2"/>
  <c r="W41" i="2"/>
  <c r="W43" i="2"/>
  <c r="W44" i="2"/>
  <c r="W45" i="2"/>
  <c r="W47" i="2"/>
  <c r="W48" i="2"/>
  <c r="W49" i="2"/>
  <c r="W51" i="2"/>
  <c r="W52" i="2"/>
  <c r="W53" i="2"/>
  <c r="W55" i="2"/>
  <c r="W56" i="2"/>
  <c r="W57" i="2"/>
  <c r="W59" i="2"/>
  <c r="W60" i="2"/>
  <c r="W61" i="2"/>
  <c r="W63" i="2"/>
  <c r="W64" i="2"/>
  <c r="W65" i="2"/>
  <c r="W67" i="2"/>
  <c r="W68" i="2"/>
  <c r="W69" i="2"/>
  <c r="W71" i="2"/>
  <c r="W72" i="2"/>
  <c r="W73" i="2"/>
  <c r="W75" i="2"/>
  <c r="W76" i="2"/>
  <c r="W77" i="2"/>
  <c r="W79" i="2"/>
  <c r="W80" i="2"/>
  <c r="W81" i="2"/>
  <c r="W83" i="2"/>
  <c r="W84" i="2"/>
  <c r="W85" i="2"/>
  <c r="W87" i="2"/>
  <c r="W88" i="2"/>
  <c r="W89" i="2"/>
  <c r="W91" i="2"/>
  <c r="W92" i="2"/>
  <c r="W93" i="2"/>
  <c r="W95" i="2"/>
  <c r="W96" i="2"/>
  <c r="W97" i="2"/>
  <c r="W99" i="2"/>
  <c r="W100" i="2"/>
  <c r="W101" i="2"/>
  <c r="W103" i="2"/>
  <c r="W104" i="2"/>
  <c r="W105" i="2"/>
  <c r="W107" i="2"/>
  <c r="W108" i="2"/>
  <c r="W109" i="2"/>
  <c r="W111" i="2"/>
  <c r="W112" i="2"/>
  <c r="W113" i="2"/>
  <c r="W115" i="2"/>
  <c r="W116" i="2"/>
  <c r="W117" i="2"/>
  <c r="W119" i="2"/>
  <c r="W120" i="2"/>
  <c r="W121" i="2"/>
  <c r="W123" i="2"/>
  <c r="W124" i="2"/>
  <c r="W125" i="2"/>
  <c r="W127" i="2"/>
  <c r="W128" i="2"/>
  <c r="W129" i="2"/>
  <c r="W131" i="2"/>
  <c r="W132" i="2"/>
  <c r="W133" i="2"/>
  <c r="W135" i="2"/>
  <c r="W136" i="2"/>
  <c r="W137" i="2"/>
  <c r="W139" i="2"/>
  <c r="W140" i="2"/>
  <c r="W141" i="2"/>
  <c r="W143" i="2"/>
  <c r="W144" i="2"/>
  <c r="W145" i="2"/>
  <c r="W147" i="2"/>
  <c r="W148" i="2"/>
  <c r="W149" i="2"/>
  <c r="W151" i="2"/>
  <c r="W152" i="2"/>
  <c r="W153" i="2"/>
  <c r="W155" i="2"/>
  <c r="W156" i="2"/>
  <c r="W157" i="2"/>
  <c r="W159" i="2"/>
  <c r="W160" i="2"/>
  <c r="W161" i="2"/>
  <c r="W163" i="2"/>
  <c r="W164" i="2"/>
  <c r="W165" i="2"/>
  <c r="W167" i="2"/>
  <c r="W168" i="2"/>
  <c r="W169" i="2"/>
  <c r="W171" i="2"/>
  <c r="W172" i="2"/>
  <c r="W173" i="2"/>
  <c r="W175" i="2"/>
  <c r="W176" i="2"/>
  <c r="W177" i="2"/>
  <c r="W179" i="2"/>
  <c r="W180" i="2"/>
  <c r="W181" i="2"/>
  <c r="W183" i="2"/>
  <c r="W184" i="2"/>
  <c r="W185" i="2"/>
  <c r="W187" i="2"/>
  <c r="W188" i="2"/>
  <c r="W189" i="2"/>
  <c r="W191" i="2"/>
  <c r="W192" i="2"/>
  <c r="W193" i="2"/>
  <c r="W195" i="2"/>
  <c r="W196" i="2"/>
  <c r="W197" i="2"/>
  <c r="W199" i="2"/>
  <c r="W200" i="2"/>
  <c r="W201" i="2"/>
  <c r="W203" i="2"/>
  <c r="W204" i="2"/>
  <c r="W205" i="2"/>
  <c r="W207" i="2"/>
  <c r="W208" i="2"/>
  <c r="W209" i="2"/>
  <c r="W211" i="2"/>
  <c r="W212" i="2"/>
  <c r="W213" i="2"/>
  <c r="W215" i="2"/>
  <c r="W216" i="2"/>
  <c r="W217" i="2"/>
  <c r="W219" i="2"/>
  <c r="W220" i="2"/>
  <c r="W221" i="2"/>
  <c r="W223" i="2"/>
  <c r="W224" i="2"/>
  <c r="W225" i="2"/>
  <c r="W227" i="2"/>
  <c r="W228" i="2"/>
  <c r="W229" i="2"/>
  <c r="W231" i="2"/>
  <c r="W232" i="2"/>
  <c r="W233" i="2"/>
  <c r="W235" i="2"/>
  <c r="W236" i="2"/>
  <c r="W237" i="2"/>
  <c r="W239" i="2"/>
  <c r="W240" i="2"/>
  <c r="W241" i="2"/>
  <c r="W243" i="2"/>
  <c r="W244" i="2"/>
  <c r="W245" i="2"/>
  <c r="W248" i="2"/>
  <c r="W249" i="2"/>
  <c r="W252" i="2"/>
  <c r="W253" i="2"/>
  <c r="W256" i="2"/>
  <c r="W257" i="2"/>
  <c r="W260" i="2"/>
  <c r="W261" i="2"/>
  <c r="W264" i="2"/>
  <c r="W265" i="2"/>
  <c r="W268" i="2"/>
  <c r="W269" i="2"/>
  <c r="W272" i="2"/>
  <c r="W273" i="2"/>
  <c r="W276" i="2"/>
  <c r="W277" i="2"/>
  <c r="W280" i="2"/>
  <c r="W281" i="2"/>
  <c r="W284" i="2"/>
  <c r="X12" i="2"/>
  <c r="X13" i="2"/>
  <c r="X15" i="2"/>
  <c r="X19" i="2"/>
  <c r="X20" i="2"/>
  <c r="X21" i="2"/>
  <c r="X23" i="2"/>
  <c r="X24" i="2"/>
  <c r="X25" i="2"/>
  <c r="X27" i="2"/>
  <c r="X28" i="2"/>
  <c r="X29" i="2"/>
  <c r="X31" i="2"/>
  <c r="X32" i="2"/>
  <c r="X35" i="2"/>
  <c r="X36" i="2"/>
  <c r="X37" i="2"/>
  <c r="X39" i="2"/>
  <c r="X40" i="2"/>
  <c r="X41" i="2"/>
  <c r="X43" i="2"/>
  <c r="X45" i="2"/>
  <c r="X47" i="2"/>
  <c r="X48" i="2"/>
  <c r="X49" i="2"/>
  <c r="X51" i="2"/>
  <c r="X52" i="2"/>
  <c r="X53" i="2"/>
  <c r="X55" i="2"/>
  <c r="X56" i="2"/>
  <c r="X57" i="2"/>
  <c r="X59" i="2"/>
  <c r="X60" i="2"/>
  <c r="X61" i="2"/>
  <c r="X63" i="2"/>
  <c r="X64" i="2"/>
  <c r="X67" i="2"/>
  <c r="X69" i="2"/>
  <c r="X71" i="2"/>
  <c r="X73" i="2"/>
  <c r="X75" i="2"/>
  <c r="X76" i="2"/>
  <c r="X91" i="2"/>
  <c r="X92" i="2"/>
  <c r="X93" i="2"/>
  <c r="X95" i="2"/>
  <c r="X96" i="2"/>
  <c r="X97" i="2"/>
  <c r="X99" i="2"/>
  <c r="X100" i="2"/>
  <c r="X101" i="2"/>
  <c r="X103" i="2"/>
  <c r="X105" i="2"/>
  <c r="X107" i="2"/>
  <c r="X108" i="2"/>
  <c r="X109" i="2"/>
  <c r="X111" i="2"/>
  <c r="X112" i="2"/>
  <c r="X115" i="2"/>
  <c r="X116" i="2"/>
  <c r="X117" i="2"/>
  <c r="X119" i="2"/>
  <c r="X120" i="2"/>
  <c r="X121" i="2"/>
  <c r="X123" i="2"/>
  <c r="X124" i="2"/>
  <c r="X125" i="2"/>
  <c r="X127" i="2"/>
  <c r="X128" i="2"/>
  <c r="X131" i="2"/>
  <c r="X132" i="2"/>
  <c r="X133" i="2"/>
  <c r="X136" i="2"/>
  <c r="X137" i="2"/>
  <c r="X139" i="2"/>
  <c r="X143" i="2"/>
  <c r="X144" i="2"/>
  <c r="X145" i="2"/>
  <c r="X147" i="2"/>
  <c r="X151" i="2"/>
  <c r="X152" i="2"/>
  <c r="X153" i="2"/>
  <c r="X155" i="2"/>
  <c r="X156" i="2"/>
  <c r="X157" i="2"/>
  <c r="X159" i="2"/>
  <c r="X164" i="2"/>
  <c r="X165" i="2"/>
  <c r="X169" i="2"/>
  <c r="X171" i="2"/>
  <c r="X172" i="2"/>
  <c r="X173" i="2"/>
  <c r="X176" i="2"/>
  <c r="X181" i="2"/>
  <c r="X185" i="2"/>
  <c r="X187" i="2"/>
  <c r="X188" i="2"/>
  <c r="X189" i="2"/>
  <c r="X191" i="2"/>
  <c r="X192" i="2"/>
  <c r="X193" i="2"/>
  <c r="X195" i="2"/>
  <c r="X196" i="2"/>
  <c r="X197" i="2"/>
  <c r="X199" i="2"/>
  <c r="X200" i="2"/>
  <c r="X201" i="2"/>
  <c r="X203" i="2"/>
  <c r="X204" i="2"/>
  <c r="X205" i="2"/>
  <c r="X207" i="2"/>
  <c r="X208" i="2"/>
  <c r="X209" i="2"/>
  <c r="X211" i="2"/>
  <c r="X212" i="2"/>
  <c r="X213" i="2"/>
  <c r="X215" i="2"/>
  <c r="X216" i="2"/>
  <c r="X217" i="2"/>
  <c r="X219" i="2"/>
  <c r="X220" i="2"/>
  <c r="X221" i="2"/>
  <c r="X224" i="2"/>
  <c r="X225" i="2"/>
  <c r="X227" i="2"/>
  <c r="X228" i="2"/>
  <c r="X229" i="2"/>
  <c r="X231" i="2"/>
  <c r="X232" i="2"/>
  <c r="X233" i="2"/>
  <c r="X235" i="2"/>
  <c r="X236" i="2"/>
  <c r="X237" i="2"/>
  <c r="X239" i="2"/>
  <c r="X240" i="2"/>
  <c r="X241" i="2"/>
  <c r="X243" i="2"/>
  <c r="X244" i="2"/>
  <c r="X245" i="2"/>
  <c r="X247" i="2"/>
  <c r="X248" i="2"/>
  <c r="X249" i="2"/>
  <c r="X251" i="2"/>
  <c r="X252" i="2"/>
  <c r="X253" i="2"/>
  <c r="X255" i="2"/>
  <c r="X256" i="2"/>
  <c r="X257" i="2"/>
  <c r="X259" i="2"/>
  <c r="X260" i="2"/>
  <c r="X261" i="2"/>
  <c r="X263" i="2"/>
  <c r="X264" i="2"/>
  <c r="X265" i="2"/>
  <c r="X267" i="2"/>
  <c r="X268" i="2"/>
  <c r="X269" i="2"/>
  <c r="X272" i="2"/>
  <c r="X273" i="2"/>
  <c r="X275" i="2"/>
  <c r="X277" i="2"/>
  <c r="X281" i="2"/>
  <c r="X284" i="2"/>
  <c r="X18" i="2" l="1"/>
  <c r="W34" i="2"/>
  <c r="W26" i="2"/>
  <c r="X271" i="2"/>
  <c r="X270" i="2"/>
  <c r="X254" i="2"/>
  <c r="X238" i="2"/>
  <c r="X222" i="2"/>
  <c r="X206" i="2"/>
  <c r="X190" i="2"/>
  <c r="X158" i="2"/>
  <c r="X142" i="2"/>
  <c r="X126" i="2"/>
  <c r="X110" i="2"/>
  <c r="X94" i="2"/>
  <c r="X62" i="2"/>
  <c r="X46" i="2"/>
  <c r="W282" i="2"/>
  <c r="W278" i="2"/>
  <c r="W266" i="2"/>
  <c r="W262" i="2"/>
  <c r="W250" i="2"/>
  <c r="W246" i="2"/>
  <c r="W234" i="2"/>
  <c r="W230" i="2"/>
  <c r="W218" i="2"/>
  <c r="W214" i="2"/>
  <c r="W202" i="2"/>
  <c r="W198" i="2"/>
  <c r="W186" i="2"/>
  <c r="W182" i="2"/>
  <c r="W170" i="2"/>
  <c r="W166" i="2"/>
  <c r="W154" i="2"/>
  <c r="W150" i="2"/>
  <c r="W138" i="2"/>
  <c r="W134" i="2"/>
  <c r="W122" i="2"/>
  <c r="W118" i="2"/>
  <c r="W106" i="2"/>
  <c r="W102" i="2"/>
  <c r="W90" i="2"/>
  <c r="W86" i="2"/>
  <c r="W74" i="2"/>
  <c r="W70" i="2"/>
  <c r="W58" i="2"/>
  <c r="W54" i="2"/>
  <c r="W42" i="2"/>
  <c r="X11" i="2"/>
  <c r="W11" i="2" l="1"/>
</calcChain>
</file>

<file path=xl/sharedStrings.xml><?xml version="1.0" encoding="utf-8"?>
<sst xmlns="http://schemas.openxmlformats.org/spreadsheetml/2006/main" count="3352" uniqueCount="905">
  <si>
    <t>Selección Abreviada - Acuerdo Marco</t>
  </si>
  <si>
    <t>Total general</t>
  </si>
  <si>
    <t>0111-01</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</si>
  <si>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</si>
  <si>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</si>
  <si>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</si>
  <si>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</si>
  <si>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</si>
  <si>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</si>
  <si>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</si>
  <si>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</si>
  <si>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</si>
  <si>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</si>
  <si>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</si>
  <si>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</si>
  <si>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</si>
  <si>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</si>
  <si>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</si>
  <si>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</si>
  <si>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</si>
  <si>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</si>
  <si>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</si>
  <si>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</si>
  <si>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</si>
  <si>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</si>
  <si>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OF. ASESORA DE COMUNICACIONES</t>
  </si>
  <si>
    <t>Selección Abreviada - Subasta Inversa</t>
  </si>
  <si>
    <t>Prestación de Servicios</t>
  </si>
  <si>
    <t>Concurso de Méritos Abierto</t>
  </si>
  <si>
    <t>Consultoría</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</si>
  <si>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</si>
  <si>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</si>
  <si>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</si>
  <si>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</si>
  <si>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</si>
  <si>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</si>
  <si>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</si>
  <si>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</si>
  <si>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</si>
  <si>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GRUPO EDS AUTOGAS S.A.S</t>
  </si>
  <si>
    <t>N/A</t>
  </si>
  <si>
    <t>TECNICO OPERATIVO - SUBD. ADMINISTRATIVA Y FINANCIERA</t>
  </si>
  <si>
    <t>Compraventa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</si>
  <si>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</si>
  <si>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</si>
  <si>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</si>
  <si>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</si>
  <si>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</si>
  <si>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</si>
  <si>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Prestación Servicio Apoyo a la Gestión</t>
  </si>
  <si>
    <t>GUSTAVO ADOLFO ESCOBAR TORRES</t>
  </si>
  <si>
    <t>PEDRO ALEJANDRO VEGA SIERRA</t>
  </si>
  <si>
    <t>CRISTIAN ANDRES PULIDO HORMAZA</t>
  </si>
  <si>
    <t>LAURA NATALIA ROZO ROBAYO</t>
  </si>
  <si>
    <t>JORGE IVAN SOTELO GAVIRIA</t>
  </si>
  <si>
    <t>CRISTIAN CAMILO ROJAS CARDENAS</t>
  </si>
  <si>
    <t>PROFESIONAL UNIVERSITARIO - SUBD. INFRAESTRUCTURA TIC</t>
  </si>
  <si>
    <t>IDENTICO S A S</t>
  </si>
  <si>
    <t>NANCY YANIRA ROA MENDOZA</t>
  </si>
  <si>
    <t>JENIFER ANDREA SALAZAR MORENO</t>
  </si>
  <si>
    <t>KELLY JOHANNA SANCHEZ RAMOS</t>
  </si>
  <si>
    <t>Suscripción</t>
  </si>
  <si>
    <t>SUBDIRECTOR TECNICO - SUBD. ANALISIS SECTORIAL</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</si>
  <si>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</si>
  <si>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</si>
  <si>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</si>
  <si>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</si>
  <si>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</si>
  <si>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</si>
  <si>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Proveer el servicio de soporte y mantenimiento del software Eyes &lt;(&gt;&amp;&lt;)&gt;Hands for FORMS de propiedad de la Secretaría Distrital de Hacienda</t>
  </si>
  <si>
    <t>E CAPTURE SAS</t>
  </si>
  <si>
    <t>MARIA CECILIA ROMERO ROMERO</t>
  </si>
  <si>
    <t>SUBDIRECTOR TECNICO - SUBD. ADMINISTRATIVA Y FINANCIERA</t>
  </si>
  <si>
    <t>SUBDIRECTOR TECNICO - SUBD. ANALISIS Y SOSTENIBILIDAD PPTAL.</t>
  </si>
  <si>
    <t>WILSON  COLMENARES ESPINOSA</t>
  </si>
  <si>
    <t>JESUS ALFREDO BALAGUERA BONITTO</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</si>
  <si>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</si>
  <si>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</si>
  <si>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</si>
  <si>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YINA MARCELA PERAFAN CAPERA</t>
  </si>
  <si>
    <t>Prestar servicios de aseo,  limpieza y mantenimientos menores para losvehículos de la Secretaria Distrital de Hacienda</t>
  </si>
  <si>
    <t>CENTRO CAR 19 LIMITADA</t>
  </si>
  <si>
    <t>Interadministrativo</t>
  </si>
  <si>
    <t>Proveer los servicios de canales dedicados e Internet y los servicioscomplementarios para la Secretaría Distrital de Hacienda.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</si>
  <si>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</si>
  <si>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AMANDA  SANTIAGO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</si>
  <si>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</si>
  <si>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</si>
  <si>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</si>
  <si>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NEIDY MATILDE LOSADA GUTIERREZ</t>
  </si>
  <si>
    <t>SAYDA LILIANA SALINAS SAAVEDRA</t>
  </si>
  <si>
    <t>LUCAS ANDRES CEDIEL MENDEZ</t>
  </si>
  <si>
    <t>CAMILO EDUARDO QUINTERO PEÑARETE</t>
  </si>
  <si>
    <t>JENY PATRICIA CHOLO CAMARGO</t>
  </si>
  <si>
    <t>JONATHAN  VERGEL VALENCIA</t>
  </si>
  <si>
    <t>LAURA MAYERLY CALDERON CARDENAS</t>
  </si>
  <si>
    <t>CAROLINA  TRIANA HERNANDEZ</t>
  </si>
  <si>
    <t>JOHN JAIRO GUZMAN VARGAS</t>
  </si>
  <si>
    <t>JEINNY DAYANA BRAVO PUERTO</t>
  </si>
  <si>
    <t>HUBER ALONSO BETANCUR RAMIREZ</t>
  </si>
  <si>
    <t>NATALY  FERNANDEZ GUTIERREZ</t>
  </si>
  <si>
    <t>ELIZABETH  MONDRAGON ROA</t>
  </si>
  <si>
    <t>Durante el período se dio cumplimiento a las obligaciones generalesestipuladas en el contrato</t>
  </si>
  <si>
    <t>PRAN CONSTRUCCIONES SAS</t>
  </si>
  <si>
    <t>JEFE DE OFICINA - OF. CONTROL INTERNO</t>
  </si>
  <si>
    <t>Suscripción al diario La República para la Secretaría Distrital deHacienda</t>
  </si>
  <si>
    <t>EDITORIAL LA REPUBLICA SAS</t>
  </si>
  <si>
    <t>MARTA CECILIA JAUREGUI ACEVEDO</t>
  </si>
  <si>
    <t>JULIO CESAR CEPEDA BARRERA</t>
  </si>
  <si>
    <t>Durante el período se dio cumplimiento a las obligaciones especialesestipuladas en el contrato</t>
  </si>
  <si>
    <t>Prestar servicios profesionales especializados en materia jurídica parael cumplimiento y apoyo a las funciones de la Oficina de Control Internode la Secretaría Distrital de Hacienda, en especial en temascontractuales, disciplinarios y procesales, entre otros.</t>
  </si>
  <si>
    <t>PROFESIONAL UNIVERSITARIO - SUBD. ADMINISTRATIVA Y FINANCIERA</t>
  </si>
  <si>
    <t>La contratista dio cumplimiento a cada una de las obligaciones generalespre - contractuales acordadas para la ejecución del contrato.</t>
  </si>
  <si>
    <t>MONICA ALEJANDRA BELTRAN RODRIGUEZ</t>
  </si>
  <si>
    <t>JEFE DE OFICINA - OF. PLANEACION FINANCIERA</t>
  </si>
  <si>
    <t>SUMINISTRO DE COMBUSTIBLE PARA LA SECRETARIA DISTRITAL DE HACIENDA</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</si>
  <si>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</si>
  <si>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</si>
  <si>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Durante el periodo de ejecución, el(la) contratista dio cumplimiento alas obligaciones generales estipuladas en los estudios previos.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</si>
  <si>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</si>
  <si>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</si>
  <si>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</si>
  <si>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</si>
  <si>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</si>
  <si>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</si>
  <si>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</si>
  <si>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</si>
  <si>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Suministro  de elementos  para protección  y embalaje de documentos parala Secretaría Distrital de Hacienda</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</si>
  <si>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</si>
  <si>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</si>
  <si>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</si>
  <si>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El contratista dio cumplimiento a las obligaciones generales pactadas enlos estudios previos del presente contrato.</t>
  </si>
  <si>
    <t>PRESTAR EL SERVICIO DE RASTREO SATELITAL Y MONITOREO PARA LOS VEHÍCULOSDE PROPIEDAD DE LA SECRETARIA DISTRITAL DE HACIENDA.</t>
  </si>
  <si>
    <t>NEFOX SAS</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</si>
  <si>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</si>
  <si>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Contratar la suscripción, soporte y actualización de productos Adobe einstalación funcional para la Secretaria Distrital de Hacienda.</t>
  </si>
  <si>
    <t>GREEN FON GROUP S A S</t>
  </si>
  <si>
    <t>El contratista cumplió con las obligaciones generales del contratodurante el periodo del presente informe.</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</si>
  <si>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</si>
  <si>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</si>
  <si>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</si>
  <si>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</si>
  <si>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</si>
  <si>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</si>
  <si>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</si>
  <si>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</si>
  <si>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</si>
  <si>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</si>
  <si>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</si>
  <si>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</si>
  <si>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</si>
  <si>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LIMPIEZA INSTITUCIONAL LASU S.A.S.</t>
  </si>
  <si>
    <t>PRESTAR LOS SERVICIOS INTEGRALES DE ASEO Y CAFETERÍA Y EL SERVICIO DEFUMIGACIÓN PARA LAS INSTALACIONES DE LA SECRETARIA DISTRITAL DE HACIENDADE BOGOTA D.C. Y ZONAS COMUNES DEL CENTRO ADMINISTRATIVO DISTRITAL CAD.</t>
  </si>
  <si>
    <t>NGEEK SAS</t>
  </si>
  <si>
    <t>Prestar los servicios de mantenimiento preventivo, correctivo con elfabricante y horas de soporte especializado para el sistema debalanceadores de carga de la Secretaría Distrital de Hacienda.</t>
  </si>
  <si>
    <t>Prestar los servicios profesionales para el apoyo en el desarrollo deactividades de seguimiento a las actuaciones administrativas,radicaciones virtuales, respuesta de peticiones y realización deinformes</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</si>
  <si>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</si>
  <si>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DIANA MARIA MORENO MUNEVAR</t>
  </si>
  <si>
    <t>JENNIFER AYLIN DIAZ TRIANA</t>
  </si>
  <si>
    <t>MIGUEL ANGEL CUEVAS MARTINEZ</t>
  </si>
  <si>
    <t>MARTHA ISABEL RUEDA URBINA</t>
  </si>
  <si>
    <t>MARIA PAULA REALES OSPINA</t>
  </si>
  <si>
    <t>ANGEL MAURICIO SUAREZ LOSADA</t>
  </si>
  <si>
    <t>MARIA CONSUELO ARAGON BARRERA</t>
  </si>
  <si>
    <t>LILLY ESPERANZA DOMINGUEZ HERRERA</t>
  </si>
  <si>
    <t>LADY VIVIANA LEGARDA RODRIGUEZ</t>
  </si>
  <si>
    <t>ANA MILENA SANTAMARIA MORA</t>
  </si>
  <si>
    <t>MARILUZ  ALDANA ALZATE</t>
  </si>
  <si>
    <t>BERTHA CECILIA CASTAÑEDA HERNANDEZ</t>
  </si>
  <si>
    <t>NIDIA SOLANGE ROJAS MANCILLA</t>
  </si>
  <si>
    <t>LINA FERNANDA SALAZAR ALVARADO</t>
  </si>
  <si>
    <t>KATIA SOFIA SENA BERROCAL</t>
  </si>
  <si>
    <t>HENRY  GARZON AVILA</t>
  </si>
  <si>
    <t>ALEJANDRA  CHAVES GARCIA</t>
  </si>
  <si>
    <t>RAFAEL AUGUSTO MALAVER BERNAL</t>
  </si>
  <si>
    <t>SUBD. TALENTO HUMANO</t>
  </si>
  <si>
    <t>DESPACHO DIR. INFORMATICA Y TECNOLOGIA</t>
  </si>
  <si>
    <t>SUBD. ADMINISTRATIVA Y FINANCIERA</t>
  </si>
  <si>
    <t>SUBD. INFRAESTRUCTURA TIC</t>
  </si>
  <si>
    <t>SUBD. EDUCACION TRIBUTARIA Y SERVICIO</t>
  </si>
  <si>
    <t>SUBD. CONSOLIDACION, GESTION E INVEST.</t>
  </si>
  <si>
    <t>SUBD. PLANEACION E INTELIGENCIA TRIB</t>
  </si>
  <si>
    <t>SUBD. GESTION CONTABLE HACIENDA</t>
  </si>
  <si>
    <t>OF. DEPURACION CARTERA</t>
  </si>
  <si>
    <t>DESPACHO SECRETARIO DISTRITAL DE HDA.</t>
  </si>
  <si>
    <t>OF. PLANEACION FINANCIERA</t>
  </si>
  <si>
    <t>https://community.secop.gov.co/Public/Tendering/OpportunityDetail/Index?noticeUID=CO1.NTC.2522949&amp;isFromPublicArea=True&amp;isModal=true&amp;asPopupView=true</t>
  </si>
  <si>
    <t>OF. TECNICA SISTEMA GESTION DOCUMENTAL</t>
  </si>
  <si>
    <t>OF. CONTROL INTERNO</t>
  </si>
  <si>
    <t>OF. ANALISIS Y CONTROL RIESGO</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</si>
  <si>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</si>
  <si>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</si>
  <si>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</si>
  <si>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OF. OPERACION SISTEMA GESTION DOCUMENTAL</t>
  </si>
  <si>
    <t>https://community.secop.gov.co/Public/Tendering/OpportunityDetail/Index?noticeUID=CO1.NTC.2972907&amp;isFromPublicArea=True&amp;isModal=true&amp;asPopupView=true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</si>
  <si>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</si>
  <si>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</si>
  <si>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</si>
  <si>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</si>
  <si>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https://community.secop.gov.co/Public/Tendering/OpportunityDetail/Index?noticeUID=CO1.NTC.3033343&amp;isFromPublicArea=True&amp;isModal=true&amp;asPopupView=true</t>
  </si>
  <si>
    <t>https://community.secop.gov.co/Public/Tendering/OpportunityDetail/Index?noticeUID=CO1.NTC.3139037&amp;isFromPublicArea=True&amp;isModal=true&amp;asPopupView=true</t>
  </si>
  <si>
    <t>https://community.secop.gov.co/Public/Tendering/OpportunityDetail/Index?noticeUID=CO1.NTC.3217579&amp;isFromPublicArea=True&amp;isModal=true&amp;asPopupView=true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</si>
  <si>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</si>
  <si>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https://community.secop.gov.co/Public/Tendering/OpportunityDetail/Index?noticeUID=CO1.NTC.3181311&amp;isFromPublicArea=True&amp;isModal=true&amp;asPopupView=true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</si>
  <si>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</si>
  <si>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https://community.secop.gov.co/Public/Tendering/OpportunityDetail/Index?noticeUID=CO1.NTC.2342201&amp;isFromPublicArea=True&amp;isModal=true&amp;asPopupView=true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</si>
  <si>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</si>
  <si>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</si>
  <si>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</si>
  <si>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Prestar los servicios de mantenimiento, actualización, soporte técnicoespecializado y servicios especiales con el suministro de partes yrepuestos para el sistema de telefonía de la Secretaria Distrital deHacienda.</t>
  </si>
  <si>
    <t>AXEDE S.A. - EN REORGANIZACIÓN</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</si>
  <si>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</si>
  <si>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</si>
  <si>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DIANA MARCELA JIMENEZ GAMBA</t>
  </si>
  <si>
    <t>El contratista cumplió todas las obligaciones</t>
  </si>
  <si>
    <t>El contratista, durante el periodo del presente informe, ha mantenido eladecuado funcionamiento de las licencias.</t>
  </si>
  <si>
    <t>https://community.secop.gov.co/Public/Tendering/OpportunityDetail/Index?noticeUID=CO1.NTC.3393541&amp;isFromPublicArea=True&amp;isModal=true&amp;asPopupView=true</t>
  </si>
  <si>
    <t>https://community.secop.gov.co/Public/Tendering/OpportunityDetail/Index?noticeUID=CO1.NTC.3312466&amp;isFromPublicArea=True&amp;isModal=true&amp;asPopupView=true</t>
  </si>
  <si>
    <t>https://community.secop.gov.co/Public/Tendering/OpportunityDetail/Index?noticeUID=CO1.NTC.3356752&amp;isFromPublicArea=True&amp;isModal=true&amp;asPopupView=true</t>
  </si>
  <si>
    <t xml:space="preserve">Plazo total con prorrogas </t>
  </si>
  <si>
    <t>JEFE DE OFICINA ASESORA - OF. ASESORA DE COMUNICACIONES</t>
  </si>
  <si>
    <t>Directa Prestacion Serv para Ejecución de Trabajos Artísticos </t>
  </si>
  <si>
    <t>Arrendamiento</t>
  </si>
  <si>
    <t>Obra</t>
  </si>
  <si>
    <t>Prestar el servicio de calibración para los datalogger_termohigrómetrosdigitales, ubicados en los depósitos de archivos de la SecretaríaDistrital de Hacienda</t>
  </si>
  <si>
    <t>Prestar los servicios de actualización, soporte y mantenimiento dellicenciamiento antivirus Kaspersky para la SDH, de conformidad con loestablecido en el Pliego de Condiciones.</t>
  </si>
  <si>
    <t>Proveer el outsourcing integral para los servicios de gestión deimpresión para la Secretaría Distrital de Hacienda.</t>
  </si>
  <si>
    <t>Proveer el outsourcing integral para los servicios de gestión de mesa deayuda para la Secretaría Distrital de Hacienda, de conformidad con loestablecido en los estudios previos, en el Acuerdo Marco de Precios No.CCE-183-AMP-2020 y sus anexos.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</si>
  <si>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</si>
  <si>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</si>
  <si>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</si>
  <si>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</si>
  <si>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MANTENIMIENTO PREVENTIVO Y CORRECTIVO A LOSASCENSORES MARCA MITSUBISHI Y DE LA PLATAFORMAS PARA PERSONAS CONDISCAPACIDAD UBICADA EN EL CAD</t>
  </si>
  <si>
    <t>SERVICIOS DE MANTENIMIENTO CON SUMINISTRO DE REPUESTOS PARA LOSASCENSORES SCHINDLER DE LA TORRE A EDIFICIO CAD.</t>
  </si>
  <si>
    <t>REALIZAR LA INSPECCION LOS ASCENSORES DE LAS INSTALACIONES DEL CAD DECONFORMIDAD CON LO ESTABLECIDO EN EL ACUERDO DISTRITAL 470 DE 2011</t>
  </si>
  <si>
    <t>Proveer los servicios de soporte y mantenimiento para todos losproductos SAP adquiridos por la Secretaría Distrital de Hacienda</t>
  </si>
  <si>
    <t>CREACIONES Y SUMINISTROS SAS</t>
  </si>
  <si>
    <t>GRUPO MICROSISTEMAS COLOMBIA SAS</t>
  </si>
  <si>
    <t>SUMIMAS S A S</t>
  </si>
  <si>
    <t>COMPAÑIA COLOMBIANA DE SERVICIOS DE VALO R AGREGADO Y TELEMATICOS COLVATEL S.A.</t>
  </si>
  <si>
    <t>UNION TEMPORAL OBRAS BOGOTA</t>
  </si>
  <si>
    <t>CONSORCIO MUNDO</t>
  </si>
  <si>
    <t>KARLA GIOVANNA GONZALEZ LOZANO</t>
  </si>
  <si>
    <t>ING SOLUTION S A S</t>
  </si>
  <si>
    <t>MITSUBISHI ELECTRIC DE COLOMBIA LIMITADA</t>
  </si>
  <si>
    <t>ASCENSORES SCHINDLER DE COLOMBIA S A S</t>
  </si>
  <si>
    <t>INSPECTA SAS</t>
  </si>
  <si>
    <t>SAP COLOMBIA SAS</t>
  </si>
  <si>
    <t>El contratista cumplió con las obligaciones generalespara el periodo certificado.</t>
  </si>
  <si>
    <t>Ha cumplido con las acciones contenidas en la Cláusula 12 "Obligacionesde los Proveedores - Obligaciones derivadas de la orden de compra", delinstrumento de agregación de demanda CCE-139-IAD-2020.</t>
  </si>
  <si>
    <t>El contratista cumplió con las obligaciones especialespara el periodo certificado.</t>
  </si>
  <si>
    <t>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t>
  </si>
  <si>
    <t>JEFE DE OFICINA - OF. OPERACION SISTEMA GESTION DOCUMENTAL</t>
  </si>
  <si>
    <t>PROFESIONAL ESPECIALIZADO - SUBD. SOLUCIONES TIC</t>
  </si>
  <si>
    <t>https://community.secop.gov.co/Public/Tendering/OpportunityDetail/Index?noticeUID=CO1.NTC.2348780&amp;isFromPublicArea=True&amp;isModal=true&amp;asPopupView=true</t>
  </si>
  <si>
    <t>https://community.secop.gov.co/Public/Tendering/OpportunityDetail/Index?noticeUID=CO1.NTC.3430174&amp;isFromPublicArea=True&amp;isModal=true&amp;asPopupView=true</t>
  </si>
  <si>
    <t>https://community.secop.gov.co/Public/Tendering/OpportunityDetail/Index?noticeUID=CO1.NTC.2942176&amp;isFromPublicArea=True&amp;isModal=true&amp;asPopupView=true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</si>
  <si>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</si>
  <si>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</si>
  <si>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</si>
  <si>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https://community.secop.gov.co/Public/Tendering/OpportunityDetail/Index?noticeUID=CO1.NTC.2540901&amp;isFromPublicArea=True&amp;isModal=true&amp;asPopupView=true</t>
  </si>
  <si>
    <t>https://community.secop.gov.co/Public/Tendering/OpportunityDetail/Index?noticeUID=CO1.NTC.2553954&amp;isFromPublicArea=True&amp;isModal=true&amp;asPopupView=true</t>
  </si>
  <si>
    <t>https://community.secop.gov.co/Public/Tendering/OpportunityDetail/Index?noticeUID=CO1.NTC.3032714&amp;isFromPublicArea=True&amp;isModal=true&amp;asPopupView=true</t>
  </si>
  <si>
    <t>https://www.colombiacompra.gov.co/tienda-virtual-del-estado-colombiano/ordenes-compra/97108</t>
  </si>
  <si>
    <t>SUBD. SERVICIOS TIC</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</si>
  <si>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</si>
  <si>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</si>
  <si>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los servicios de outsourcing de sistematización y automatizaciónpara el control integral del impuesto al consumo.</t>
  </si>
  <si>
    <t>Prestar los servicios de apoyo asistencial para el desarrollo deactividades relacionadas con la intervención y entrega de expedientes ymini-expedientes al área de Gestión Documental (archivo).</t>
  </si>
  <si>
    <t>Prestar los servicios profesionales para el desarrollo de actividades enlos procesos de análisis de cuenta, corrección de la información y sustanciación de las solicitudes de devoluciones y/o compensaciones.</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</si>
  <si>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</si>
  <si>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</si>
  <si>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</si>
  <si>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JOSE ALEXANDER BERNAL RECALDE</t>
  </si>
  <si>
    <t>HAROLD GIOVANNI FAJARDO PEREIRA</t>
  </si>
  <si>
    <t>OSCAR ANDRES VILLEGAS ESPEJO</t>
  </si>
  <si>
    <t>ANDRES FELIPE SUAREZ COLOMA</t>
  </si>
  <si>
    <t>EDWARD ALEXANDER SABOGAL CEBALLES</t>
  </si>
  <si>
    <t>EKATERINA  CORTES BAUTISTA</t>
  </si>
  <si>
    <t>JIMENA YASMIN JIMENEZ SALGADO</t>
  </si>
  <si>
    <t>ELVERT JOHANY GALEANO ORTIZ</t>
  </si>
  <si>
    <t>SISTEMAS Y COMPUTADORES S.A.</t>
  </si>
  <si>
    <t>PANAMERICANA LIBRERIA Y PAPELERIA S A</t>
  </si>
  <si>
    <t>CRISTIAN CAMILO SALCEDO PIÑEROS</t>
  </si>
  <si>
    <t>GERMAN ALFONSO ESPINOSA SUAREZ</t>
  </si>
  <si>
    <t>JOSE ALBERTO RODRIGUEZ HERNANDEZ</t>
  </si>
  <si>
    <t>NATALIA  BUSTOS RUEDA</t>
  </si>
  <si>
    <t>INGRID YULIANA MENDOZA AVILA</t>
  </si>
  <si>
    <t>JUAN CARLOS FLOREZ MEDINA</t>
  </si>
  <si>
    <t>OSCAR ORLANDO CASAS SOBA</t>
  </si>
  <si>
    <t>MONICA XIMENA SILVIA ERIKA ACERO ESCOBAR</t>
  </si>
  <si>
    <t>YESICA STEFANNY CONTRERAS PEÑA</t>
  </si>
  <si>
    <t>MARIO  TORRES MONTOYA</t>
  </si>
  <si>
    <t>LINA MARIA PENAGOS VELASQUEZ</t>
  </si>
  <si>
    <t>LINA ALEJANDRA GUACHETA DIAZ</t>
  </si>
  <si>
    <t>DIEGO ALBERTO SUAREZ LOZANO</t>
  </si>
  <si>
    <t>JOSE ANTONIO CUEVAS GUTIERREZ</t>
  </si>
  <si>
    <t>ALMACENES EXITO S.A.</t>
  </si>
  <si>
    <t>MANUELA  LEAL BENAVIDES</t>
  </si>
  <si>
    <t>BRENDA BOLENA PEREIRA BERNAL</t>
  </si>
  <si>
    <t>KENNY JULIANA MARTINEZ TORRES</t>
  </si>
  <si>
    <t>Durante el periodo de ejecución, el(la) contratista dio cumplimiento alas obligaciones especiales estipuladas en los estudios previos.  Loanterior se evidencia en el informe de actividades del(la) contratista</t>
  </si>
  <si>
    <t>El contratista realizó el soporte técnico a la plataforma de telefoníacuando fue necesario</t>
  </si>
  <si>
    <t>El contratista el contratista cumplió con las condiciones y obligacionesdel Anexo No. 1 -Especificaciones Técnicas.Los soportes de la gestión se encuentran contenidos dentro delexpediente digital de supervisión.</t>
  </si>
  <si>
    <t>El contratista el contratista cumplió con las condiciones y obligacionesdel Anexo No. 1 -Especificaciones Técnicas.Los soportes de la gestión se encuentran contenidos dentro delexpediente digital  de supervisión.</t>
  </si>
  <si>
    <t>Durante el periodo de ejecución, el (la contratista dio cumplimiento alas obligaciones especiales estipuladas en los estudios previos, loanterior se evidencia en el informe de actividades de (la) contratista.</t>
  </si>
  <si>
    <t>El contratista cumplió a satisfacción las obligaciones específicas.</t>
  </si>
  <si>
    <t>Cumplió todas las obligaciones.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</si>
  <si>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</si>
  <si>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</si>
  <si>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Durante el periodo de ejecución, el (la) contratista dio cumplimiento alas obligaciones generales estipuladas en los estudios previos.</t>
  </si>
  <si>
    <t>El contratista cumplió a cabalidad con las obligaciones generales delcontrato.</t>
  </si>
  <si>
    <t>Durante el periodo de ejecución, el(la) contratista dio cumplimiento alas obligaciones generales estipuladas en los estudios previos</t>
  </si>
  <si>
    <t>SUBDIRECTOR TECNICO - SUBD. DETERMINACION</t>
  </si>
  <si>
    <t>SUBDIRECTOR TECNICO - SUBD. CONSOLIDACION, GESTION E INVEST.</t>
  </si>
  <si>
    <t>SUBDIRECTOR TECNICO - SUBD. PLANEACION E INTELIGENCIA TRIB</t>
  </si>
  <si>
    <t>JEFE DE OFICINA - OF. GESTION SERVICIO Y NOTIFICACIONES</t>
  </si>
  <si>
    <t>SUBSECRETARIO DE DESPACHO - DESPACHO SUBSECRETARIO TECNICO</t>
  </si>
  <si>
    <t>JEFE DE OFICINA - OF. CUENTAS CORRIENTES Y DEVOLUCIONES</t>
  </si>
  <si>
    <t>SUBD. DETERMINACION</t>
  </si>
  <si>
    <t>OF. CUENTAS CORRIENTES Y DEVOLUCIONES</t>
  </si>
  <si>
    <t>FONDO CUENTA CONCEJO DE BOGOTA, D.C.</t>
  </si>
  <si>
    <t>0111-04</t>
  </si>
  <si>
    <t>SECOP-II</t>
  </si>
  <si>
    <t>https://community.secop.gov.co/Public/Tendering/OpportunityDetail/Index?noticeUID=CO1.NTC.2971701&amp;isFromPublicArea=True&amp;isModal=true&amp;asPopupView=true</t>
  </si>
  <si>
    <t>https://community.secop.gov.co/Public/Tendering/OpportunityDetail/Index?noticeUID=CO1.NTC.3642041&amp;isFromPublicArea=True&amp;isModal=true&amp;asPopupView=true</t>
  </si>
  <si>
    <t>https://community.secop.gov.co/Public/Tendering/OpportunityDetail/Index?noticeUID=CO1.NTC.3579651&amp;isFromPublicArea=True&amp;isModal=true&amp;asPopupView=true</t>
  </si>
  <si>
    <t>https://community.secop.gov.co/Public/Tendering/OpportunityDetail/Index?noticeUID=CO1.NTC.3613160&amp;isFromPublicArea=True&amp;isModal=true&amp;asPopupView=true</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</si>
  <si>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</si>
  <si>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</si>
  <si>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</si>
  <si>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</si>
  <si>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</si>
  <si>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TVEC</t>
  </si>
  <si>
    <t>Seguros</t>
  </si>
  <si>
    <t>Prestar los servicios de mantenimiento preventivo y correctivo deelementos que soportan la infraestructura tecnológica de los centros decableado de la SDH</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</si>
  <si>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</si>
  <si>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</si>
  <si>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Prestar servicios de apoyo a la gestión al despacho del Secretariodistrital de Hacienda en lo correspondiente a la operatividad de losdiferentes sistemas de información en los procesos de contratación ymanejo de agenda.</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</si>
  <si>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</si>
  <si>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</si>
  <si>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los servicios de soporte y mantenimiento para los productos deHardware y Software Oracle de la Secretaría Distrital de Hacienda</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</si>
  <si>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</si>
  <si>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ADQUIRIR LOS SEGUROS OBLIGATORIOS DE ACCIDENTES DE TRÁNSITO (SOAT) Y DEAUTOMÓVILES PARA LOS VEHÍCULOS QUE CONFORMAN EL PARQUE AUTOMOTOR DE LASECRETARIA DISTRITAL DE HACIENDA</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</si>
  <si>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</si>
  <si>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</si>
  <si>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</si>
  <si>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</si>
  <si>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</si>
  <si>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</si>
  <si>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</si>
  <si>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servicios profesionales especializados para la estabilización,mejora evolutiva de BogData y soporte de la mesa de ayuda paracontribuyentes de Bogotá.</t>
  </si>
  <si>
    <t>Adquisición de scanners de alto rendimiento con soporte y kit demantenimiento para la Secretaria Distrital de Hacienda</t>
  </si>
  <si>
    <t>Adquisición de impresoras y lectoras para la optimización del sistema delectura automático de códigos de barras de la Secretaría Distrital deHacienda</t>
  </si>
  <si>
    <t>Prestar servicios profesionales apoyando las actividades relacionadascon la gestión y monitoreo del pago de transferencias monetarias de laEstrategia Integral Ingreso Mínimo Garantizado (IMG).</t>
  </si>
  <si>
    <t>Prestar servicios profesionales  para la validacion e intercambio de lainformación relacionada con el pago de transferencias monetarias de laEstrategia Integral Ingreso Mínimo Garantizado (IMG).</t>
  </si>
  <si>
    <t>Prestar servicios profesionales a la Subdirección de Análisis ySostenibilidad Presupuestal de la Secretaría Distrital de Hacienda, paraapoyar la consolidación, revisión y análisis de la informaciónpresupuestal, fiscal y financiera de las entidades a cargo.</t>
  </si>
  <si>
    <t>Prestar servicios de apoyo a la gestión de carácter administrativo, aldespacho de la Secretaría Distrital de Hacienda apoyando en la atenciónde los requerimientos de usuarios internos y externos, y consolidaciónde los documentos.</t>
  </si>
  <si>
    <t>PRESTAR LOS SERVICIOS DE MANTENIMIENTO PREVENTIVO Y CORRECTIVO PARA LASCAJAS FUERTES DE LA SECRETARÍA DISTRITAL DE HACIENDA</t>
  </si>
  <si>
    <t>Prestar servicios de apoyo a la gestión de carácter administrativorelacionados con cierres en sistemas de correspondencia, informes yconsolidación de información.</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</si>
  <si>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</si>
  <si>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</si>
  <si>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</si>
  <si>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</si>
  <si>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</si>
  <si>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</si>
  <si>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</si>
  <si>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</si>
  <si>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Prestar servicios de apoyo a la gestión de carácter administrativo, aldespacho de la Subsecretaría Técnica, apoyando en la atención de losrequerimientos de usuarios internos y externos, y consolidación de losdocumentos.</t>
  </si>
  <si>
    <t>Suscripción a los resultados mensuales de las encuestas de Consumo y deOpinión Empresarial que permitan medir las expectativas económicas deempresarios y consumidores.</t>
  </si>
  <si>
    <t>La necesidad de contar con la suscripción a los resultados mensuales dela encuesta de consumo para Bogotá.</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</si>
  <si>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</si>
  <si>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los servicios profesionales para desarrollar y ejecutar lasactividades relacionadas con el proceso de provisión de empleos de laplanta de personal de la Secretaría Distrital de Hacienda.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</si>
  <si>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</si>
  <si>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servicios profesionales para el cumplimiento y apoyo a lasfunciones de la Oficina de Control Interno de la Secretaría Distrital deHacienda, en especial en temas contables y financieros, entre otros.</t>
  </si>
  <si>
    <t>Proveer el servicio de conectividad a internet, para realizar visitas aunidades productivas en las diferentes localidades de la ciudad yrecopilar información que alimentará la base maestra y el tablero decontrol de formalización empresarial en Bogotá.</t>
  </si>
  <si>
    <t>Proveer el outsourcing integral para los servicios de monitoreo yoperación del Datacenter.</t>
  </si>
  <si>
    <t>COMWARE S A</t>
  </si>
  <si>
    <t>AIDEE  VALLEJO CUESTA</t>
  </si>
  <si>
    <t>KARINA ANDREA RODRIGUEZ SAAVEDRA</t>
  </si>
  <si>
    <t>ELENA ISABEL CRISTINA ARROYO ANDRADE</t>
  </si>
  <si>
    <t>NADIA CATALINA PAVA BUITRAGO</t>
  </si>
  <si>
    <t>ANGIE LIZETH SERRANO CASTELLANOS</t>
  </si>
  <si>
    <t>DANIELA DE LOS ANGELES SUAREZ BELTRAN</t>
  </si>
  <si>
    <t>COLOMBIA TELECOMUNICACIONES S.A ESP BIC</t>
  </si>
  <si>
    <t>JEANETTE CAROLINA RIVERA MELO</t>
  </si>
  <si>
    <t>ORACLE COLOMBIA LIMITADA</t>
  </si>
  <si>
    <t>ASEGURADORA SOLIDARIA DE COLOMBIA ENTIDA D COOPERATIVA</t>
  </si>
  <si>
    <t>AXA COLPATRIA SEGUROS SA</t>
  </si>
  <si>
    <t>SEGURIDAD SUPERIOR LTDA.</t>
  </si>
  <si>
    <t>UNIÓN TEMPORAL  AXA COLPATRIA SEGUROS S.A MAPFRE SEGUROS GENERALES DE COLOMBIA S</t>
  </si>
  <si>
    <t>JUAN FELIPE CASTILLO RINCON</t>
  </si>
  <si>
    <t>UNIVERSIDAD SERGIO ARBOLEDA</t>
  </si>
  <si>
    <t>LAURA ELENA SALAS NOGUERA</t>
  </si>
  <si>
    <t>REGINA  GALOFRE SANCHEZ</t>
  </si>
  <si>
    <t>ANGIE VIVIANA ROA MATEUS</t>
  </si>
  <si>
    <t>JUAN CARLOS GONZALEZ SANCHEZ</t>
  </si>
  <si>
    <t>SISTETRONICS SAS</t>
  </si>
  <si>
    <t>ANDRES NOLASCO OLAYA GOMEZ</t>
  </si>
  <si>
    <t>JAIRO JESUS MEDINA ROA</t>
  </si>
  <si>
    <t>FERREDISEÑOS DAES LIAL S.A.S.</t>
  </si>
  <si>
    <t>ANDRES FELIPE SANCHEZ ESPINOSA</t>
  </si>
  <si>
    <t>SANDRA CATALINA SAAVEDRA JIMENEZ</t>
  </si>
  <si>
    <t>NILSON ANDRES MACIAS CARDENAS</t>
  </si>
  <si>
    <t>JUAN CARLOS MOSCOTE IGUARAN</t>
  </si>
  <si>
    <t>JOSE DAVID BELTRAN ROMERO</t>
  </si>
  <si>
    <t>LEONARDO  ORTIZ SANABRIA</t>
  </si>
  <si>
    <t>JENNY ALEXANDRA MORENO CORTES</t>
  </si>
  <si>
    <t>NESTOR EDUARDO ESCOBAR ALFONSO</t>
  </si>
  <si>
    <t>FUNDACION PARA LA EDUCACION SUPERIOR Y E L DESARROLLO FEDESARROLLO</t>
  </si>
  <si>
    <t>RADDAR LIMITADA</t>
  </si>
  <si>
    <t>JUAN DIEGO VARGAS GUZMAN</t>
  </si>
  <si>
    <t>LUZ DARY PALENCIA SEPULVEDA</t>
  </si>
  <si>
    <t>LAURA VANESSA SALCEDO CORDOBA</t>
  </si>
  <si>
    <t>CAROLINA  PAZ MANZANO</t>
  </si>
  <si>
    <t>RONALD JOSUE BOLAÑOS VELASCO</t>
  </si>
  <si>
    <t>MEILYS  BARRAZA PACHECO</t>
  </si>
  <si>
    <t>GENNY MERCEDES MARTINEZ LAGUNA</t>
  </si>
  <si>
    <t>CLAUDIA PATRICIA ALMEIDA CASTILLO</t>
  </si>
  <si>
    <t>EDNA ROCIO SANCHEZ MORALES</t>
  </si>
  <si>
    <t>IVAN FERNANDO TUNJANO REYES</t>
  </si>
  <si>
    <t>ASTRID VIVIANA FAJARDO GONZALEZ</t>
  </si>
  <si>
    <t>EMPRESA DE TELECOMUNICACIONES DE BOGOTÁ S.A. E.S.P. - ETB S.A. ESP</t>
  </si>
  <si>
    <t>YULY PAOLA BELTRAN TORRES</t>
  </si>
  <si>
    <t>SUBDIRECTOR TECNICO - SUBD. ANALISIS FISCAL</t>
  </si>
  <si>
    <t>PROFESIONAL UNIVERSITARIO - OF. NOTIFICACIONES Y DOC. FISCAL</t>
  </si>
  <si>
    <t>PROFESIONAL UNIVERSITARIO - OF. ATENCION AL CIUDADANO</t>
  </si>
  <si>
    <t>JEFE DE OFICINA - OF. DEPURACION CARTERA</t>
  </si>
  <si>
    <t>PROFESIONAL ESPECIALIZADO - SUBD. ANALISIS SECTORIAL</t>
  </si>
  <si>
    <t>PROFESIONAL ESPECIALIZADO - DESPACHO DIR. INFORMATICA Y TECNOLOGIA</t>
  </si>
  <si>
    <t xml:space="preserve">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t>
  </si>
  <si>
    <t>Durante el mes de enero de 2023, el contratista cumplió con lasobligaciones generales estipuladas en los estudios previos.</t>
  </si>
  <si>
    <t>Cumplió con las acciones contenidas en la cláusula 7 "Acciones de losproveedores durante la operación secundaria", y en la Cláusula 12"Obligaciones de los proveedores" del Acuerdo Marco de Precios CCE-139-IAD-2020; de acuerdo con las especificaciones y condiciones técnicasrequeridas por la entidad.</t>
  </si>
  <si>
    <t>El contratista dio cumplimiento a las obligaciones pactadas y estudiosprevios del presente contrato.</t>
  </si>
  <si>
    <t>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los comprobantes de afiliación y pago de los aportes a lossistemas de salud y pensión del personal destinado a la prestación delservicio junto con el comprobante de pago del subsidio familiar y laafiliación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 ellos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personal.20. Se cumplió con los derechos constitucionales y laborales de lostrabajadores que utilizó para la ejecución del contrato en este periodo,respectó la legislación laboral vigente</t>
  </si>
  <si>
    <t>El contratista cumplió con las obligaciones generales establecidas en lacláusula 11 "Obligaciones de los Proveedores", del instrumento deagregación de demanda CCE-280-AMP-2021.</t>
  </si>
  <si>
    <t>El contratista cumplió con las obligaciones generales establecidas enlos estudios previos del contrato.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</si>
  <si>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</si>
  <si>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220007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t>
  </si>
  <si>
    <t>El contratista dio cumplimiento con las obligaciones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</si>
  <si>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t>
  </si>
  <si>
    <t>El contratista dió cumplimiento a las obligaciones pactadas en losestudios previos del presente contrato.</t>
  </si>
  <si>
    <t>Todas las obligaciones se han cumplido a satisfacción.</t>
  </si>
  <si>
    <t>Durante el periodo del 1 al 31 de diciembre de 2022 la contratistaapoyó en la realización de los informes de supervisión para el pagomensual 9 contratos 220007, 220070, 220148, 220047, 220569 y 220108 deldespacho del secretario de hacienda por medio del aplicativo BOGDATA,también cargó y se creó el expediente de terminación de contratoanticipada del contrato del contrato 220506 radicadoS_TANT/2022/0000012005, apoyó en la creación de los expedientes demodificación del contrato  220492 radicado S_MODI/2022/0000012895, apoyóen la revisión de documentos del contratista Javier Felipe Garzón con surespectiva validación en el sistema SIDEAP y se cargaron al sistemaBOGDATA para la respectiva revisión del área encargada para confirmarque cumple con los requisitos para aplicar en la cesión del contrato22492.Apoyo con la revisión de los documentos de los contratistascorrespondientes a los expedientes precontractualesCD0001/2023/0000000020, CD0001/2023/0000000021, CD0001/2023/0000000023,CD0001/2023/0000000024, CD0001/2023/0000000025,  CD0001/2023/0000000027,CD0001/2023/0000000028, CD0001/2023/0000000029, CD0001/2023/0000000030,CD0001/2023/0000000031, CD0001/2023/0000000014, CD0001/2023/0000000034,haciéndoles las debidas observaciones y se envió al área encargada parasu respectiva revisión para la vigencia 2023.Realizo envío la documentación requerida para el trámite de afiliación ala ARL de 1 contratista del despacho del secretario de haciendaAdicionalmente creó y cargo la documentación de 1 contratistas en laetapa precontractual y contractual.Apoyo en la revisión y cargue en los diferentes aplicativos mencionadosen la obligación un total de 9 cuentas de cobro de los contratos 220007,220070, 220148, 220047, 220569 y 220108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oficios de internas enviadas, oficios deexternas enviadas y el direccionamiento de solicitudes enviadas aldespacho por medio del aplicativo CRM. Prestó el apoyo requerido por susupervisor relacionadas con el objeto del presente contrato.</t>
  </si>
  <si>
    <t>Durante el mes de enero de 2023, el contratista cumplió con lasobligaciones especiales estipuladas en los estudios previos.</t>
  </si>
  <si>
    <t>El contratista suscribió el contrato de mantenimiento correctivo confabrica y entregó copia del mismo al supervisor al inicio del contrato.</t>
  </si>
  <si>
    <t>Cumplió con las acciones contenidas en la cláusula 12 del Instrumento deAgregación por Demanda Software por Catálogo; de acuerdo con lasespecificaciones y condiciones técnicas requeridas por la entidad.</t>
  </si>
  <si>
    <t>EL CONTRATISTA CUMPLIÓ CON LAS OBLIGACIONES ESPECIFICAS DEL CONTRATO</t>
  </si>
  <si>
    <t>No aplica</t>
  </si>
  <si>
    <t>El proveedor cumplió con las obligaciones contenidas en los "Términos yCondiciones de Uso de la Tienda Virtual del Estado Colombiano".</t>
  </si>
  <si>
    <t>SUBD. DESARROLLO SOCIAL</t>
  </si>
  <si>
    <t>SUBD. ANALISIS FISCAL</t>
  </si>
  <si>
    <t>SUBD. ANALISIS Y SOSTENIBILIDAD PPTAL.</t>
  </si>
  <si>
    <t>SUBD. ANALISIS SECTORIAL</t>
  </si>
  <si>
    <t>DESPACHO SUBSECRETARIO TECNICO</t>
  </si>
  <si>
    <t>DESPACHO DIR. DISTRITAL PRESUPUESTO</t>
  </si>
  <si>
    <t>https://community.secop.gov.co/Public/Tendering/OpportunityDetail/Index?noticeUID=CO1.NTC.3248987&amp;isFromPublicArea=True&amp;isModal=true&amp;asPopupView=true</t>
  </si>
  <si>
    <t>https://community.secop.gov.co/Public/Tendering/OpportunityDetail/Index?noticeUID=CO1.NTC.2502368&amp;isFromPublicArea=True&amp;isModal=true&amp;asPopupView=true</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</si>
  <si>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</si>
  <si>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</si>
  <si>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</si>
  <si>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</si>
  <si>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</si>
  <si>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</si>
  <si>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</si>
  <si>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</si>
  <si>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</si>
  <si>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</si>
  <si>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</si>
  <si>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https://community.secop.gov.co/Public/Tendering/OpportunityDetail/Index?noticeUID=CO1.NTC.3789777&amp;isFromPublicArea=True&amp;isModal=true&amp;asPopupView=true</t>
  </si>
  <si>
    <t>https://community.secop.gov.co/Public/Tendering/OpportunityDetail/Index?noticeUID=CO1.NTC.3825892&amp;isFromPublicArea=True&amp;isModal=true&amp;asPopupView=true</t>
  </si>
  <si>
    <t>https://community.secop.gov.co/Public/Tendering/OpportunityDetail/Index?noticeUID=CO1.NTC.3794448&amp;isFromPublicArea=True&amp;isModal=true&amp;asPopupView=true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</si>
  <si>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</si>
  <si>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https://community.secop.gov.co/Public/Tendering/OpportunityDetail/Index?noticeUID=CO1.NTC.3777406&amp;isFromPublicArea=True&amp;isModal=true&amp;asPopupView=true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</si>
  <si>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</si>
  <si>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https://community.secop.gov.co/Public/Tendering/OpportunityDetail/Index?noticeUID=CO1.NTC.3829170&amp;isFromPublicArea=True&amp;isModal=true&amp;asPopupView=true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</si>
  <si>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</si>
  <si>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</si>
  <si>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</si>
  <si>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</si>
  <si>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</si>
  <si>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</si>
  <si>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https://community.secop.gov.co/Public/Tendering/OpportunityDetail/Index?noticeUID=CO1.NTC.3743472&amp;isFromPublicArea=True&amp;isModal=true&amp;asPopupView=true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</si>
  <si>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</si>
  <si>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</si>
  <si>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https://community.secop.gov.co/Public/Tendering/OpportunityDetail/Index?noticeUID=CO1.NTC.3795550&amp;isFromPublicArea=True&amp;isModal=true&amp;asPopupView=true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</si>
  <si>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</si>
  <si>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</si>
  <si>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</si>
  <si>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https://community.secop.gov.co/Public/Tendering/OpportunityDetail/Index?noticeUID=CO1.NTC.3261442&amp;isFromPublicArea=True&amp;isModal=true&amp;asPopupView=true</t>
  </si>
  <si>
    <t>https://community.secop.gov.co/Public/Tendering/OpportunityDetail/Index?noticeUID=CO1.NTC.3311780&amp;isFromPublicArea=True&amp;isModal=true&amp;asPopupView=true</t>
  </si>
  <si>
    <t>https://community.secop.gov.co/Public/Tendering/OpportunityDetail/Index?noticeUID=CO1.NTC.3736313&amp;isFromPublicArea=True&amp;isModal=true&amp;asPopupView=true</t>
  </si>
  <si>
    <t>https://community.secop.gov.co/Public/Tendering/OpportunityDetail/Index?noticeUID=CO1.NTC.3811001&amp;isFromPublicArea=True&amp;isModal=true&amp;asPopupView=true</t>
  </si>
  <si>
    <t>https://community.secop.gov.co/Public/Tendering/OpportunityDetail/Index?noticeUID=CO1.NTC.3553678&amp;isFromPublicArea=True&amp;isModal=true&amp;asPopupView=true</t>
  </si>
  <si>
    <t>Secretaría Distrital de Hacienda
Gestión Contractual Marzo 2023 - Informe Ejecución</t>
  </si>
  <si>
    <t>Prestar los servicios de custodia, almacenamiento  y el transporte delos medios magnéticos correspondientes a las copias de respaldo de lossistemas de información de la Secretaría Distrital de Hacienda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</si>
  <si>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</si>
  <si>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profesionales en la dirección, formulación,administración y presentación de informes de la tropa económica de laSecretaria Distrital de Hacienda, para contribuir a la formalización delos establecimientos en el Distrito Capital.</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</si>
  <si>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</si>
  <si>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t>
  </si>
  <si>
    <t>Prestar servicios profesionales para realizar actividades propias defiscalización y liquidación de la población asignada, radicacionesvirtuales, respuesta a PQRS y realización de informes para la oficina decontrol masivo.</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</si>
  <si>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</si>
  <si>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en gestión de riesgos de  Lavado deActivos y Financiación del Terrorismo.</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</si>
  <si>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</si>
  <si>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</si>
  <si>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</si>
  <si>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</si>
  <si>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</si>
  <si>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Prestar servicios profesionales para la administración del sistema decobro coactivo, generar informes, cruzar información de los diferentesmódulos para su consolidación, análisis de bases de datos.</t>
  </si>
  <si>
    <t>Prestar servicios profesionales en los temas de competencia de laOficina de Gestión de Cobro de la Subdirección de Cobro No Tributario.</t>
  </si>
  <si>
    <t>Prestar los servicios profesionales para apoyar la documentación delsistema de gestión de calidad de la SDH y la implementación de lapolítica de fortalecimiento organizacional y simplificación de procesosen el marco del MIPG.</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</si>
  <si>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</si>
  <si>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</si>
  <si>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Proveer módulos de autoatención en los distintos puntos de la ciudad deBogotá donde la SDH tiene presencia incluyendo la Red Cade y Supercade.</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</si>
  <si>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</si>
  <si>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servicios profesionales en  gestión de continuidad de negocio.</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</si>
  <si>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</si>
  <si>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para participar en los procesos detransferencias secundarias y descripción documental de la SecretaríaDistrital de Hacienda.</t>
  </si>
  <si>
    <t>Prestar servicios profesionales para la implementación del SIC en sucomponente Plan de Preservación de Documentos Electrónicos de laSecretaria Distrital de Hacienda, para las actividades a ejecutar  en el plan de trabajo de la vigencia.</t>
  </si>
  <si>
    <t>Prestar los servicios profesionales para apoyar la implementación yarticulación de mejoras en los procesos de la SDH y la sostenibilidaddel Sistema de Gestión, con la transición tecnológica de la Entidad.</t>
  </si>
  <si>
    <t>Prestar servicios profesionales PARA APOYAR LA FORMULACION, articulacióny seguimiento de los procesos de requerimientos, diseño y evaluación dela experiencia de usuarios (usabilidad y accesibilidad web),transparencia y estrategia de Gobierno Digital de proyectos de TIC yproductos digitales en el marco de los planes y proyectos de laSecretaría Distrital de Hacienda</t>
  </si>
  <si>
    <t>Prestar servicios de apoyo a la gestión de carácter administrativo aldespacho de la Secretaría Distrital de Hacienda, contribuyendo con laconsolidación y organización de documentos.</t>
  </si>
  <si>
    <t>Prestar servicios profesionales para la implementación del SIC, en elcomponente Conservación de Documentos de archivo de la SecretaríaDistrital de Hacienda, para las actividades a ejecutar  en  el plan detrabajo de la vigencia.</t>
  </si>
  <si>
    <t>Prestar los servicios profesionales para apoyar  el desarrollo deactividades en los procesos de análisis de cuenta, corrección de lainformación y  sustanciación de las solicitudes de devolución y/ocompensación.</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</si>
  <si>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</si>
  <si>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servicios profesionales para apoyar a la Oficina de Liquidaciónen el desarrollo de actividades de gestión y seguimiento a lasactuaciones administrativas, radicaciones virtuales, respuesta a PQRS yrealización de informes.</t>
  </si>
  <si>
    <t>Prestar los servicios profesionales para apoyar el fortalecimiento delas políticas de Planeación Institucional, Seguimiento y Evaluación yControl Interno en la SDH.</t>
  </si>
  <si>
    <t>Prestar los servicios profesionales para apoyar la optimización del mapade procesos de la SDH y la definición de estrategias para suimplementación y apropiación.</t>
  </si>
  <si>
    <t>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t>
  </si>
  <si>
    <t>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</si>
  <si>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</si>
  <si>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</si>
  <si>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Aunar esfuerzos para la asistencia técnica y apoyo a la gestióndocumental de la Secretaría Distrital de Hacienda</t>
  </si>
  <si>
    <t>Proveer el soporte logístico, técnico y tecnológico para robustecer laslabores que conllevan a formar, informar e incentivar a la ciudadanía entorno a la realidad tributaria y sus principios, en el marco de laestrategia de educación tributaria y de servicio</t>
  </si>
  <si>
    <t>Proveer el enlace de comunicaciones para el acceso a la Bolsa de Valoresde Colombia, de conformidad con la propuesta presentada por elcontratista.</t>
  </si>
  <si>
    <t>Prestar los servicios profesionales especializados para apoyar eldesarrollo de la estrategia de fortalecimiento del ciclo presupuestal yevaluación de la calidad del gasto público de manera eficaz y eficienteen el Distrito Capital con enfoque participativo.</t>
  </si>
  <si>
    <t>Prestar los servicios de mantenimiento correctivo incluido repuestos ysoporte para los Equipos Activos CISCO de la Secretaría Distrital deHacienda</t>
  </si>
  <si>
    <t>Prestar servicios profesionales para apoyar al Observatorio Fiscal delDistrito – FiscalData en el desarrollo de los contenidos digitales delportal web de FiscalData, velando por el cumplimiento de loslineamientos de gobierno en línea.</t>
  </si>
  <si>
    <t>Realizar una evaluación de impacto del Fondo de Desarrollo Turístico deBogotá - FONDETUR</t>
  </si>
  <si>
    <t>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t>
  </si>
  <si>
    <t>Prestar los servicios profesionales para desarrollar y ejecutar lasactividades relacionadas con el proceso de provisión de la planta depersonal de la Secretaría Distrital de Hacienda.</t>
  </si>
  <si>
    <t>Prestar servicios profesionales especializados al Despacho de laSecretaría Distrital de Hacienda correspondientes a la recopilación,sistematización, análisis y comunicación de las estrategias y programasadelantadas por el sector Hacienda en el marco del Plan Distrital deDesarrollo 2020-2024.</t>
  </si>
  <si>
    <t>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t>
  </si>
  <si>
    <t>Prestar servicios de apoyo a la gestión y ejecución de actividades enlos procesos de atención al ciudadano y notificaciones, de acuerdo a lasnecesidades y metas definidas en la Oficina de Gestión del Servicio yNotificaciones.</t>
  </si>
  <si>
    <t>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t>
  </si>
  <si>
    <t>Objeto: Prestar los servicios para la publicación de los avisoscorrientes, edictos y notificaciones que requieran las distintas áreasde la Secretaria Distrital de Hacienda, en un periódico de ampliacirculación nacional.</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</si>
  <si>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</si>
  <si>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Suscripción a un servicio periodístico por internet especializado en elsector financiero y económico, de actualización permanente.</t>
  </si>
  <si>
    <t>Prestar los servicios de monitoreo, análisis y suministro de lainformación sobre publicaciones periodísticas de interés para la Secretaría Distrital de Hacienda.</t>
  </si>
  <si>
    <t>Suscripción al diario El Espectador para la Secretaría Distrital deHacienda.</t>
  </si>
  <si>
    <t>Suscripción a los diarios El Tiempo y Portafolio para la SecretaríaDistrital de Hacienda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</si>
  <si>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</si>
  <si>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</si>
  <si>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</si>
  <si>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Prestar los servicios profesionales para apoyar la gestión de laDirección Distrital de Tesorería, en aspectos relacionados con la gestión, soporte y seguimiento a los procesos de recaudo y legalización de los ingresos tributarios y no tributarios recibidos enlas cuentas bancarias del área de tesorería, así como los temas conexosa la automatización del proceso.</t>
  </si>
  <si>
    <t>Proveer bonos navideños para los hijos de los funcionarios de laSecretaría Distrital de Hacienda y el Concejo de Bogotá</t>
  </si>
  <si>
    <t>Prestar los servicios profesionales para apoyar la gestión de laDirección Distrital de Tesorería, en aspectos relacionados con la gestión, soporte y seguimiento al proceso diario de la operación asociada a la Estrategia de Ingreso Mínimo Garantizado (IMG) y surelación con los demás procesos de recaudo y legalización de losingresos tributarios y no tributarios, así como los temas conexos a latecnificación del proceso.</t>
  </si>
  <si>
    <t>Prestar servicios profesionales a la Dirección de Gestión Corporativapara apoyar el desarrollo, seguimiento y control de la ejecución de lasactividades administrativas derivadas de la participación del área enlas Juntas, Consejos, Comités y demás cuerpos colegiados de los cualeshace parte, apoyando la revisión documental, el seguimiento a los planesde trabajo y la implementación de acciones para el cumplimiento de lasactividades que deba reportar o adelantar el área ante dichasinstancias.</t>
  </si>
  <si>
    <t>El contratista ha cumplido con las obligaciones generales en el periodotranscurrido de ejecución del contrato.</t>
  </si>
  <si>
    <t>Durante el periodo el contratista cumplió con las obligacionesgenerales.</t>
  </si>
  <si>
    <t>Se Certifica que el contratista ha cumplido satisfactoriamente con las obligaciones generales estipuladas en el contrato No. 230191 prestandolos servicios profesionales en gestión de riesgos de Lavado de Activos yFinanciación del Terrorismo en el periodo comprendido entre el08/02/2023 al 28/02/2023. </t>
  </si>
  <si>
    <t>Certifico que el valor cobrado por el contratista está de acuerdo conlos estudios previos y con el contrato.  El valor que pagar con lapresente certificación es de ($2.604.933) Dos Millones SeiscientosCuatro Mil Novecientos Treinta Y Tres Pesos, presentando un valorcertificado acumulado por la suma de ($2.604.933) Dos MillonesSeiscientos Cuatro Mil Novecientos Treinta Y Tres Pesos que equivalen al4,6% de ejecución, quedando un saldo por ejecutar por valor de($53.215.067) Cincuenta Y Tres Millones Doscientos Quince Mil Sesenta YSiete Pesos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</si>
  <si>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($5.582.000) Cinco Millones Quinientos Ochenta Y Dos MilPesos que equivalen al 10% de ejecución, quedando un saldo por ejecutarpor valor de ($50.238.000) Cincuenta Millones Doscientes Treinta Y OchoMil Pesos.</t>
  </si>
  <si>
    <t>El contratista cumplió con las obligaciones generales de acuerdo con loestipulado en los estudios previos, para el periodo comprendido entre el01-02-2023 y el 22-02-2023</t>
  </si>
  <si>
    <t>Se ha dado cumplimiento a las obligaciones generales respectivas.</t>
  </si>
  <si>
    <t>Durante el período, el contratista dió cumplimiento a las obligacionesgenerales.</t>
  </si>
  <si>
    <t>Acató y dió cumplimiento a las obligaciones generales.</t>
  </si>
  <si>
    <t>Acató las obligaciones generales establecidas en el contrato.</t>
  </si>
  <si>
    <t>Se verifica que el contratista ha cumplido satisfactoriamente lasobligaciones generales estipuladas en el contrato 230129 prestandoservicios profesionales en gestión de continuidad en el periodocomprendido entre el 09 de febrero y el 28 de febrero de 2023.</t>
  </si>
  <si>
    <t>El contratista durante el período, dió cumplimiento a las obligacionesgenerales del contrato.</t>
  </si>
  <si>
    <t>En la ejecución del contrato 230117, el contratista cumplió con susobligaciones generales durante el periodo del 01 al 28 de febrero  del2023.</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</si>
  <si>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</si>
  <si>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En la ejecución del contrato 230133, el contratista cumplió con susobligaciones generales durante el periodo del 01 al 28 de febrero  del2023.</t>
  </si>
  <si>
    <t>El contratista cumplió con las obligaciones generales durante el periodoreportado.</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</si>
  <si>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</si>
  <si>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220236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t>
  </si>
  <si>
    <t>El contratista cumplió con las obligaciones generales establecidas en eltécnico del contrato.En cumplimiento del Artículo 50 de la Ley 789 de 2002, se verifica y sedeja constancia que el contratista presentó para pago certificaciónemitida por el Representante legal en donde consta que se encuentra aldía en el pago de las obligaciones en Seguridad Social (salud y pensión)y aportes parafiscales.</t>
  </si>
  <si>
    <t>El contratista durante el periodo dio cumplimiento a las obligacionesgenerales del contrato.</t>
  </si>
  <si>
    <t>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</si>
  <si>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En la ejecución del contrato 230118, el contratista cumplió con susobligaciones generales durante el periodo del 01 al 28 de febrero  del2023.</t>
  </si>
  <si>
    <t>En la ejecución del contrato 230206, el contratista cumplió con susobligaciones generales durante el periodo del 06 al 28 de febrero  del2023.</t>
  </si>
  <si>
    <t>En la ejecución del contrato 230204, el contratista cumplió con susobligaciones generales durante el periodo del 06 al 28 de febrero  del2023.</t>
  </si>
  <si>
    <t>En la ejecución del contrato 230205, el contratista cumplió con susobligaciones generales durante el periodo del 06 al 28 de febrero  del2023.</t>
  </si>
  <si>
    <t>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</si>
  <si>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Durante el periodo de ejecución, la contratista dio cumplimiento a lasobligaciones generales estipuladas en los estudios previos.</t>
  </si>
  <si>
    <t>La contratista en el periodo comprendido entre el 7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</si>
  <si>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El contratista cumplió con las obligaciones generales de acuerdo con loestipulado en los estudios previos, para el periodo comprendido entre el01-02-2023 y el 28-02-2023</t>
  </si>
  <si>
    <t>El contratista cumplió con las obligaciones generales de acuerdo con loestipulado en los estudios previos, para el periodo comprendido entre el07-02-2023 y el 28-02-2023</t>
  </si>
  <si>
    <t>El contratista cumplió con las obligaciones generales establecidas enlas especificaciones técnicas del convenio interadministrativo.</t>
  </si>
  <si>
    <t>El contratista dio cumplimiento a cada una de las obligaciones generalespre - contractuales acordadas para la ejecución del contrato.</t>
  </si>
  <si>
    <t>Durante el periodo comprendido del 01 al 28 de febrero, el contratistacumplió con las condiciones y obligaciones del contrato y de lasespecificaciones técnicas.</t>
  </si>
  <si>
    <t>Durante el periodo comprendido entre el 01 y el 28 de febrero de 2023,el contratista cumplió todas las obligaciones generales del contrato,acatando la constitucion, la ley y lo previsto en las disposicionescontenidas en los estudios previos y el contrato. Asi mismo, elconstratista certifica haber cumplido con sus obligaciones con lossistemas de seguridad social, haber constituido las garantias delcontrato, y haber colaborado con la secretaria distrital de hacienda yel supervisor del contrato para que su ejecucion se realice con la mayorcalidad.</t>
  </si>
  <si>
    <t>Durante el periodo comprendido entre el 01 de febrero y el 28 de febrerode 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t>
  </si>
  <si>
    <t>El contratista Comware S.A., durante el desarrollo del contrato No.220407 y cuya fecha de inicio fue el 24 de junio de 2022 y finalizó el 8de febrero de 2023, cumplió con las obligaciones generales, pactadas enlos acuerdos. A la fecha, mes de marzo de 2023, se inicia el proceso deliquidación del contrato.</t>
  </si>
  <si>
    <t>Durante el periodo de ejecución, el contratista dio cumplimiento alas obligaciones generales estipuladas en los estudios previos</t>
  </si>
  <si>
    <t>Se realizo el proceso de legalización y perfeccionamiento, del contratoen mención, se firmó digitalmente el acta de inicio por la SHD y firmadigital por parte del proveedor, la cual se ingresó al sistema SAP, y seenvió al área de contratación junto con las pólizas ajustadas. Elservicio se prestó con normalidad desde el día 16 de enero hasta el día28 de febrero de 2023. Durante el mes de febrero no se presentaronfallas, ni interrupciones del servicio, tampoco se presentaronindisponibilidades adicionales. Se espera que llegue la facturacorrespondiente al mes de enero y febrero a pricipio o mediados demarzo.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</si>
  <si>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11-46-101031726 de Seguros delEstado para la suscripción de su contrato No. 230135.5. El contratista presentó su póliza N. 11-46-101031726 de Seguros delEstado para la suscripción de su contrato No. 230135. Y estas fueronrevisadas y aprobadas por la subdirección 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t>
  </si>
  <si>
    <t>Se realizo el proceso de legalización y perfeccionamiento el dia 20Diciembre de 2022, del contrato en mención, se firmó digitalmente elacta de inicio por la SHD y firma por parte del proveedor el día 22 deDiciembre de 2022, y esta se cargo en SAP. El servicio se prestó connormalidad desde el día 21 de Diciembre de 2022 hasta el dia 28 deFrebrero de 2023. Durante este tiempo no se presentaron fallas, niinterrupciones del servicio, tampoco se presentaron indisponibilidadesadicionales. Se realizo el tramite para el pago con sus certificacionesde cumplimiento, con lo cual ya fue paga de la factura por el 100 % delvalor contratado.</t>
  </si>
  <si>
    <t>Durante el mes de febrero de 2023, el contratista cumplió con lasobligaciones generales estipuladas en los estudios previos.</t>
  </si>
  <si>
    <t>Durante el periodo de ejecución, el contratista dio cumplimiento a lasobligaciones generales estipuladas en los estudios previos.</t>
  </si>
  <si>
    <t>La contratista cumplió con las obligaciones generales durante el períodocorrespondiente tal y como se evidencia en el informe de supervisión.</t>
  </si>
  <si>
    <t>El contratista cumplió con sus obligaciones generalespara el periodo certificado.</t>
  </si>
  <si>
    <t>El contratista cumplió con las obligaciones generalespara el periodo certificado</t>
  </si>
  <si>
    <t>El contratista ha cumplido a la fecha con todas la obligacionesgenerales incluyendo acatar la Constitución, la Ley, las normas legalesy procedimentales establecidas; prestar el servicio objeto del presentecontrato cumplimiento el Anexo Técnico y su propuesta; cumplir con lascondiciones de la propuesta; dar cumplimiento con las obligaciones deaportes parafiscales; la constitución de garantías en el plazoestablecido; garantizar la calidad de servicios; colaborar con laentidad contratante para que el objeto se cumpla; obrar con lealtad ybuena fe; reportar cualquier novedad o anomalía; guardar reserva deinformación; acatar las instrucciones de la Secretaría; acreditar paracada pago el pago de aportes parafiscales; responder por la conservaciónde elementos de la Secretaría; el cumplimiento de la Directiva distrital003 de 2012; el cumplimiento de la Circular 01 de 2011; no accederpeticiones por fuera de la Ley; cumplir con las políticas y lineamientosdel Plan de Gestión Ambiental de la Secretaría; y dar cumplimiento alDecreto Distrital 332 de 2020.</t>
  </si>
  <si>
    <t>Durante el periodo comprendido entre el 1 y el 28 de febrero de 2023, elcontratista cumplió con las condiciones y obligaciones del contrato asícomo del Anexo 1. Especificaciones Técnicas</t>
  </si>
  <si>
    <t>Durante el periodo comprendido entre el 1 y el 6 de febrero de 2023, elcontratista cumplió con las condiciones y obligaciones del contrato asícomo del Anexo 1. Especificaciones Técnicas</t>
  </si>
  <si>
    <t>El contratista dió cumplimiento a las obligaciones generales durante elperiodo.</t>
  </si>
  <si>
    <t>El contratista ha cumplido a la fecha con todas la obligacionesgenerales incluyendo acatar la Constitución, la Ley, las normas legalesy procedimentales estrablecidas; prestar el servicio objeto del presentecontrato cumpliento el Anexo Técnico y su propuesta; cumplir con lascondiciones de la propuesta; dar cumplimiento con las obligaciones deaportes parafiscales; la constitución de garantías en el plazoestablecido; garantizar la calidad de servicios; colaborar con laentidad contratante para que el objeto se cumpla; obrar con lealtad ybuena fe; reportar cualquier novedad o anomalía; guardar reserva deinformación; acatar las instrucciones de la Secretaría; acreditar paracada pago el pago de aportes parafiscales; responder por la conservaciónde elementos de la Secretaría; el cumplimiento de la Directiva distrital003 de 2012; el cumplimiento de la Circular 01 de 2011; no accederpeticiones por fuera de la Ley; cumplir con las políticas y lineamientosdel Plan de Gestión Ambiental de la Secretaría; y dar cumplimiento alDecreto Distrital 332 de 2020.</t>
  </si>
  <si>
    <t>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380-047-994000130712 para lasuscripción de su contrato No. 230126 y cargada en la plataforma SECOPII5. El contratista presentó su póliza No 380-047-994000130712 para lasuscripción de su contrato No. 230126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t>
  </si>
  <si>
    <t>Durante el período se dio cumplimiento a las obligaciones generalesestipuladas en el contrato.</t>
  </si>
  <si>
    <t>Durante el período se dio cumplimiento a las obligaciones generalesestipuladas en el contrato.Además, el contratista HERNAN DAVID SANCHEZ ARIAS identificado con la CC1018431754 cumplió a cabalidad todas las obligaciones generales desde el24.01.2023 al 28.02.2023, periodo en que prestó sus servicios, toda vezque mediante cesión solicitada con radicado 2023ER077944O1 y tramitadabajo expediente S_CESC/2023/0000002619 se cedió el contrato alcontratista JUAN CARLOS HOYOS ROBAYO identificado con CC 1030599185 apartir del 01.03.2023.</t>
  </si>
  <si>
    <t>Durante el mes de febrero de 2023, el contratista cumplió con lasobligaciones generales estipuladas en los estudios previos</t>
  </si>
  <si>
    <t>Acató y dio cumplimiento a las obligaciones generales establecidas en elcontrato.</t>
  </si>
  <si>
    <t>El contratista cumplió con las obligaciones generales de acuerdo con loestipulado en los estudios previos, para el periodo comprendido entre el13-02-2023 y el 28-02-2023</t>
  </si>
  <si>
    <t>El contratista cumplio con el objeto contractual</t>
  </si>
  <si>
    <t>El contratista cumplio el objeto contractual</t>
  </si>
  <si>
    <t xml:space="preserve">    El contratista cumplio el objeto contractual</t>
  </si>
  <si>
    <t>Dentro del periodo del 25 al 31 de enero de 2023, el contratista cumpliócon las obligaciones generales estipuladas en los estudios previos.</t>
  </si>
  <si>
    <t>Durante el período del 24 al 31 de enero de 2023, el contratista cumpliócon las obligaciones generales estipuladas en los estudios previos.</t>
  </si>
  <si>
    <t>Durante el período comprendido entre el 25 al 31 de enero de 2023, elcontratista cumplió con las obligaciones generales estipuladas en losestudios previos.</t>
  </si>
  <si>
    <t>El contratista durante el período dió cumplimiento a las obligacionesgenerales del contrato.</t>
  </si>
  <si>
    <t>El contratista dio cumplimiento a las obligaciones generales delcontrato durante el período.</t>
  </si>
  <si>
    <t>Durante el período, el contratista dió cumplimiento a las obligacionesgenerales del contrato.</t>
  </si>
  <si>
    <t>Cumplió todas las obligaciones</t>
  </si>
  <si>
    <t>De conformidad con la Supervisión y lo señalado en la plantilla"EJECUCIÓN Y SUPERVISIÓN DE CONTRATOS DE PRESTACIÓN DE SERVICIOS" parael periodo indicado arriba hace constar que el (la) contratista cumpliósatisfactoriamente con las obligaciones establecidas en el contrato.Radicado 2023ER037051O1 del 27-01-2023</t>
  </si>
  <si>
    <t>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constituyó las garantías pactadas en el contrato si a ellohubiere lugar y las presentó en la Secretaria Distrital de Hacienda.5. No ha existido el evento en que las garantías (pólizas) requieranmodificación.6. El contrato no requirió liquidación por lo tanto no se exigió alcontratista la extensión o ampliación de las garantías (pólizas).7. Colaboró con la entidad para que el objeto contratado se hayacumplido y que este haya sido el de mejor calidad.8. Obró con lealtad y buena fe en las distintas etapas contractualesevitando las dilaciones y entrabamiento que pudieran presentarse.9. Reportó de manera inmediata cualquier novedad o anomalía, alsupervisor o interventor del contrato, según corresponda.10.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o interventor del contrato.12. Realizó el examen ocupacional en los términos establecido en la Ley1562 de 2012 y Decreto 723 de 2013.13. No realizó entrega oficial de los elementos asignados para eldesarrollo del objeto porque existe continuidad contractual.14. Diligenció y actualizó, con la periodicidad que indico lanormatividad vigente los módulos de hoja de vida, declaración de bienesy rentas y declaración general de conflictos de interés en la plataformadel SIDEAP. De igual manera de conformidad con lo establecido en lacircular conjunta 001 de 2020 expedida de la secretaria general de laAlcaldía Mayor y el DASCD o la norma que la modifique o sustituya, elcontratista publicó el formato "Publicación proactiva declaración debienes y rentas y registro de conflictos de interés (Ley 2013 de 2019ley1437 de 2011 y 734 de 2002)" en el SIGEP accediendo al enlace dispuestopara tal fin en el DAFP y realizó las actualizaciones con laperiodicidad requerida en la mencionada circular.15. Contó con protocolos de bioseguridad a través de los cuales seadoptaron medidas para prevenir la exposición al COVID-19, así como eluso de los correspondientes elementos de protección personal ybioseguridad, sin que ello implique costos adicionales para laSecretaria Distrital de Hacienda</t>
  </si>
  <si>
    <t>El contratista cumplió con las obligaciones generales de acuerdo con loestipulado en los estudios previos, para el periodo comprendido entre el01-01-2023 y el 18-01-2023</t>
  </si>
  <si>
    <t>1. Acató la Constitución, la ley, las normas legales y procedimentalesestablecidas por el Gobierno Nacional y Distrital, y demás disposicionespertinentes.2. Cumplió lo previsto en las disposiciones contenidas en los estudiosprevios y en el contrato.3.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secelebró el contrato y le fueron enviadas las instrucciones para sulegalización, constituyó la garantía pactada en el contrato y lapresentó en la plataforma del SECOP II y en la Secretaría Distrital deHacienda.5. En el evento que la garantía (póliza) requiera modificación, la mismadeberá presentarse dentro de los dos (2) días siguientes a sudevolución. Al respecto, no existió el evento en que las garantías(pólizas) requirieron modificación.6. Colaboró con la entidad para que el objeto contratado se cumpla y queeste sea el de mejor calidad.7. Obró con lealtad y buena fe en las distintas etapas contractualesevitando las dilaciones y entrabamientos que pudieran presentarse.8. Reportar de manera inmediata cualquier novedad o anomalía, alsupervisor del contrato. Al respecto, no existió el evento.9. Guardó total reserva de la información que por razón del servicio ydesarrollo de sus actividades obtuvo. Esta es de propiedad de laSecretaría Distrital de Hacienda de Bogotá, D.C. y sólo salvo expresorequerimiento de autoridad competente podrá ser divulgada.10. Acató las instrucciones que durante el desarrollo del contrato leimpartió la Secretaría Distrital de Hacienda de Bogotá, D.C por conductodel supervisor del contrato.11. Realizó el examen ocupacional en los términos establecidos en la Ley1562 de 2012 y Decreto 723 de 2013.12. No realizó la entrega oficial de los elementos asignados para eldesarrollo del objeto porque existe continuidad contractual.13. Diligenció y actualizó con la periodicidad que indica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lacontratista publicó el Formato "Publicación Proactiva Declaración deBienes y Rentas y Registro de Conflictos de Interés (Ley 2013 de 2019,Ley 1437 de 2011 y 734 de 2002)" en el SIGEP accediendo al enlacedispuesto para tal fin en el DAFP y realizó las actualizaciones con laperiodicidad requerida en la mencionada Circular.</t>
  </si>
  <si>
    <t>El contratista cumplió con las obligaciones generales de acuerdo con loestipulado en los estudios previos, para el periodo comprendido entre el01-02-2023 y el 6-02-2023</t>
  </si>
  <si>
    <t>Mediante radicado No. 2023ER106316O1 de fecha 09.03.2023 la supervisiónallega informe para la correspondiente gestión de pago de la cuenta decobro. El supervisor informa el contratista cumplió con las obligacionesestipuladas en el contrato.</t>
  </si>
  <si>
    <t>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constituyó las garantías pactadas en el contrato si a ellohubiere lugar y las presentó en la Secretaria Distrital de Hacienda.5. No ha existido el evento en que las garantías (pólizas) requieranmodificación.6. El contrato no requirió liquidación por lo tanto no se exigió alcontratista la extensión o ampliación de las garantías (pólizas).7. Colaboró con la entidad para que el objeto contratado se hayacumplido y que este haya sido el de mejor calidad.8. Obró con lealtad y buena fe en las distintas etapas contractualesevitando las dilaciones y entrabamiento que pudieran presentarse.9. Reportó de manera inmediata cualquier novedad o anomalía, alsupervisor o interventor del contrato, según corresponda.10.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o interventor del contrato.12. Realizó el examen ocupacional en los términos establecido en la Ley1562 de 2012 y Decreto 723 de 2013.13. No realizó entrega oficial de los elementos asignados para eldesarrollo del objeto porque existe continuidad contractual.14. Diligenció y actualizó, con la periodicidad que indico lanormatividad vigente los módulos de hoja de vida, declaración de bienesy rentas y declaración general de conflictos de interés en la plataformadel SIDEAP. De igual manera de conformidad con lo establecido en lacircular conjunta 001 de 2020 expedida de la secretaria general de laAlcaldía Mayor y el DASCD o la norma que la modifique o sustituya, elcontratista publicó el formato "Publicación proactiva declaración debienes y rentas y registro de conflictos de interés (Ley 2013 de 2019ley1437 de 2011 y 734 de 2002)" en el SIGEP accediendo al enlace dispuestopara tal fin en el DAFP y realizó las actualizaciones con laperiodicidad requerida en la mencionada circular.15. Contó con protocolos de bioseguridad a través de los cuales seadoptaron medidas para prevenir la exposición al COVID-19, así como eluso de los correspondientes elementos de protección personal ybioseguridad, sin que ello implique costos adicionales para laSecretaria Distrital de Hacienda1.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constituyó las garantías pactadas en el contrato si a ellohubiere lugar y las presentó en la Secretaria Distrital de Hacienda.5. No ha existido el evento en que las garantías (pólizas) requieranmodificación.6. El contrato no requirió liquidación por lo tanto no se exigió alcontratista la extensión o ampliación de las garantías (pólizas).7. Colaboró con la entidad para que el objeto contratado se hayacumplido y que este haya sido el de mejor calidad.8. Obró con lealtad y buena fe en las distintas etapas contractualesevitando las dilaciones y entrabamiento que pudieran presentarse.9. Reportó de manera inmediata cualquier novedad o anomalía, alsupervisor o interventor del contrato, según corresponda.10.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o interventor del contrato.12. Realizó el examen ocupacional en los términos establecido en la Ley1562 de 2012 y Decreto 723 de 2013.13. No realizó entrega oficial de los elementos asignados para eldesarrollo del objeto porque existe continuidad contractual.14. Diligenció y actualizó, con la periodicidad que indico lanormatividad vigente los módulos de hoja de vida, declaración de bienesy rentas y declaración general de conflictos de interés en la plataformadel SIDEAP. De igual manera de conformidad con lo establecido en lacircular conjunta 001 de 2020 expedida de la secretaria general de laAlcaldía Mayor y el DASCD o la norma que la modifique o sustituya, elcontratista publicó el formato "Publicación proactiva declaración debienes y rentas y registro de conflictos de interés (Ley 2013 de 2019ley1437 de 2011 y 734 de 2002)" en el SIGEP accediendo al enlace dispuestopara tal fin en el DAFP y realizó las actualizaciones con laperiodicidad requerida en la mencionada circular.15. Contó con protocolos de bioseguridad a través de los cuales seadoptaron medidas para prevenir la exposición al COVID-19, así como eluso de los correspondientes elementos de protección personal ybioseguridad, sin que ello implique costos adicionales para laSecretaria Distrital de Hacienda</t>
  </si>
  <si>
    <t>El contratista ha cumplido con cada una de las obligaciones especialesen el periodo transcurrido desde que inició la ejecución, brindando losservicios de custodia, almacenamiento y transporte de medios de acuerdocon lo requerido en el contrato.</t>
  </si>
  <si>
    <t>Durante el periodo el contratista garantizó el acceso al sistema paranegociación de renta fija MEC PLUS</t>
  </si>
  <si>
    <t>Durante el periodo el contratista garantizó el acceso a la plataformaMaster Trader para los usuarios con el perfil MASTER TRADER GESTIONAcceso Master Trader con perfil MASTER TRADER PLUS</t>
  </si>
  <si>
    <t>Durante el periodo de ejecución, el(la) contratista dio cumplimiento alas obligaciones especiales estipuladas en los estudios previos.  Loanterior se evidencia en el informe de actividades del(la) contratista</t>
  </si>
  <si>
    <t>Se Certifica que el contratista ha cumplido satisfactoriamente con las obligaciones especiales estipuladas en el contrato No. 230191 prestandolos servicios profesionales en gestión de riesgos de Lavado de Activos yFinanciación del Terrorismo en el periodo comprendido entre el08/02/2023 al 28/02/2023. </t>
  </si>
  <si>
    <t>A febrero el convenio prosigue en las condiciones acordadas.  Se  estápreparando la información del bimestre para entregarla dentro de los 10primeros días de marzo</t>
  </si>
  <si>
    <t>Apoyo en la actualización del proyecto de inversión 7609 de la OAP,seguimientos periódicos y anteproyecto 2023.Gestión de la publicación de la actualización del procedimiento 01-P-01y formatos asociados.Reporte del estado de avance del PE y PAI de la OAP.Se participó en las sesiones de revisión de las TRD de la OAP con laSGD.Estructuración de la propuesta del memorando para el reporte de losseguimientos trimestrales de las dependencias de la SDH.Participación en la sesión de definición de los planes de acción de laOAP por los hallazgos de la auditoría interna y resultados de lamedición de la satisfacción.Apoyo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2022 y 2023.Gestión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estructuración del proceso para la contratación de lamedición de satisfacción de las vigencias 2022 y 2023.Se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procesos.Se realizó el reporte del informe de actividades (Contraloría) de loscontratos correspondientes a la OAP.Se participó en las sesiones de parametrización del Software deadministración del SGC.</t>
  </si>
  <si>
    <t>El contratista en cumplimiento de las obligaciones especiales, duranteel mes de febrero realizó las siguientes actividades:El 17 de febrero, efectuó la entrega de 6.000 cajas X-200El 21 de febrero, efectuó la entrega de 2.800 cajas X-200</t>
  </si>
  <si>
    <t>Acató y dió cumplimiento a las obligaciones especiales.</t>
  </si>
  <si>
    <t>Acató las obligaciones especiales establecidas en el contrato.</t>
  </si>
  <si>
    <t>Se verifica que el contratista ha cumplido satisfactoriamente lasobligaciones especiales estipuladas en el contrato 230129 prestandoservicios profesionales en gestión de continuidad en el periodocomprendido entre el 09 de febrero y el 28 de febrero de 2023.</t>
  </si>
  <si>
    <t>Durante el mes de febrero, el contratista realizó las siguientesactividades:Definición de actividades por obligaciónDefinición de entregables por obligaciónReunión de Socialización del Plan de trabajoEntrega del Plan de trabajo definitivoInicio al ajuste de la memoria descriptiva, que consistió en suprimir laactualización de la historia institucional con fines archivísticos,acogiendo la observación de la Lista de Verificación emitida por el CDA,referida a que este contexto histórico no se requiere para una TRD.Edición y reubicación del capítulo del glosario, quedando este comoanexo complementario, por fuera del contenido de esta versión de lamemoria descriptiva, con el fin de aligerar su extensión.Inicio de la revisión de las justificaciones de creación de nuevasagrupaciones documentales.Inicio de elaboración de justificación de los tiempos de retención,relacionada con aumentar el tiempo de retención de 12 a 20 años.</t>
  </si>
  <si>
    <t>El contratista durante el mes de febrero, en cumplimiento de lasobligaciones especiales y el plan de trabajo de ejecución del contrato,realizó las siguientes actividades:Definición de Actividades por obligaciónDefinición de entregables por obligaciónReunión de Inicio ySocialización del Plan de trabajoEntrega del Plan de trabajo definitivoEl 24 de febrero, solicitó a la Subdirección de Soluciones de TICrealizar la consulta sobre el WCC de los documentos electrónicos quetengan tiempos de retención superiores a 10 años y aquellos cuyadisposición final sea conservación total esto con el fin de establecerlos volúmenes y formatos de estos documentos que serán de acuerdo con elalcance de la política de preservación los que requieren actividades deconversión entre otras.Avanzó en la construcción del documento con la actualización dedocumentos electrónicos de archivo a preservar en cuanto a cantidades deformatos de conservación total y de los que tienen tiempo de retenciónsuperior a 10 años, se presenta la serie, la cantidad y el tamaño.</t>
  </si>
  <si>
    <t>El contratista en el mes de febrero, en cumplimiento a las obligacionesespeciales, realizó las siguientes actividades:El 3 de febrero reealizó la corrección de los certificados decalibración, por error en una nota final de cada certificado.Presentaron para revisión, la factura y los documentos soportes para elpago.Informe ParcialInforme Final</t>
  </si>
  <si>
    <t>En la ejecución del contrato 230117, el contratista cumplió con susobligaciones especiales durante el periodo del 0 1 al 28 de febrero  del2023.</t>
  </si>
  <si>
    <t>Se realizó el informe de retroalimentación del cuarto trimestre de 2022.Se revisaron las matrices del plan de acción institucional de laDirección de Gestión Corporativa y la Plantilla de Cargue Masivo el 20de febrero de 2023.Se participo en la mesa de trabajo programada por la OAP para larevisión del Memorando - Cronograma Programación para entrega dereportes de seguimiento e informe de gestión a la Oficina Asesora dePlaneación – Vigencia 2023 el 20 de febrero de 2023Se realizo la consolidación del Plan de Austeridad del Gasto del sectorHacienda y oficio para envío al Concejo de Bogotá D. C.Se realizo memorando para la Lotería de Bogotá en respuesta a solicitudinformación plan de austeridadSe asistió y participo en la mesa de trabajo para la Aprobación,Seguimiento y Cierre acciones de mejora en MIGEMA EL 23 de febrero de2023Se asistió y participo en la mesa de trabajo sobre módulo planesparametrización indicadores PAI 2023 el 22 de febrero de 2023.Se asistió a la socialización de la Inclusión Manuales de usuarioBogData al SG – Boletín de calidad 114 el 20 de febrero de 2023.Se asistió a la mesa de trabajo sobre la revisión de estrategia paradisposición de manuales BogData (internos, entidades, técnicos) yrepositorio para Grupo Primario el 28 de febrero de 2023Se entregan soportes de cada una de las actividades realizadas del 06 al28 de febrero de 2023, de acuerdo con la solicitud del supervisor delcontratoAsistencia comité de gestión del cambio febrero 2023.Acta 114 comité gestión del cambio 17/02/2023</t>
  </si>
  <si>
    <t>R:/ Se remitió correo electrónico con observaciones sobre el informe degestión de la vigencia 2022, solicitando revisión y ajuste conforme aobservaciones realizadas en el documento.Durante el mes, se realizó asesoría a las oficinas de la Dirección deimpuestos en revisión de formatos y construcción de indicadores.R:/ Durante el mes de febrero se realizaron reuniones con la Direcciónde impuestos revisando y ajustando en el SUIT y en la guía de trámites yservicios en los trámites del RIT, Impuesto Predial Unificado,Delineación urbana y el impuesto sobre vehículos automotores.R:/ Se realizó reunión con la Dirección de impuestos revisando elplanteamiento de los indicadores del plan estratégico y ajustando lasmetas planteadas conforme al calendario tributario de la vigencia 2023.Se tramito parcialmente solicitud de ajustes en Indicadores vigencia2023 DIB en el sentido de inactivar los indicadores Gestión depoblaciones fiscalización - Control Masivo, Gestión de poblacionesliquidación - Control Masivo y la creación de los siguientes indicadoresGestión de fondo de poblaciones Control Masivo, Gestión persuasiva depoblaciones Control Masivo, Solicitudes de préstamo de expedientesatendidas oportunamente y Devoluciones de expedientes gestionados.R:/ Se realizo ajuste en el macroproceso de gestión de ingresos,conforme a observaciones recibidas por parte de la Dirección deimpuestos.Se realizo mesa de trabajo con la Subdirección de Educación Tributariaen el marco de la implementación del macroproceso de relacionamientoestratégico.Conforme con las necesidades del área se amplió la fecha de cumplimientode actividades inmersas en las acciones correctivas AC0022, AC0033,AC0023 y SAC 012-2022, teniendo en cuenta el avance presentado en dichagestión ajustando en el sistema MIGEMA.Por otra parte, se realizó acompañamiento en los taller de Revisiónmatriz antisoborno de los procesos de crédito Publico, Asuntoscontractuales CPR 115 y Dirección de Cobro CPR 110.R:/ Se realizo acompañamiento en el rediseño y adecuación solicitadospor parte de la Dirección de cobro en el marco del procedimiento decobro prejuridico y a la Dirección de Impuestos en la actualización delproceso de notificaciones, sugiriendo la creación de instructivos paradetallar instrucciones o actividades del proceso.R/ Se entregan soportes de cada una de las actividades realizadas entreel 06 de febrero al 28 de febrero de 2023, de acuerdo con la solicituddel supervisor del contrato.</t>
  </si>
  <si>
    <t>Del 1 al 28 de febrero de 2023, se recibió el servicio de gestión decorrespondencia y mensajería expresa masiva para la Secretaría Distritalde Hacienda, el contratista cumplió a satisfacción las obligacionesespecíficas del contrato.</t>
  </si>
  <si>
    <t>En la ejecución del contrato 230133, el contratista cumplió con susobligaciones especiales durante el periodo del 01 al 28 de febrero  del2023.</t>
  </si>
  <si>
    <t>El contratista cumplió con las obligaciones especiales durante elperiodo reportado.</t>
  </si>
  <si>
    <t>Durante el periodo del 1 al 28 de febrero la contratista apoyó larealización de los infomes de supervisión de 11 contratos en BogData.Realizó cambio de supervisión de 4 contratos en Bogdata. Apoyó larealización de 4 actas de inicio contractual en Bogdata. Además realizóproceso de liquidación de 2 contratos en Bogdata. Realizó trámite deafiliación a ARL de 8 contratistas. Realizó trámite de Bogdata de 10ordenens de pago.</t>
  </si>
  <si>
    <t>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febrero de 2023 y el 28 de febrerode 2023:Coordinar con el supervisor del contrato las acciones necesarias paramejorar la experiencia de usuario en los productos digitales le seansolicitados.Ajustar los procesos de requerimientos, diseño y evaluación de laexperiencia de usuario (usabilidad y accesibilidad web), la estrategiade Gobierno Digital de proyectos de TIC y los productos digitales,dentro del marco de los planes y proyectos de la Secretaría de Hacienda.Trabajar en conjunto con los diferentes equipos de la SDH en laplaneación, diseño e implementación de acciones y controles requeridospara garantizar el punto anterior.Desarrollar, formular, ejecutar, elaborar y socializar una metodologíade seguimiento y evaluación de experiencia de usuario, accesibilidad yusabilidad para los proyectos digitales de la SDH, basado en losprocesos existentes en la SDH.Gestionar, planear y ejecutar los procesos de transferencia deconocimiento a los funcionarios de la SDH en temas de accesibilidad web,usabilidad, experiencia de usuario y normativa de gobierno digital.Apoyar a la alta dirección en la conformación, regulación, generación deobjetivos y establecimiento de grupos de trabajo, mesas de trabajo ycomités que busquen garantizar el cumplimiento de la normatividad ybuenas prácticas de usabilidad y accesibilidad para los productosdigitales relacionados a la oficina virtualRealizar el diagnóstico e informe de mejoras para la oficina virtualpara el cumplimiento de los requerimientos de usabilidad y accesibilidady socializarlo con las partes interesadas.Participar en las reuniones, eventos institucionales, talleres, comitésde carácter oficial, espacios e instancias de participación, cuando seaconvocado o delegado por el supervisor del contrato.Trabajar mancomunadamente en la articulación al interior de la entidaden el cumplimiento de las políticas a cargo de la subsecretaría general.Elaborar y entregar los informes mensuales de las actividadesdesarrolladas en la ejecución del contrato, así como el informe final deactividades para el cierre del contrato.Hacer entrega oficial de los elementos devolutivos que le fueronasignados (computador, teléfono, silla, tarjeta magnética y demás bienes), A la subdirección de Servicios de TIC de la DIT y a la Subdirección Administrativa y Financiera de la Dirección de GestiónCorporativa, una vez finalice la ejecución del contrato y solicitar loscorrespondientes paz y salvo.Las demás que le asigne el supervisor del contrato y que se relacionescon el objeto de este, que se deriven de la ley o de la naturaleza delcontrato.</t>
  </si>
  <si>
    <t>Durante el periodo del 1 al 28 de febrero 2023, el contratista apoyó conla radicación y numeración de 29 resoluciones y con la publicación de 14resoluciones en la plataforma Registro Distrital. Apoyó con larealización de 46 radicados externos enviados, 22 memorandos internos y1 circular interna. Así mismo verificó el reporte en CRM de lasrespuestas dadas a entes de control (Controlaría, Personería, Fiscalía,Procuraduría, Veeduría), apoyó generando la base de datos de lasexternas recibidas en la orientación de impuestos para realizar eldebido seguimiento por parte del Despacho del Secretario. Asistió a lasreuniones a las que fue convocado y Prestó el apoyo requerido por susupervisor relacionadas con el objeto del presente contrato.</t>
  </si>
  <si>
    <t>Durante el periodo del 15 al 28 de febrero de 2023, el contratistarealizó las capacitaciones indicadas por gestión documental con el finde conocer las cualidades y generalidades del proceso de archivo en elDespacho del secretario. Igualmente apoyó con la organización de losdocumentos de Externas recibidas e externas enviadas con el fin dellevar un orden cronológico de los documentos para poder realizar surespectiva revisión y archivo de acuerdo con la TRD que se encuentrevigente para la fecha de acuerdo con el proceso establecido en la SHD.Así mismo asistió a las reuniones a las que fue convocada y prestó elapoyo requerido por su supervisor relacionadas con el objeto delpresente contrato.</t>
  </si>
  <si>
    <t>Durante el periodo del 01 al 28 de febrero de 2023, el contratistarealizó la revisión y consolidación de la primera versión del reporteCircular Externa DDP-000021 del 29 de diciembre de 2022, con lafinalidad de dar cumplimiento a la Circular Orgánica 0042 del 25 deagosto de 2020 emitida por la Contraloría General de la República (CGR),sobre la cual verificó el envío de las entidades distritales en lostiempos establecidos y se generaron las alertas sobre cada uno de loscasos que así se requirieron. Adicional a esto se tramitó el pago defebrero 2023 de la Región Administrativa y de Planificación Especialcorrespondiente a gastos de funcionamiento por un valor de $ 659.868.600que equivale al 20% de ejecución de dicho rubro. Po otro lado, elcontratista realizó la revisión del documento base del Plan Nacional deDesarrollo 2022-2026 e identificó los compromisos establecidos entérminos de movilidad que involucrará al Distrito Capital.Adicional a esto, el contratista realizó la proyección de respuesta alos siguientes Proyectos de Acuerdo con base a la solicitud de laSecretaría de Gobierno Distrital, así:a) Oficio 20231700037781 Primer debate Proyecto de Acuerdo 045 de 2023.Radicado SDH 2023ER025838O1 del 20 de enero de 2023.b) Oficio 20231700043141 Primer debate Proyecto de Acuerdo 054 de 2023.Radicado SDH 2023ER029975O1 del 24 de enero de 2023.c) Oficio 20231700043581 Primer debate Proyecto de Acuerdo 063 de 2023.Radicado SDH 2023ER029986O1 del 24 de enero de 2023.d) Oficio 20231700045091 Primer debate Proyecto de Acuerdo 070 de  2023.Radicado SDH 2023ER030947O1 del 24 de enero de 2023.e) Oficio 20231700047771 Primer debate Proyecto de Acuerdo 077 de 2023.Radicado SDH 2023ER032685O1 del 25 de enero de 2023.f) Oficio 20231700044441 Primer debate Proyecto de Acuerdo 069 de 2023.Radicado SDH 2023ER030459O1 del 24 de enero de 2023.g) Oficio 20231700046911 Primer debate Proyecto de Acuerdo 084 de 2023.Radicado SDH 2023ER032568O1 del 25 de enero de 2023.h) Oficio 20231700051271 Primer debate Proyecto de Acuerdo 091 de 2023.Radicado SDH 2023ER035641O1 del 27 de enero de 2023.i) Oficio 20231700055341 Primer debate Proyecto de Acuerdo 096 de 2023.Radicado SDH 2023ER037660O1 del 27 de enero de 2023.j) Oficio 20231700051791 Primer debate Proyecto de Acuerdo 097 de 2023.Radicado SDH 2023ER035617O1 del 27 de enero de 2023.k) Oficio 20231700055491 Primer debate Proyecto de Acuerdo 100 de 2023.Radicado SDH 2023ER037332O1 del 27 de enero de 2023.l) Oficio 20231700064111 Primer debate Proyecto de Acuerdo 102 de 2023.Radicado SDH 2023ER042250O1 del 31 de enero de 2023.m) Oficio 20231700060761 Primer debate Proyecto de Acuerdo 115 de 2023.Radicado SDH 2023ER040390O1 del 30 de enero de 2023.n) Oficio 20231700047021 Primer debate Proyecto de Acuerdo 631 de 2022.Radicado SDH 2023ER032325O1 del 25 de enero de 2023.o) Oficio 20231700050431 Primer debate Proyecto de Acuerdo 628 de 2022.Radicado SDH 2023ER034847O1 del 26 de enero de 2023.p) Oficio 20231700046611 Primer debate Proyecto de Acuerdo 627 de 2022.Radicado SDH 2023ER032865O1 del 25 de enero de 2023.q) Oficio 20231700072071 Primer debate Proyecto de Acuerdo 119 de 2023.Radicado SDH 2023ER046615O1 del 02 de febrero de 2023.r) Oficio 20231700072511 Primer debate Proyecto de Acuerdo 125 de 2023.Radicado SDH 2023ER046859O1 del 02 de febrero de 2023. s) Oficio20231700073881 Primer debate Proyecto de Acuerdo 130 de 2023. RadicadoSDH 2023ER048429O1 del 03 de febrero de 2023.t) Oficio 20231700077501 Primer debate Proyecto de Acuerdo 142 de 2023.Radicado SDH 2023ER051105O1 del 06 de febrero de 2023.u) Oficio 20231700077641 Primer debate Proyecto de Acuerdo 144 de 2023.Radicado SDH 2023ER051093O1 del 06 de febrero de 2023.v) Oficio 20231700077921 Primer debate Proyecto de Acuerdo 150 de 2023.Radicado SDH 2023ER051085O1 del 06 de febrero de 2023.w) Oficio 20231700086301 Primer debate Proyecto de Acuerdo 155 de 2023.Radicado SDH 2023ER055996O1 del 09 de febrero de 2023.Así mismo el contratista participó en las reuniones en las que fueconvocado y prestó apoyo general referente al objeto del contratosolicitado por el supervisor.</t>
  </si>
  <si>
    <t>Del 1 al 28 de febrero de 2023 se realizó mantenimiento y backup a lasdiferentes bases de datos de Eyes and Hands Forms que se encuentran enproducción en la SDH.Durante el mes de enero se realizó la visita mensual técnica N° 15 conel fin 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t>
  </si>
  <si>
    <t>El contratista durante el mes de febrero dio cumplimiento a la ejecuciónde las obligaciones especiales con la ejecución de las siguientesactividades:Revisó el cronograma de implementación del plan de conservacióndocumental, generando un informe de las actividades realizadas durantelas vigencias 2021 y 2022, así como una actualización en la hoja decálculo donde se encuentra dicho cronograma.Realizó la solicitud de los datos registrados por los termohigrómetrosdatalogger de los módulos de archivo para el periodo comprendido entreoctubre a diciembre de 2022.Registró Los datos recibidos fueron ingresados a las hojas de análisisde datos para cada módulo, generando las gráficas de curvas de humedadrelativa y temperatura, así como la gráfica de barras de diferenciadiaria de estas variables para el periodo de octubre a diciembre de2022.Revisó las fichas técnicas para la adquisición de equipos de monitoreo ycontrol ambiental, así como las del servicio de monitoreo de gasescontaminantes y carga microbiana para los módulos de archivo.Generó un informe sobre dicha revisión y ajustó las fichas para elservicio de monitoreo de gases contaminantes y carga microbiana.</t>
  </si>
  <si>
    <t>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 Inspecciones diarias de los tableros eléctricos.• Medición de voltajes y corrientes.• Verificar las condiciones físicas del tablero de Cuartos debombas sótano y cubierta, sala de personal seguridad, cuartoseléctricos.• Limpieza de tableros de Cuartos de bombas sótano y cubierta, sala depersonal seguridad, cuartos eléctricos.• Limpieza contactos, borneras de Cuartos de bombas sótano ycubierta, sala de personal seguridad, cuartos eléctricos.• Limpieza y aseo semanal de los cuartos eléctricos.• Inspección y cambio de iluminación.• Inspección diaria de parte eléctrica cafeterías.• Mantenimiento eléctrico Cafetería (estufas eléctricas).• Mantenimiento eléctrico secadores de manos.• Medición voltaje de baños.• Mantenimiento preventivo sin cambio de consumibles PlantasEléctricas.• Medición de combustible Plantas Eléctricas.• Medición de voltajes Plantas Eléctricas.SISTEMA HIDRAULICO• Verificar conexiones y accesorios Red Hidráulica.• Inspección red principal, red secundaria de presión.• Verificación quincenal de descargas y comprobar taponamientos ensanitarios. Actividad de programación ejecutada durante el periodo, elcontratista diligencia formato de inspección.• 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 Mantenimiento de Reemboquillado de sanitarios.• Inspección y revisión de voltajes y Limpieza de sistemas defiltro en sensores de orinales, sanitarios y lavamanos.• Verificación Sifones en lavamanos, lavaplatos, orinales y pocetas deaseo. - Limpieza si se requiere por taponamiento.• Verificación diaria de presión (manómetros), inspección deconexiones hidráulicas de equipos de bombeo.• Verificación diaria de presión (manómetros), inspección deconexiones hidráulicas de equipos hidroneumáticos.• Inspección diaria de niveles de tanques de almacenamiento Aguaslluvias, agua potable, agua mixta.• Mantenimiento preventivo de equipos Subsistema agua potable.• Mantenimiento preventivo de equipos Subsistema agua lluvias.• Mantenimiento preventivo de equipos Subsistema agua mixta.• Mantenimiento preventivo de equipos Subsistema agua potable Sede CRA32.• Lavado y desinfección de los tanques de almacenamiento de tanques denivel freático sector occidental.ZONAS COMUNES, OFICINAS, PUESTOS DE TRABAJO Y MOBILIARIO.• Pintura cielo raso en drywall zonas comunes.• Aspirado de techo (lámina fibromineral) en oficina y zonascomunes y pintura.• Pintura de Reja.• Mantenimiento de reja exterior.• Limpieza de canales CRA 32, FONCEP, CALLE 54.• Limpieza de sifones barrido general cubierta CRA 32, FONCEP,CALLE 54.• Inspección quincenal puertas de vidrio pisos del CAD Y OCR.• Mantenimiento de herrajes de divisiones de vidrio.• Inspección mensual puertas baños• Mantenimiento preventivo Archivos Rodantes Sede de la CRA 32,módulos 8 y 9, se inicia la ejecución de esta actividad la cual seextenderá teniendo en cuenta la complejidad por el estado actual de losarchivos y la logística para el traslado de la documentación.• Limpieza y desinfección lockers.ATENCION A SOLICITUDES Y ACTIVIDADES NO PROGRAMADAS• Reparación humedades de los muros del cuarto de SST.• Instalación de secador de manos eléctrico en los baños de loshombres y de mujeres del piso 16.• Reparación humedades que se encuentran en el sótano, en la zona de lasbicicletas eléctricas.• Elaboración e instalación reja perimetral costado sur, debajo delpuente peatonal.• Mantenimiento correctivo de sillas.• Reemplazo del vidrio que queda ubicado en la cubierta del Super Cade.• Reemplazo del vidrio del torniquete de filtro de acceso del CAD alSuper Cade.• Adecuaciones bodega primer piso costado occidental.• Arreglo puerta corrediza de acceso al centro de acopio.• Suministro de candados en las áreas de los baños y cuartosubicados en la parte posterior del Super Cade.• Apertura de cajones y cambios de chapas en puestos de trabajo.• Arreglo y/o ajuste persianas.• Reemplazo de ventanas de la jefe de archivo en sede Cr32.• Retiro de la pancarta del sindicato que se encuentra ubicada en lasede FONCEP.• Revisión y reparación de tomas eléctricas en cafeterías.• Revisión y cambio de brazos hidráulicos para puertas, dañados.• Reparación filtración de agua orinales y sanitarios.• Ajuste de orinales, sanitarios y lavamanos despegados.• Destapar el sifón de los caniles.• Mantenimiento de las casetas de los vigilantes del CAD.• Pegar el letrero modulo 19 en el piso 16 que se cayó.• Suministro e instalación de kits de derrames en cada planta derespaldo eléctrico.• Cambio del gavetas y archivadores.• Retiro de los filtros de agua que se encuentran ubicados dentro en lascafeterías de cada uno de los pisos• Cambio de llave lavamanos archivo sótano Subdirección deProyectos Especiales.• Mantenimiento de la puerta de ingreso al parqueadero.• Instalación de película polarizada para vidrio en el Despacho de laSra. Tesorera Distrital.• Revisión, ajuste y/o cambio e instalación de luminarias en malestado.• Revisar y solucionar la humedad presentada en el primer piso de lasede del FONCEP.• Instalación de cajoneras.• Movilización de 4 escáneres que se encuentra en el almacén yllevarlos a la oficina de operaciones del sistema de gestión documentalubicada en el mezanine OCR.• Instalación de un tope en la puerta de la sala de Juntas deTesorería• Instalación de letreros de PIGA.• Soporte técnico y eléctrico para el evento que se realizó eljueves 16 de febrero de 2023.• Tapar por los lados el vano del cuarto técnico ubicado entre el sótanoy primer piso del costado occidental con drywall o superboard.• Recorte y adecuación del pasamanos del acceso al primer pisodesde el sótano costado occidental• Reparación del blackout caídos• Ajuste de electroimanes en puertas de ingreso, baños y cuartos deaseo.• Inventario de energía y agua sede CRA 32 y FONCEP.• Ajuste manijas puertas de acceso.• Reemplazo del vidrio de acceso de personas de movilidad reducida quequeda ubicado en el ingreso al Super Cade.• Revisión y ajuste de cerraduras casilleros.• Inicio de adecuaciones cuarto de residuos peligrosos.• Adecuación de una mesa de escritorio para poner un escáner enOCR.• Cambio de resistencias a estufas eléctricas.• Atención de emergencia eléctrica sede Cr32.• Reconstrucción de cuellos para tapa tanques.• Cambio de tapas tanques de agua que se encontraban corroídas yoxidadas.• Instalación de lámparas herméticas en cuartos de bombas.• Revisión de circuito de luminarias, costado occidental y tarjetaslectoras, cabinas, ascensor.• Reinstalación de guardaescobas del piso 3 occidental se encuentradespegado.• Cambio de tubería de alimentación eléctrica del cuarto de bombas aguapotable.• Cambio de balastros luminarias en cuartos electricos.• Adecuación, reparación e instalación de cerramiento costadooriental para evitar acumulación de escombros.• Suministro e instalación de cargador de baterías para plantaeléctrica No4.• Independización de circuitos planta eléctrica No 3 y 4• Adecuación de muros con drywall para sala de audiovisuales.• Impermeabilización cárcamos costado sur.• Instalación estufas eléctricas de empotrar y adecuación demesones granito en pisos 10, 6 y 4• Instalación estufas eléctricas de empotrar en piso 16• Suministro e Instalación de llaves sensor para lavamanos bañospiso 16.• Fabricación y montaje baranda para cuartos eléctricos costadooccidental.• Mantenimiento correctivo de motobomba No1 sistema de aguapotable.• Ajuste y reforzamiento lavamanos en granito baño hombres piso 9costado occidental, pegar el salpicadero.• Mantenimiento con cambio de consumibles para plantas eléctricas 1 y 2.</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</si>
  <si>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un total de 425 tickets generados encumplimiento al plan de mantenimiento de la entidad y a solicitudesrealizadas, de las cuales el contratista da cierre a un total de 402tickets lo que representa un 94,58% de cumplimiento aproximadamente. Asímismo desglosando esta información, se observa que, de la totalidad detickets generados en el periodo, se tienen un total de 289 tickets porplan de mantenimiento de los cuales fueron atendidos 279 tickets lo querepresenta un 96,53% de cumplimiento aproximadamente; y un total de 136tickets por solicitudes de los cuales fueron atendidos 123 tickets loque representa un 90,44% de cumplimiento aproximadamente.Se realizó el recibo de servicios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técnicas programadas por la entidad.Acompañamiento y verificación de las actividades ejecutadas por elcontratista de mantenimiento integrado.Realización de recorridos de inspección para detectar eventos querequieran la realización de mantenimientos preventivos y correctivos.</t>
  </si>
  <si>
    <t>De las obligaciones especiales generales.Dio cumplimiento a todas las condiciones establecidas en el presenteAnexo Técnico.Dotó a todos los integrantes del personal del contrato de: Equipos,herramientas y elementos de seguridad y protección personal, que cumplancon la normatividadvigente de bioseguridad, de seguridad industrial y de salud ocupacionaly laboral para el objeto y alcance del contrato.Cumplió con las disposiciones legales vigentes relacionadas con laseguridad del personal que labora en obras y del público que directa oindirectamente pueda afectarse por la ejecución de las actividadespropias del contrato.Garantizó que el personal que viene desarrollando el contrato, hayapresentado buena conducta y buen trato con los servidores públicos,usuarios y ciudadanos.Contó con sistema de comunicación para cada integrante del personalmínimo exigido por la entidad, suministrando equipos y elementosnecesarios que garanticen la coordinación del personal con el supervisordel contrato en el desarrollo de las actividades del objeto delcontrato.Atendió en debida forma las solicitudes que efectúe el supervisor delcontrato.Respondió supervisor del contrato, todas las observaciones técnicas,administrativas, financiera, jurídicas y ambientales, en cuanto a lacalidad de los servicios y bienes suministrados por el contratistaejecutor.Pago al personal en forma oportuna los salarios y prestaciones sociales,y presentó, al supervisor del contrato, la copia de los pagos salarios uhonorarios de nómina, depósitos o consignaciones realizadas por elcontratista al personal.Vinculó al contrato a mujeres en un porcentaje mínimo del 50%,priorizando para ello factores que acentúan su vulnerabilidad como lacondición de víctima del conflicto armado, las discapacidades, ser mujerjefa de hogar, entre otras, de conformidad con lo dispuesto en elDecreto Distrital 332 de 2020.De la interventoría técnica.Vigiló,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utilizó el personal ofertado parael desarrollo oportuno yadecuado de los trabajos realizados en el contrato principal, según losolicitado por la Entidad en los documentos del proceso contractual.Aprobó los trabajos realizados por el contratista ejecutor.Apoyó a la Subdirección Administrativa y Financiera a través de laaplicación del conocimiento y experticia técnica, en la toma de decisiones durante la ejecución del contrato principal en este periodo de tiempo.Presentó los informes semanales y el informe mensual debidamentesoportado, sobre el avance y estado del contrato principal, como tambiénde las actividades realizadas por la interventoría, de acuerdo con losrequisitos establecidos dentro del numeral 9.3 del anexo técnico delcontrato principal.Documentó y validó el cumplimiento de toda la normatividad en temas deseguridad ysalud en el trabajo para la ejecución del contrato principal.Llevó el control presupuestal de los servicios y cantidades de losbienes suministrados enel contrato principal.Mantuvo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oportuna.Vigiló, controló, verificó y aseguró el cumplimiento del objetocontractual y las obligaciones a cargo del contratista ejecutor.Exigió y coordinó con el contratista ejecutor, las medidas implementadaspara las soluciones a los problemas técnicos en la ejecución delcontrato principal.Realizó el seguimiento e implementación del cronograma de actividadespresentado por el contratista principal.De la interventoría administrativa y operativa.Sirvió de interlocutor entre la Secretaría Distrital de Hacienda y elcontratista ejecutor.Suscribió y realizó las actuaciones de los documentos de:Acta de recibo parcial del contrato principal.Informe de actividades del contratista ejecutor.Revisó, solicitó ajustes y aprobó, la planeación de labores, cronogramasde actividades y selección de materiales presentados por el contratistaejecutorRevisó, aprobó y realizó seguimiento al plan de gestión de riesgos.Atendió y resolvió por escrito oportuna y pertinentemente lassolicitudes de del contratista principal y la SDH en desarrollo del objeto del contrato de interventoría.Elaboró de manera oportuna los informes semanales y mensual deInterventoría.Manejó la información con el cuidado y confidencialidad requerida por laentidad.Mantuvo debidamente organizado y actualizado el archivo físico ydigital, con toda la información utilizada y elaborada durante la ejecución del contrato principal como correspondencia o correos electrónicos, requerimientos, informes de ejecución, actas dereunión e instrucciones impartidas.Dejó constancia y evidencia de las comunicaciones realizadas alcontratista ejecutor, de manera clara, precisa y oportuna.De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Jurídica.Realizó el seguimiento del contrato principal en la plataforma SECOP,verificó que el contratista anexó y cargó los documentos requeridos ymantuvo actualizado los documentos durante el periodo de seguimiento yejecución del contrato.De la interventoría ambiental y HSEQ:Verificó que el contratista ejecutor haya cumplido con los lineamientosambientales descritos en el anexo técnico y normatividad ambientalactual.Verificó y validó que el contratista ejecutor haya garantizado laadecuada disposición de todos los residuos generados por la ejecución delas actividades, conforme con las disposiciones ambiental vigentes, enespecial las establecidas en el anexo técnico del contrato principal.Elaboró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t>
  </si>
  <si>
    <t>Durante el mes de febrero de 2023, la contratista asistió a lasentidades para la gestión de diferencias recíprocas y solución de consultas. Participó en reuniones internas con el equipo de la Subdirección de Gestión, Consolidación e Investigación-SCGI ensocialización del cronograma para elaboración y consolidación derevelaciones, elaboración de las notas 21 y 22 de los estadosfinancieros consolidados de Bogotá D.C. Apoyó la gestión de solicitudesde prórroga y modificación de las entidades asignadas para el reporte de información financiera a diciembre de 2022. Participó en reuniones internas con la Dirección de Contabilidad y grupo de laSubdirección de Consolidación, Gestión e Investigación para la revisiónde ajustes por diferencias en recíprocas de Bogotá D.C. al corte dediciembre 2022. Atendió oportunamente solicitudes de asesoría técnicocontable realizadas por las entidades asignadas vía telefónica y porcorreo electrónico.</t>
  </si>
  <si>
    <t>Actividad 1: Se realizó un inventario y análisis de impuestos relevantespara los municipios del país con base en el reporte CUIPO 2021. *Serealizó la revisión de recaudo por impuestos en el distrito.Actividad 2: Se está haciendo una revisión de literatura sobre laaplicación de impuestos a economías digitales. Elaboración de análisisde ingresos no tributarios existentes y del recaudo del distrito.Actividad 3: En este periodo no se requirió esta actividad.Actividad 4: Se realizó un análisis y se preparó un documento conpropuestas de temas fiscales que se deben analizar en la Misión deDescentralización. Apoyo en la presentación sobre las propuestas entemas fiscales para el secretario de Hacienda.Actividad 5: En este periodo no se requirió esta actividad.Actividad 6: Revisión de PL Plan de Desarrollo 2022-2026 y análisis deafectaciones para el distrito.Actividad 7: Participación en reunión con la Dirección de Impuestos pararevisar propuestas de reforma tributaria territorial. Participación enreunión con Dirección de Impuestos para organizar análisis del impuestopredial y otros. Participación en reuniones internas con el equipo de laSubdirección de Análisis Fiscal para realizar los análisis de impuestos.Participación en reunión interna con el equipo de la Subdirección deAnálisis Fiscal para hacer la revisión del PL PND 2022-2026, así como enla reunión para presentarle las afectaciones para el distrito con elsecretario de Hacienda.Actividad 8: En este periodo no se requirió esta actividad.</t>
  </si>
  <si>
    <t>Actividad 1: Revisión de las bases de datos sobre consumo de cigarrillosy cervezas. Revisión del seguimiento de ingresos del Distrito yconstrucción del cuadro con hipótesis sobre su comportamiento.Actividad 2: Revisión de información de experiencias internacionalessobre el impuesto a vehículos automotores.Actividad 3: Revisión sobre el estado de estampillas a nivel distrital.Construcción del cuadro comparativo sobre normatividad y elementostributarios de las estampillas. Socialización de avances sobre laspropuestas para una posible reforma tributaria territorial.Actividad 4: Revisión de comentarios y ajuste al documento del modelo deequilibrio general de la Dirección.Actividad 5: Revisión de la normatividad vigente sobre estampillas anivel nacional y territorial.Actividad 6: No aplica.</t>
  </si>
  <si>
    <t>En el periodo comprendido entre el 1 y 28 de febrero, la contratistaapoyo en el direccionamiento de las peticiones asignadas, así mismorealizó el apoyo respectivo para orientación a los usuarios a través dela proyección de respuesta a las peticiones asignadas para esta tarea,de otra parte durante el periodo cerro, traslado y organizo lainformación necesaria para atender las PQRS asignadas acorde a lasdirectrices dadas en las diferentes capacitaciones y orientaciones. Asímismo la contratista asistió a las capacitaciones y reuniones en las quefue 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t>
  </si>
  <si>
    <t>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realizó una reunión (03 de febrero) para definir lospasos a seguir en materia de calidad de gasto en la secretaría. Lospasos fueron: Ajuste Épico: actualización de metodología, aplicación asectores y envío de insumos Inflexibilidades: análisis deinflexibilidades de gasto asociadas a inversión no identificadas en MFMPAnálisis de pasos a seguir: 1. Posicionamiento de tema de calidad degasto ¿Documento que sintetice el tema, qué es, para qué sirve qué hemoshecho? 2. Cómo debe ir el tema en el informe de gestión 3. Compilarejercicios de calidad de gasto que se realicen, o insumos para análisisde calidad de gasto 4. Inclusión de inflexibilidades en el MFMP.Actividad 2: En este periodo no se realizaron acciones relacionadas conesta actividad.Actividad 3: Como parte de las oportunidades de mejora que existen entorno a la integración regional, para fortalecer el análisis fiscal dela ciudad, como parte de la región, el contratista apoyó las propuestasde la misión de descentralización y en los que el Distrito tiene interéspara mejorar la calidad de su gestión. En este sentido, se reunió conlos integrantes de la DEEF para analizar las propuestas (22 de febrero)y se hicieron comentarios a las propuestas de la misión que fueronresumidas y que se encuentran en el documento Word Propuesta DEEF_MisiónDescentralización VFeb262023.Actividad 4: Como parte del apoyo para el análisis para el diseño eimplementación de políticas públicas distritales relacionadas conaspectos fiscales, y en el marco del Plan Nacional de Desarrollo y elPlan Plurianual de Inversiones que contiene el contratista realizó lassiguientes actividades: • Sistematización de proyectos que estánincluidos en el PPI y que afectan al distrito • Elaboración depresentación en la que se muestran los proyectos y los artículos queafectan al Distrito (véase archivo PowerPoint Presentacion Plan.Actividad 5: En este periodo no se realizaron acciones relacionadas conesta actividad.Actividad 6: Como parte de la revisión de la normatividad vigente y denormativas propuestas se realizó una revisión de la dispuesto en el PlanNacional de Desarrollo con miras a ver los proyectos que afectan alDistrito, los artículos que se pueden sugerir y las inversiones que sevan a realizar. De esta forma, se realizaron las siguientes actividades:• Revisión del articulado del PND y elaboración de Matriz con resumen delos artículos que fueron incluidos afectan al Distrito (véase archivoExcel Revisión Proyecto Legislativo del PND 2022-2026 VFeb092023) •Reunión con la dirección de la DEEF para revisar las propuestaselaboradas (08 de febrero) • Reunión con el secretario de Hacienda pararevisar presentación y artículos identificados en el Plan Nacional deDesarrollo que afectan a la Secretaría (15 de febrero) • Ajustes a lamatriz y reunión con el secretario para contar con versión final (20 defebrero).Actividad 7: Se participó en las siguientes reuniones: • 03 de febreroreunión con la dirección de presupuesto para definición de plan detrabajo para el año en materia de calidad de gasto • 08 de febreroreunión para revisión de articulado del Plan Nacional de Desarrollo • 15de febrero reunión de presentación al secretario de Hacienda de losartículos identificados en el Plan Nacional de Desarrollo que afectan ala Secretaría • 20 de febrero reunión con las direcciones de lasecretaría de Hacienda para revisar las propuestas a incluir en lamisión de descentralización • 21 de febrero reunión para definir lasestrategias que se propongan desde la Dirección de Estudios Fiscales ala misión de descentralización • 22 de febrero reunión para definir lospasos a seguir en materia de calidad de gasto.Actividad 8: En el periodo no se realizaron otras actividadesrelacionadas con el objeto del contrato.</t>
  </si>
  <si>
    <t>Durante el periodo de ejecución, el(la) contratista dio cumplimiento alas obligaciones especiales estipuladas en los estudios previos.  Loanterior se evidencia en el informe de actividades del(la) contratista.</t>
  </si>
  <si>
    <t>El contratista cumplió con las obligaciones especiales en el mes defebrero de 2023, prestó los servicios objeto del contrato: custodia,almacenamiento y transporte de medios de acuerdo con lo requerido en elcontrato.</t>
  </si>
  <si>
    <t>En la ejecución del contrato 230118, el contratista cumplió con susobligaciones especiales durante el periodo del 01 al 28 de febrero  del2023.</t>
  </si>
  <si>
    <t>En la ejecución del contrato 230206, el contratista cumplió con susobligaciones especiales durante el periodo del 06 al 28 de febrero  del2023.</t>
  </si>
  <si>
    <t>Durante el mes de febrero de 2023 la contratista participó en reunionescon la Agencia Analítica de Datos en apoyo parametrización,inconsistencias cargue información en BPC. Participó en reunionesinternas con el equipo de la Subdirección de Consolidación, Gestión eInvestigación-SCGI en capacitación, explicación y avance en proceso deelaboración de notas y ajustes al consolidado de Bogotá. Realizóvalidación, elaboración y entrega de ajustes propuestos a diferencias enoperaciones recíprocas, variaciones trimestrales y notas al consolidadode Bogotá DC con corte a diciembre 2022. Realizó verificación de lasnotas a los EEFF que incluye notas y revelaciones de las entidadesasignadas. Asistió a las entidades para la gestión de diferenciasrecíprocas y solución de consultas. Apoyó la gestión de solicitudes deprórroga y modificación de las entidades asignadas para el reporte deinformación financiera al corte diciembre de 2022. Realizó verificaciónde cargue reportes e informes anexos con vencimiento en el mes defebrero de las entidades nivel descentralizado asignadas por la SCGI concorte a diciembre 2022. Participó en reuniones internas con el equipo deasesoría de la SCGI para revisión de diferencias en reciprocas de BogotáD.C. a diciembre 2022. Atendió oportunamente solicitudes de asesoríatécnico contable realizadas por las entidades asignadas vía telefónica ypor correo electrónico.</t>
  </si>
  <si>
    <t>En la ejecución del contrato 230204, el contratista cumplió con susobligaciones especiales durante el periodo del 06 al 28 de febrero  del2023.</t>
  </si>
  <si>
    <t>Durante el mes de febrero, la contratista, participó en reunionestendientes a brindar orientación a las actividades de la DDC, referentesa la elaboración de notas para la vigencia 2022, revisión de anexos BPCy socialización del cronograma para la elaboración consolidada de notas.En este sentido, revisó los anexos a las Notas a los Estados FinancierosConsolidados de Bogotá D.C., de las cuentas por cobrar, gastos, ingresosy préstamos por cobrar. Adicional, realizó y participó en mesas detrabajo para la revisión del deterioro de las cuentas por cobrar delConcejo, FDL Teusaquillo y SGCH con quien analizó el modelo de pérdidasesperadas para la cartera tributaria. Asistió a los entes y entidades entemas relacionados con la estimación del deterioro de cartera notributaria y el reporte emitido por la Dirección Distrital de Cobro, asícomo la proyección de respuesta a solicitud de información de la Oficinade Control Interno Disciplinario de la Secretaría General de la AlcaldíaMayor de Bogotá, y el análisis de la propuesta del Concejo en el marcodel control político. Realizó y participó en sesiones de socialización yvalidación del sistema de información en el marco del nuevo modelo dedeterioro de cartera sobre pérdidas esperadas con la Subdirección deCobro No Tributario, y la Subdirección de TIC.</t>
  </si>
  <si>
    <t>En la ejecución del contrato 230205, el contratista cumplió con susobligaciones especiales durante el periodo del 06 al 28 de febrero  del2023.</t>
  </si>
  <si>
    <t>En el periodo comprendido entre el 1 y 28 de febrero, la contratistaapoyo en el direccionamiento de las peticiones asignadas, así mismorealizó el apoyo respectivo para orientación a los usuarios a través dela proyección de respuesta a las peticiones asignadas para esta tarea,de otra parte durante el periodo cerro, traslado y organizo lainformación necesaria para atender las PQRS asignadas acorde a lasdirectrices dadas en las diferentes capacitaciones y orientaciones. Asímismo la contratista asistió a las capacitaciones y reuniones en las quefue 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t>
  </si>
  <si>
    <t>Durante el periodo de ejecución, la contratista dio cumplimiento a lasobligaciones especiales estipuladas en los estudios previos, lo anteriorse evidencia en el informe de actividades de la contratista.</t>
  </si>
  <si>
    <t>Se apoyó a la Oficina Asesora de Planeación con el desarrollo del CIGDdel mes de febrero.Se apoyó a la Oficina Asesora de Planeación con la elaboración delproyecto de resolución por la cual se el análisis de los resultados dela encuesta de satisfacción para la elaboración del Mapa de emociones.Se apoyo a la Oficina Asesora de Planeación con la redefinición de losindicadores de la Oficina de Control Interno, para el cargue deinformación en la plataforma MIGEMAInforme mensual febrero 2023</t>
  </si>
  <si>
    <t>A la fecha, han sido aprobados por comité directivo todos losmacroprocesos diseñados, quedando solamente pendiente la aprobación deGestión Administrativa.Se definió un plan de implementación de los macroprocesos, que fuediscutido con el equipo de asesores de la OAP que trabajan en suimplementación.En la actualidad se trabaja en la definición de un plan deimplementación integral para todos los macroprocesos en el que sedefinirán acciones concretas que deben ser materializadas por lasdiferentes dependencias involucradas.A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procesosvinculados a los macroprocesos en implementación.</t>
  </si>
  <si>
    <t>En el periodo comprendido entre el 1 y 28 de febrero, la contratistaapoyo en el direccionamiento de las peticiones asignadas y elalmacenamiento de la información relacionada con las PQRS a cargo, asímismo realizó la proyección de las respuestas asignadas y brindó elapoyo respectivo para orientación a los usuarios a través de las mismasrespuestas brindadas, de otra parte durante el periodo cerro, traslado yorganizo la información necesaria para atender las PQRS asignadas acordea las directrices dadas en las diferentes capacitaciones yorientaciones, así como también gestionó de manera adecuada laspeticiones asignadas cumpliendo con los lineamientos establecidos enrelación con la reserva de la información y la reserva tributaria que semaneja. Así mismo la contratista asistió a las capacitaciones yreuniones en las que fue convocada para manejo de las herramientassoporte de las tareas asignadas, protocolos de atención, lineamientos deservicios, socialización de directrices de atención y demás temasnecesarios para la gestión de las PQRS y la atención a lospeticionarios. La contratista entrego de manera satisfactoria el reportede las actividades realizadas acorde a las instrucciones y en loscuadros y plataformas indicados</t>
  </si>
  <si>
    <t>En el periodo comprendido entre el 7 y 28 de febrero, la contratistaapoyo en el direccionamiento de las peticiones asignadas y elalmacenamiento de la información relacionada con las PQRS a cargo, asímismo realizó la proyección de las respuestas asignadas y brindó elapoyo respectivo para orientación a los usuarios a través de las mismasrespuestas brindadas, de otra parte durante el periodo cerro, traslado yorganizo la información necesaria para atender las PQRS asignadas acordea las directrices dadas en las diferentes capacitaciones yorientaciones, así como también gestionó de manera adecuada laspeticiones asignadas cumpliendo con los lineamientos establecidos enrelación con la reserva de la información y la reserva tributaria que semaneja. Así mismo la contratista asistió a las capacitaciones yreuniones en las que fue convocada para manejo de las herramientassoporte de las tareas asignadas, protocolos de atención, lineamientos deservicios, socialización de directrices de atención y demás temasnecesarios para la gestión de las PQRS y la atención a lospeticionarios. La contratista entrego de manera satisfactoria el reportede las actividades realizadas acorde a las instrucciones y en loscuadros y plataformas indicados</t>
  </si>
  <si>
    <t>El contratista el contratista cumplió con las condiciones y obligacionesdel Anexo No. 1 -Especificaciones Técnicas.Los soportes de la gestiónse encuentran contenidos dentro del expedientedigital  de supervisión.</t>
  </si>
  <si>
    <t>El contratista el contratista cumplió con las condiciones y obligacionesdel Anexo No. 1 -Especificaciones Técnicas. Los soportes de la gestiónse encuentran contenidos dentro del expediente digital  de supervisión.</t>
  </si>
  <si>
    <t>Del 1 al 23 de febrero de 2023, la contratista participó en reunionesinternas dirigidas a fomentar la sostenibilidad del Sistema ContablePúblico Distrital para los FDL y las Entidades asignadas, tendientes aanalizar las problemáticas generales y temas transversales de impactocontable, así como en las reuniones internas de preparación de notas alos Estados Financieros de Bogotá. Brindó la orientación requerida,asistió a los entes y entidades vía correo electrónico, llamadastelefónicas o dentro del proceso a respuesta de consultas o porsolicitud de estas, acompañó reuniones del FDL Usme para el cargue deinformación en Bogotá Consolida y BCP y a la UDFJC para la conciliaciónde la CUD y cumplió con las demás actividades requeridas para laejecución del objeto del contrato.</t>
  </si>
  <si>
    <t>Del 1 al 28 de febrero de 2023, el contratista cumplió con lasobligaciones especiales.De igual manera, hizo entrega del plan de trabajo, metodología dedesarrollo del proyecto y cronograma de ejecución del convenio.Adelantó las labores y operaciones técnicas asociadas a losprocedimientos de gestión documental incluidos en las especificacionestécnicas del convenio.Entregó los informes de desarrollo de actividades solicitados.</t>
  </si>
  <si>
    <t>Durante el periodo comprendido entre el 1 y el 6 de enero de 2023, elcontratista participó en mesas de trabajo para revisar, los cambios a laResolución de Costos de las Subredes Integradas de Servicios de SaludEmpresas Sociales del Estado del Distrito Capital. Realizó proyección desolicitud de conceptos a la CGN sobre el reconocimiento contable de losaportes en empresas no societarias y de los aportes iniciales delDistrito en la Región Metropolitana.</t>
  </si>
  <si>
    <t>Durante el mes de febrero, el contratista dió cumplimiento a lasobligaciones especiales del contrato realizó las siguientes actividades:Durante el mes de diciembre, el contratista realizó las siguientesactividades:Total cajas custodiadas: 77.088Consulta normalNo. de consultas: 5No. de cajas: 8Remisiones: SA-00619, SA-00622, SA-00624, SA-00625, SA-00626Consulta UrgenteNo. de consultas: 3No. de cajas: 35Remisiones: SA-00620, SA-00621 y SA-00623TransporteTransporte de ida consulta normal: 5Transporte de ida consulta urgente: 4Transporte de regreso: 3RearchivosNo. de cajas: 36No. de requisiciones: SAS 2302-004, SAS 2302-007Traslado Inicial: 4.408</t>
  </si>
  <si>
    <t>Durante el periodo reportado el contratista no realizó mantenimientospreventivos ni correctivos, debido a que no se presentaron solicitudes</t>
  </si>
  <si>
    <t>Durante el periodo comprendido entre el 01 y el 28 de febrero elcontratista participó en las reuniones asignadas de comités, mesas detrabajo, capacitaciones y reuniones con otras Secretarías Distritales.El contratista revisó y aporto en los ajustes para el insumo deconsolidado UPZ como herramienta de seguimiento a ejecución de recursos.El contratista elaboró informe de Fondos de Desarrollo Local. Elcontratista proyectó respuestas a Entes de control, a ciudadanos, acontrol interno y demás requerimientos de respuestas por parte de laSecretaría Distrital de Hacienda. Así mismo el contratista elaboró actade reunión con Secretaría Distrital del Hábitat.</t>
  </si>
  <si>
    <t>Durante el periodo comprendido entre el 1 de febrero al 28 de febrero de2023, el contratista construyó informe de PQRS atendidas en 2022,contestó requerimiento formulado por ATENEA, brindó un insumo paracontestar requerimiento de órgano de control, cargó en sharepoint ynotificó mediante correo electrónico a las entidades Distritales sobreel cargue de resultados de dispersiones y cruces en 5 ocasiones, cargó alos operadores los cruces del ciclo de TMO, notificó sobre lasinconsistencias en las bases reportadas por los operadores y construyóun insumo ONP del programa "Pobreza Oculta". Además, asígnó en 11oportunidades al equipo de la OAC carpetas para gestión de PQRS, revisólas ordenes de legalización generadas por el equipo en 8 oportunidades,elevó solicitud en 2 oportunidades para gestión de usuarios de red SDHpara necesidades de información de los programas, hace revisión y firmade actas de powwi, y hace la revisión del documento "Proceso deadministración de la información. Por último, asiste a las 9 reunionesconvocadas para gestionar las tareas asignadas.</t>
  </si>
  <si>
    <t>Durante el periodo comprendido entre el 25 y el 31 de enero de 2023, elcontratista apoyó la elaboración de presentación para la calificadora deriesgos Value and Risk Rating S.A. en donde se presenta la informaciónfinanciera del Distrito y sus variaciones. Asistió a mesa de trabajopara evaluar respuesta a interrogantes relacionados con la Empresa deAcueducto y Alcantarillado de Bogotá y la PTAR Canoas.</t>
  </si>
  <si>
    <t>Dentro del periodo del 1 al 28 de febrero de 2023 se realizaron lassiguientes actividades:- Apoyo en la gestión de la correspondencia y archivo de laSubsecretaria Técnica y atender las solicitudes del equipo de ladependencia.- Acuses de recibidos remitidos por correspondencia y el estado detrámite en el aplicativo CRM SAP.- Participó en las actividades de capacitación y/o informativasrealizadas por SHD.- Mantener actualizada la agenda del subsecretario y mantenerloinformado frente a las reuniones y compromisos institucionales.- Manejo de la agenda del subsecretario técnico Juan Carlos Thomas,Outlook.</t>
  </si>
  <si>
    <t>En lo que respecta con las obligaciones especiales y que seestablecieron en el Anexo No. 1 - Ficha Técnica del contrato, elContratista Comware S.A. cumplió fielmente a lo pactado.</t>
  </si>
  <si>
    <t>Durante el periodo de ejecución, el contratista dio cumplimiento alas obligaciones especiales estipuladas en los estudios previos, loanterior se evidencia en el informe de actividades de (la) contratista</t>
  </si>
  <si>
    <t>Durante el periodo del 01 al 28 de febrero de 2023, la contratistapresentó un Plan de Trabajo y cronograma de actividades para elcumplimiento de las obligaciones.Adicionalmente, se estructuró y prepraró una sesión taller que sepensaba llevar a cabo en febrero, pero fue aplazada para desarrollarsedurante el mes de marzo, y que pretende recoger comentarios yobservaciones de todos los involucrados en el Proyecto de Calidad delGasto.</t>
  </si>
  <si>
    <t>Servicio recibido: De acuerdo con las obligaciones establecidas en elContrato 230016, para la Secretaría Distrital de Hacienda, durante elperiodo comprendido entre el 01/02/2023 al 28/02/2023.Obligación 1:• Se realizan ajustes a micrositio web del observatorio Fiscal en cuantoa visualización de textos• El día 2 de febrero de 2023 en el horario de 10:00 a. m. - 11:00 a. m.asistió a reunión presencial en la Oficina del Ing. Antonio Olaya paramigración de servidor Web de Azure a Linux• El día 20 de febrero en el  horario de 11:00am a 11:30am asistió areunión virtual con los profesionales Christian Cortés, Jenny Moreno yNéstor Escobar para mostrar el Micrositio y dar a conocer algunas pautasde Accesibilidad, usabilidad según lineamientos del MINTIC y lasecretaría Distrital de Hacienda.• El día 23 de febrero en el horario de 10:00am a 12:00pm asistió areunión presencial para realizar y socializar el mapa de la pág. web delObservatorio Fiscal del Distrito y su futura versión.• El día 27 de febrero en el horario de 2:30 a 4:30 pm asistió a reuniónpresencial para realizar y socializar el mapa de la pág. web delObservatorio Fiscal del Distrito y su futura versión.Obligación 2:• Actualización constante de la página del observatorio fiscal deldistrito.• Actualización constante de boletines de la página del observatoriofiscal.Obligación 3:No aplica para el mes de febrero.Obligación 4:• El día 2 de febrero envió documento a los Ingenieros Oscar Camargo,Claudia Gómez, Antonio Olaya donde se informa las versiones de quemaneja observatorio en cuanto a PHP, MYSQL, ANGULAR, DRUPAL, se describeel tamaño de las bases de datos y del código fuente.• En el periodo de 8 de febrero a 14 de febrero se migró información dela página del observatorio fiscal del distrito al nuevo servidor. Serealizaron pruebas y se encuentra en correcto funcionamiento.• El día 15 de febrero en el horario de 9:30am a 10:30am asistió acomité de cambios del Departamento tecnologías y comunicaciones para elcambio de DNS correspondiente al nuevo servidor en LINUXObligación 5:Este mes no se presentó avances a esta obligación.Obligación 6:• El día 15 de febrero través de la herramienta TEAMS, se informó alingeniero Oscar Camargo sobre la migración y cambio de DNS.Obligación 7:• El día 15 de febrero en el horario de 3:00pm a 5:00 pm se realizaacercamientos con la oficina Asesora de comunicaciones para mejora delmicrositio.Obligación 8:• El día 10 de febrero de 2:00pm a 4:00 pm asistió a reunión presencialconvocadas para revisión de micrositio con el profesional PedroHernández• El día 13 de febrero de 9:00am a 10:00 am asistí a reunión presencialconvocadas para revisión de micrositio dentro de la página de laSecretaría de Hacienda Distrital con los profesionales Pedro Hernández,Felipe Rojas y Silvana Palmariny.</t>
  </si>
  <si>
    <t>Servicio recibido: De acuerdo con las obligaciones establecidas en elContrato 230013, para la Secretaría Distrital de Hacienda, durante elperiodo comprendido entre el 01/02/2023 al 28/02/2023.Obligación 1:No aplica para este periodo.Obligación 2:No aplica para este periodoObligación 3:1. Elaboró propuesta textual para pieza sobre el índice de confianzacomercial (resultados mensuales, diciembre del 2022, basada en laEncuesta de Opinión de Empresarial de Fedesarrollo).2. Elaboró propuesta textual para pieza sobre el índice de confianzaindustrial (resultados mensuales, diciembre del 2022, basada en laEncuesta de Opinión de Empresarial de Fedesarrollo).3. Realizó propuesta para ajustar los textos de descripción sobreindicadores fiscales y económicos de la página web del ObservatorioFiscal del Distrito.Obligación 4:1. Elaboró propuesta textual bilingüe para redes sobre el mercadolaboral en Bogotá (resultados trimestrales, 2022-IV, basada en la GranEncuesta Integrada de Hogares del DANE).2. Elaboró propuesta textual bilingüe para redes sobre el índice deprecios al consumidor en Bogotá (resultados mensuales, enero del 2023,basado en datos del DANE).3. Elaboró propuesta textual bilingüe para redes sobre vivienda nueva enBogotá (resultados mensuales, enero del 2023, basado en datos de LaGalería Inmobiliaria).4. Elaboró propuesta textual bilingüe para redes sobre el índice deconfianza del consumidor (resultados mensuales, enero del 2023, basadaen la Encuesta de Opinión del Consumidor de Fedesarrollo).5. Elaboró propuesta textual bilingüe para redes sobre gasto de hogaresen Bogotá (resultados anuales, 2022, basado en datos de Raddar CKG).6. Elaboró propuesta textual bilingüe para redes sobre el índice deconfianza comercial (resultados mensuales, enero del 2023, basada en laEncuesta de Opinión de empresarial de Fedesarrollo).7. Elaboró propuesta textual bilingüe para redes sobre el índice deconfianza industrial (resultados mensuales, enerodel 2023, basada en laEncuesta de Opinión de Empresarial de Fedesarrollo).Obligación 5:No aplica para este periodo.Obligación 6:No aplica para este periodo.Obligación 7:1. Elaboró propuesta textual para redes sobre el mercado laboral enBogotá (resultados trimestrales, 2022-IV, basada en la Gran EncuestaIntegrada de Hogares del DANE).2. Elaboró propuesta textual para redes sobre el índice de precios alconsumidor en Bogotá (resultados mensuales, enero del 2023, basado endatos del DANE).3. Elaboró propuesta textual para redes sobre vivienda nueva en Bogotá(resultados mensuales, enero del 2023, basado en datos de La GaleríaInmobiliaria).4. Elaboró propuesta textual para redes sobre el índice de confianza delconsumidor (resultados mensuales, enero del 2023, basada en la Encuestade Opinión del consumidor de Fedesarrollo).5. Elaboró propuesta textual para redes sobre gasto de hogares en Bogotá(resultados anuales, 2022, basado en datos de Raddar CKG).6. Elaboró propuesta textual para redes sobre el índice de confianzacomercial (resultados mensuales, enero del 2023, basada en la Encuestade Opinión de Empresarial de Fedesarrollo).7. Elaboró propuesta textual para redes sobre el índice de confianzaindustrial (resultados mensuales, enero del 2023, basada en la Encuestade Opinión de Empresarial de Fedesarrollo).8. Elaboró matriz textual e informativa para divulgación en redes sobreel mercado laboral en Bogotá (resultados trimestrales, noviembre del2022 a enero del 2023, basada en la Gran Encuesta Integrada de Hogaresdel DANE).9. Elaboró matriz textual e informativa para divulgación en redes sobreel mercado laboral femenino en Bogotá (resultados anuales, 2022, basadaen la Gran Encuesta integrada de Hogares del DANE).10. Elaboró matriz textual e informativa para divulgación en redes sobreel mercado laboral masculino en Bogotá (resultados anuales, 2022, basadaen la Gran Encuesta Integrada de Hogares del DANE).Obligación 8:No aplica para este periodo.Obligación 9:  No aplica para este periodoObligación 10:1. Asistió virtualmente a la reunión del plan de trabajo propuesto porel equipo de diseño de la Subdirección de Análisis Sectorial, el 10 defebrero del 2023.2. Asistió presencialmente al comité editorial sobre la pieza de Gastode Hogares (Raddar, 2022), el 15 de febrero del 2023.3. Asistió virtualmente a la reunión del plan de trabajo sobre lapublicación de piezas del Observatorio Fiscal del Distrito, el 20 defebrero del 2023.Obligación 11:No aplica para este periodo.</t>
  </si>
  <si>
    <t>Servicio recibido: De acuerdo con las obligaciones establecidas en elContrato 230018, para la Secretaría Distrital de Hacienda, durante elperiodo comprendido entre el 01/02/2023 al 28/02/2023.Obligación 1:1. Diseño de infografía- IPC – Índice de Precios al Consumidor para Bogotá Enero 2023. Españole Inglés Numero de piezas: 22. Diseño piezas para redes sociales.- EOE – Encuesta de Opinión Empresarial. Resultados del Índice deConfianza Industrial (ICI) para Bogotá (Enero del 2023) Español eInglés. Numero de piezas: 4- RADDAR – Gasto Total de los hogares en Bogotá en Salud. Español eInglés.Numero de piezas: 4- VIVIENDA NUEVA – Número de viviendas nuevas vendidas en Bogotá en enrode 2023.. Español e Inglés. Numero de piezas:Obligación 2:1. Diseño de marca para el Observatorio Fiscal del Distrito segúndirectrices de Alcaldía y la Oficina de comunicaciones de la Secretaríade Hacienda. (Trifásico y Bifásico)Obligación 3: No aplica para este periodoObligación 4:1. Perspectiva y prospectiva del consumo de los hogares de Bogotá 2023-Raddar CKGObligación 5:1. Reunión Plan de trabajo – Diseño. Presentación del cronograma deactividades, prioridades.2. Reunión para resolver dudas sobre el manual de imagen de la alcaldía.3. Novedad LOGO OBSERVATORIO – Reunión de socialización con el equipodel Observatorio de las directrices dadas por la alcaldía para la marcadel Observatorio Fiscal delDsitrito.4. Publicación en REDES - Observatorio Fiscal del Distrito- Reunión conel equipo de redes de la Secretaría para discutir recomendaciones depublicaciones.5. Imagen Observatorio – Reunión con el equipo de comunicaciones de laSecretaría para definir el uso de la imagen y marca del observatorio yrevisar limitaciones y alcances del diseño del portal web delObservatorio Fsical del Distrito.6. Mapa pag web – Revisión y definición del mapa del sitio web delObservatorio sobre el cual se harán las propuestas de rediseño.7. Comité Editorial REDES RADDAR Gasto Total de los hogares en Bogotá–Definición de la información para pieza de redes sociales.8. EOE – Encuesta de Opinión Empresarial. Resultados del Índice deConfianza Industrial (ICI) – Definición de la información para pieza deredes sociales.9. Comité Editorial REDES (GEIH) –Definición de la información parapieza de redes sociales.Obligación 6:No Aplica para este periodo</t>
  </si>
  <si>
    <t>Durante el mes de febrero de 2023, el contratista cumplió con lasobligaciones especiales estipuladas en los estudios previos.</t>
  </si>
  <si>
    <t>Durante el periodo de ejecución, a contratista dio cumplimiento a lasobligaciones especiales estipuladas en los estudios previos.  Loanterior se evidencia en el informe de actividades de la contratista</t>
  </si>
  <si>
    <t>Durante el periodo de ejecución, el contratista dio cumplimiento a lasobligaciones especiales estipuladas en los estudios previos.  Loanterior se evidencia en el informe de actividades del(la) contratista</t>
  </si>
  <si>
    <t>Servicio recibido: De acuerdo con las obligaciones establecidas en elContrato 230066, para la Secretaría Distrital de Hacienda, durante elperiodo comprendido entre el 01/02/2023 al 28/02/2023.Obligación 1:1. Elaboró un documento de seguimiento para la proyección del mercadolaboral de 2023.Obligación 2: No aplica para este periodoObligación 3:1. Elaboró un documento borrador de cálculo para ver la contribución delIPC con base en la información del IPC y SIPSA.Obligación 4:1. Apoyo en la elaboración del boletín complemento del mercado laboralpara el mes de diciembre de 2022.2. Apoyo en la elaboración del boletín del PIB del trimestre IV de 2022.Obligación 5:1. Invitación Perspectiva y prospectiva del consumo de los hogares deBogotá 2023 - Raddar CKG 15:00 – 16:00Obligación 6:1. Documento proyección mercado laboral 15:00 – 15:302. Revisión articulado PL Reforma al Sistema de Salud 15:00 – 16:003. Capacidad de pago 10:00 – 11:00Obligación 7:1. Adición de información en el documento Pronostico PIB 2023-2024enero.2. Apoyo en la revisión del documento Reforma a la salud, analizando losartículos 111 al 130.3. Apoyo en la creación de un documento de seguimiento para losboletines generados por la secretaria de hacienda 2020 – 2023.</t>
  </si>
  <si>
    <t>Servicio recibido: De acuerdo con las obligaciones establecidas en elContrato 230162, para la Secretaría Distrital de Hacienda, durante elperiodo comprendido entre el 06/02/2023 al 28/02/2023.Obligación 1:1. Asistencia virtual a reunión/sesión de resolución de dudas sobre elManual de imagen y marca del Distrito, con el objetivo de esclarecer losnuevos lineamientos generados desde el Distrito para el uso y aplicaciónde la imagen de las Entidades Distritales en sus páginas web y productosgráficos y audiovisuales. (15 de febrero de 2023).2. Asistencia virtual a la reunión del plan de trabajo sobre la páginaweb del Observatorio Fiscal del Distrito. (20 de febrero de 2023).3. Asistencia presencial a la primera reunión planteada como mesa detrabajo sobre la página web del OFD. (23 de febrero de 2023).4. Asistencia presencial a la segunda mesa de trabajo sobre la páginaweb del OFD. (27 de febrero de 2023).5. Observaciones a la página web actual con el finde retroalimentar yevidenciar falencias, a su vez que ayudar a proponer cambios.Obligación 2: No aplica para este periodoObligación 3:1. Asistencia presencial a la reunión en la que se presenta el Plan deTrabajo como equipo de diseño al resto del equipo del OFD, en conjuntocon la diseñadora Jenny Moreno (10 de febrero de 2023).2. Asistencia virtual a reunión/sesión de resolución de dudas sobre elManual de imagen y marca del Distrito, con el objetivo de esclarecer losnuevos lineamientos generados desde el Distrito para el uso y aplicaciónde la imagen de las Entidades Distritales en sus páginas web y productosgráficos y audiovisuales. (15 de febrero de 2023).3. Asistencia a reunión donde se dan a conocer los nuevos lineamientosgráficos explicados en la reunión con el personal del Distrito del 15 defebrero.(16 de febrero de 2023).4. Asistencia presencial a la reunión donde se compartieron losdiferentes puntos de vista acerca de la sesión de resolución de dudaspor parte del distrito, con la Oficina Asesora de Comunicaciones (JuanGuillermo Acosta, Eliana Castellanos, Silvana Palmariny y PauloSantacruz). (21 de febrero de 2023).5. Elaboración de archivo con propuestas de aplicación y uso de logopara la consecuente solicitud de aclaración al personal del distritoluego de no encontrar un consenso en lo entendido respecto a los nuevoslineamientos expedidos por el Distrito acerca del Manual de Imagen yMarca.Obligación 4:1. Diseño y envío de pieza para publicación en redes sociales deSecretaría de Hacienda. Tema: EOC –Consumidor (17 de febrero de 2023).2. Diseño de pieza para publicación en redes sociales de Secretaría deHacienda. Tema: EOE – Comercio (28 de febrero de 2023).Obligación 5:No aplica para este periodo.Obligación 6:1. Asistencia virtual al comité editorial sobre la pieza de Gasto deHogares (RADDAR 2022) el 15 de febrero de 2023.2. Asistencia virtual a reunión del plan de trabajo sobre la publicaciónde piezas gráficas del OFD en redes sociales, el 20 de febrero de 2023.3. Asistencia virtual al comité editorial sobre la pieza de EOE(Fedesarrollo) el 20 de febrero de 2023.4. Asistencia virtual al comité editorial sobre las piezas de MercadoLaboral General (nov. 2022 – ene. 2023), masculino (2022) y femenino(2022, DANE, GEIH). 28 de febrero de 2023.Obligación 7:No aplica para este periodo.</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</si>
  <si>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</si>
  <si>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El contratista cumplió con sus obligaciones especialespara el periodo certificado.</t>
  </si>
  <si>
    <t>El contratista cumplió con las obligaciones especialespara el periodo certificado</t>
  </si>
  <si>
    <t>El contratista ha cumplido a la fecha con todas las obligacionesespeciales en particular:1. Ha cumplido con las obligaciones y lineamientos establecidos en elAnexo Técnico.2. Recopiló y gestionó la información requerida por el contrato.3. Asistió a las reuniones convocadas por el Supervisor.4. Cumplió con el cronograma aprobado por el Supervisor.5. Realizó presentación de resultados del producto entregado, con losestándares de calidad exigidos en el Anexo.6. Dispuso del equipo de trabajo.7. Informó oportunamente al supervisor el cambio de un miembro delequipo por escrito.8. Entregó dentro del término establecido el primer producto de laconsultoría.9. Envió el primer producto al supervisor en la fecha establecida.10. Entregó el producto 1 en las fechas establecidas según lineamientosdel anexo técnico para revisión y aprobación del supervisor.11. Garantizó cumplimiento de las condiciones de protección deinformación.12. Entregó junto con los productos la información soporte.13. Colaboró con la SHD para prestar el servicio de la mejor calidad.14. Entregó informes cada semana a partir del inicio de trabajo decampo.16. Contó y dispuso de la infraestructura de hardware y oftware para eldesarrollo de las actividades.18. Mantuvo el número de trabajadores con discapacidad dentro de suplanta de personal.</t>
  </si>
  <si>
    <t>Durante el período el contratista no realizó ninguna actividad.</t>
  </si>
  <si>
    <t>El contratista ha cumplido a la fecha con todas la obligacionesespeciales en particular:1. Ha cumplido con lo previsto en los estudios previos o en el pliego decondiciones, así como en la propuesta presentada.2. Ha obrado con lealtad y buena fe,3. Ha atendido el servicio de manera oportuna,4. Constituyó las garantías pactadas,5. Ha dado cumplimiento a las obligaciones con el Sistema General deSeguridad Social y normativa correspondiente,6. Ha cumplido con las políticas y seguimientos del Plan Institucionalde Gestión Ambiental,7. Ha cumplido en general con las obligaciones que se desprenden de lanaturaleza del contrato y su objeto</t>
  </si>
  <si>
    <t>La contratista avanzo en el cronograma de trabajo para la recopilación,sistematización, análisis y comunicación de programas de SHD en2020.2023, y organizó dos reuniones para coordinar el equipo de trabajo.Durante el mes de febrero la contratista entregó el Plan de Trabajo yCronograma de actividades dentro del plazo establecido, así mismo llevóa cabo entrevistas con cada uno de los involucrados en las estratégiasde SHD llevadas a cabo desde 2020, por último asistió a las reunionesconvocadas por la Alcaldía Mayor en relación con la construcción denarrativa distrital de la administración.</t>
  </si>
  <si>
    <t>Del 23 al 31 de enero de 2023 lideró: i) Soporte para el cargue de losCGN001, CGN002 y las revelaciones de los 43 entes del Sector Bogotá; ii)Proceso de agregación en BPC Consolidación de los saldos reportados porlos entes de Bogotá, verificando que sean consistentes con los saldosreportados en el sistema Bogotá Consolida; iii) Verificación de laextracción SAP de la información financiera con corte a diciembre de2022, para la Secretaría Distrital de Hacienda, con modelo híbrido elcual fue exitoso. De igual forma generó el proceso de agregación para elsector Bogotá con corte a diciembre 2022, con resultado exitoso.Presentó dos informes de seguimiento, informando los avances de carguesde las entidades, verificaciones de informes e incidentes identificados.Realicé la organización del archivo documental de acuerdo con las normasde archivo establecidas en la Secretaría Distrital de Hacienda.</t>
  </si>
  <si>
    <t>Durante el mes de febrero la contratista lideró: i) El soporte para elcargué de los CGN001, CGN002 y las revelaciones de las entidades delSector Gobierno General,  ii) Realizó la revisión de 19 reportes de loscuales fue necesario radicar incidente en Solman de 10 reportes, iii)Ejecutó el proceso de agregación en BPC Consolidación de los saldosreportados por las entidades del Sector de Gobierno General, verificandoconsistencia con los saldos reportados en el sistema Bogotá Consolida,verificación de la extracción SAP de las revelaciones con corte adiciembre de 2022, para la Secretaría Distrital de Hacienda, iv) Generóel proceso de agregación para el Sector de Gobierno General con corte adiciembre 2022, con resultado exitoso y v) Presentó cuatro informes deseguimiento, informando los avances de cargue de las entidades,verificaciones de informes e incidentes identificados.</t>
  </si>
  <si>
    <t>Durante el período se dio cumplimiento a las obligaciones especialesestipuladas en el contrato.</t>
  </si>
  <si>
    <t>Durante el período se dio cumplimiento a las obligaciones especialesestipuladas en el contrato.Además, el contratista HERNAN DAVID SANCHEZ ARIAS identificado con la CC1018431754 cumplió a cabalidad todas las obligaciones especiales desdeel 24.01.2023 al 28.02.2023, periodo en que prestó sus servicios, todavez que mediante cesión solicitada con radicado 2023ER077944O1 ytramitada bajo expediente S_CESC/2023/0000002619 se cedió el contrato alcontratista JUAN CARLOS HOYOS ROBAYO identificado con CC 1030599185 apartir del 01.03.2023.</t>
  </si>
  <si>
    <t>Durante el mes de febrero de 2023, el contratista cumplió con lasobligaciones especiales estipuladas en los estudios previos</t>
  </si>
  <si>
    <t>Acató y dio cumplimiento a las obligaciones especiales establecidas enel contrato</t>
  </si>
  <si>
    <t>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febrero de 2023 y el 28 de febrerode 2023:Ejecución de transportes en SAP en sus diferentes ambientes, desarrollo,calidad y producción.Verificación servidores Drupal estado del servicio y ocupación deespacio.Envió de informe cada mañana servidores Drupal, 10.180.21.56-10.180.21.57-10.180.21.58-10.180.21.59-10.180.21.64-10.180.21.65-10.180.21.66.Monitoreo Cloud control, instancias de DB.Monitoreo IP VPN.Verificación acceso a Oficina Virtual.Monitoreo Cloud control, instancias de DB.Estadísticas Google Analytics – Drupal cada 3 horas.Estado oficinas virtuales, liquidadores y pagos PSE.Envió de informe cada día a las 05:00 a.m. Estado de portal web, ingresoa oficina virtual, liquidadores, monitoreo desde herramientas, estado deservicios de Drupal (server DB), temperatura del DataCenter.Recorrido centros de cableado; pisos 1,3,4,6,7,10,14,16.Monitoreo UIM, server, equipos de red, procesamiento, memoria, espacioen disco.Monitoreo Ecommerce, servidores SAP, Memoria, procesamiento.Validación de URLs en general, archivos BAT de URLs.Revisión de las URLs de colas de reportes.Monitoreo UPS, Aires, PDUs en StruxureWare.Monitoreo Cloud control, instancias de DB.Acompañamiento al personal SHD.Acompañamiento y revisión de proceso de autorización de ingreso deentidades, Catastro Distrital, concejo de Bogotá, planeación distrital.Acompañamiento y revisión de proceso de autorización de ingreso deproveedores de servicios.Recorrido de infraestructura del DataCenter cada hora.PING sostenido start "10.190.50.22" ping 10.190.50.22 -t -l 1 –SapRouter Interno.PING sostenido start "10.190.50.60" ping 10.190.50.60 -t -l 1 –SapRouter Externo.PING sostenido start "10.190.132.19"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BWP.Verificación de Jobs en estado cancelado, SAP.Validación de tareas en SAP con tiempos iguales o superiores a treshoras.Prestación de servicio de manos remotas.</t>
  </si>
  <si>
    <t>Dentro del periodo del 25 al 31 de enero de 2023, el contratista cumpliócon las obligaciones especiales estipuladas en los estudios previos.</t>
  </si>
  <si>
    <t>Durante el período del 24 al 31 de enero de 2023, el contratista cumpliócon las obligaciones especiales estipuladas en los estudios previos.</t>
  </si>
  <si>
    <t>Durante el período comprendido entre el 25 al 31 de enero, elcontratista cumplió con las obligaciones especiales estipuladas en losestudios previos.</t>
  </si>
  <si>
    <t>Durante el mes de marzo, el contratista dió cumplimiento a lasobligaciones especiales de acuerdo con el plan de ejecución delcontrato, haciendo entrega del documento de "Caracterización dedocumentos a preservar" y el respectivo Informe de actividades del mes.</t>
  </si>
  <si>
    <t>El contratista dio cumplimiento a las obligaciones especiales delcontrato durante el período.El contrato durante el mes de marzo no tuvo actividades pendientes porejecutar.El contrato terminó el dia 28 de marzo.</t>
  </si>
  <si>
    <t>Durante el período, el contratista dio cumplimiento a las obligacionesespeciales del contrato, con la realización de las siguientesactividades, enmarcadas con el plan de ejecución para el mes de marzo,así:Actualización del Plan de Trabajo, anticipación de ejecución deactividades que estaban para el siguiente mes, por disponibilidad deagenda de las dependencias.Realización de mesas de trabajo para actualización de Tabla de RetenciónDocumental con Subdirección del Talento Humano, Subdirección de AsuntosContractuales, Dirección Distrital de Presupuesto y Subdirección deAnálisis y Sostenibilidad Presupuestal.Realización de reuniones de asesoría al equipo de trabajo de la OficinaTécnica del Sistema de Gestión Documental, en adelanto de las gestionessolicitadas por el Consejo Distrital de Archivos requeridas para laconvalidación de la Tabla de Retención Documental del Decreto 834, enlas que se tuvieron en cuenta los siguientes temas:Marzo 29: Se trabajaron fichas de valoración documental ajustando lajustificación de la propuesta de disposición final para que la muestradocumental no fuera del 10% sino del 1% en atención al gran volumendocumental registrado y a que con un muestreo sistemático cuantitativose pueda obtener una representación del conjunto documental generalproducido en el periodo (2019 - 2022), para las siguientes series:1 DECLARACIONES TRIBUTARIAS2 DEVOLUCIONES Y/O COMPENSACIONES3 INFORMES DE SEGUIMIENTO4 PROCESOS DE COBRO COACTIVO5 PROCESOS DE GESTIÓN TRIBUTARIAAsí mismo, se incluyeron actualizaciones en la información reportada enotras áreas y campos que integran el formato de Fichas de ValoraciónDocumental y Disposición Final – FVDDF, entre otros los metros lineales,la descripción del contenido de la información y los valoressecundarios.</t>
  </si>
  <si>
    <t>A marzo el convenio prosigue en las condiciones acordadas. Se enviocorreo a la  UAEJC solicitando el envio de la información.</t>
  </si>
  <si>
    <t>Durante el período, el contratista dio cumplimiento a las obligacionesespeciales del contrato de acuerdo con las actividades del plan deejecución para el mes de marzo, así:1. Informe de condiciones ambientales de los depósitos de archivo,correspondiente a los registros de humedad relativa y temperatura delúltimo trimestre de 2022, así como el compilado de los datos registradosdurante todo el año. Incluye un cuadro con las propuestas para elcontrol de condiciones ambientales.2. Revisión de las fichas técnicas de materiales y elementos para elembalaje de los documentos de archivo en soportes físicos. Seactualizaron las fichas técnicas en cuanto a formato y diseño depreimpresos de:a. Cajas X-300b. Cajas X-200c. Cajas X-100d. Carpeta cuatro aletase. Carpeta cuatro tapas SDHf. Carpeta para gancho legajadorg. Carpeta de dos tapash. Carpeta tipo fuelle3. Elaboración de un informe donde se indican los cambios realizados alas fichas técnicas para los elementos de almacenamiento documental.4.  Realización de visitas de inspección a módulos de archivo en la sedeCarrera 32 y CAD.5.  Actualización de los croquis de los módulos de archivo, de acuerdocon el resultado de las visitas.6.  Diligenciamiento de los formatos de inspección de instalaciones einspección de mobiliarios para cada uno de los módulos de archivo de lassedes Carrera 32 y CAD.7. Participación en la reunión sobre el Expediente contractual 2180gases contaminantes y carga microbiana el día 14 de marzo.8. Participación en la reunión de revisión observaciones finalesproceso contractual 555 equipos de monitoreo el día 15 de marzo.9. Participación en la reunión de seguimiento de ejecución contractualel día 30 de marzo.10. Presentación del Informe de actividades del mes de marzo.</t>
  </si>
  <si>
    <t>El contratista prestó el Servicio de Mantenimiento Preventivo a loselementos descritos en el Anexo técnico No. 1 numeral 1.2.2 en el sitioy fecha indicado por el supervisor del contrato.Instaló, actualizó y activó las licencias, software y/o bases de datosliberadas por el fabricante y solicitadas por el supervisor para elóptimo funcionamiento de los sistemas especificados.Proveyó todo el personal y herramientas requeridos para cumplir con losmantenimientos preventivos y correctivos.Contó con los mecanismos de redundancia y contingencia cuando se ejecutóla labor de mantenimiento.Garantizó la disponibilidad del Recurso Humano con dos (2) Ingeniero desoporte que asistieron a la Secretaría Distrital de Hacienda, uno deellos certificado en la especialidad de Balanceadores de Carga F5vinculado a la planta de personal del contratista.Suscribió con el fabricante el respectivo contrato de mantenimientocorrectivo, entregando copia de este al supervisor del contrato, a lafecha de la firma del Acta de Inicio.</t>
  </si>
  <si>
    <t>1. Participó en la validación, implementación y seguimiento de losnuevos canales de recaudo a ser implementados en la oficina para losconceptos de ingreso a cargo del área.2. Elaboró y revisó informes diarios, mensuales, trimestrales y demásrequeridos para otorgar respuestas e información a los clientes internosy externos, relacionados con el recaudo, registro y legalización de losingresos tesorales, garantizando que la información sea consistente,confiable y oportuna.3. Realizó el informe de las actividades desarrolladas durante laejecución contractual bajo la modalidad de trabajo en casa.4. Apoyó la gestión pre-contractual y contractual de los convenios ycontratos de recaudo que se requirieron para el funcionamiento de laoficina y su correspondiente seguimiento, de acuerdo con los procesos,procedimientos y normas que regulen la materia.5. Elaboró y actualizó los procesos y procedimientos de la oficina conrespecto al Sistema de Gestión de Calidad, para asegurar el buenservicio y mitigar el riesgo operativo, en concordancia con lasdirectrices establecidas.6. Apoyó la organización del sistema de gestión documental, con el finde facilitar el manejo, seguimiento y seguridad de la información delarchivo físico y magnético de la oficina.7. Apoyó y efectuó el seguimiento a las actividades relacionadas con elPlan de Sostenibilidad Contable y con el(los) Plan(es) de Mejoramiento acargo del área.8. Realizó el seguimiento a la base de depósitos constituidos comoingreso temporal de recursos en el sistema de información financiera,para garantizar la reclasificación o devolución de los recursos segúncorresponda.9. Realizó el seguimiento al cargue de la(s) variable(s) y el análisisdel resultado del Indicador de Gestión de la oficina.10. Realizó el seguimiento al Producto No conforme de la oficina y lasAcciones Preventivas y/o de Mejora a cargo del área.11. Participó en la revisión y/o actualización de la Matriz de RiesgoOperacional y en la Matriz de Riesgos de Corrupción de la oficina.12. Realizó la revisión y el seguimiento al informe de correspondencia acargo de la oficina, para garantizar la oportuna gestión y cierre de losradicados.13. Realizó el seguimiento al cierre oportuno de las operacionesmensuales de legalización y/o ajuste con respecto a los ingresos recibidos en las cuentas bancarias de la Dirección Distrital de Tesorería.14. Realizó la revisión y el seguimiento al informe mensual deconciliaciones bancarias para las cuentas y/o conceptos de tesorería quele fueron asignados, determinando los registros que se debieron efectuary/o ajustes según fue el caso, de acuerdo con los procesos,procedimientos y normas que regulen la materia.15. Verificó los saldos y movimientos de las cuentas bancarias a cargode la Dirección Distrital de Tesorería que le fueron asignadas y elestado de las operaciones financieras realizadas para establecer lasituación de fondos de la Tesorería, de acuerdo con los procedimientosestablecidos.16. Gestionó la consecución de soportes del ingreso de recursos en lascuentas bancarias de la Dirección Distrital de Tesorería.17. Registró y actualizó la información en las bases de datos utilizadasen la oficina para administrar los movimientos o afectaciones de losconceptos de tesorería.18. Registró las transacciones en el sistema de información financiera,que permitieron gestionar el registro de los ingresos o de los ajustescon respecto a los abonos recibidos en las cuentas bancarias de laDirección Distrital de Tesorería, de acuerdo con los procesos,procedimientos y normas que regulen la materia.19. Las demás actividades que el supervisor designó acordes con elobjeto del contrato.</t>
  </si>
  <si>
    <t>1. Efectuó el seguimiento y la gestión con respecto a la legalizaciónoportuna de los rechazos relacionados con la dispersión de recursosefectuada en el marco de la Estrategia de Ingreso Mínimo Garantizado(IMG).2. Elaboró y revisó informes diarios, mensuales, trimestrales y demásrequeridos para otorgar respuestas e información a los clientes internosy externos, relacionados con el recaudo, registro y legalización de losingresos tesorales relacionados con la Estrategia IMG, garantizando quela información sea consistente, confiable y oportuna.3. Elaboró y actualizó los procesos y procedimientos relacionados con laEstrategia IMG de la Oficina con respecto al Sistema de Gestión deCalidad, para asegurar el buen servicio y mitigar el riesgo operativo,en concordancia con las directrices establecidas.4. Apoyó la organización del Sistema de Gestión Documental relacionadacon la Estrategia IMG, con el fin de facilitar el manejo, seguimiento yseguridad de la información del archivo físico y magnético de la Oficinade Gestión del Ingresos.5. Apoyó y efectuó el seguimiento a las actividades relacionadas con elPlan de Sostenibilidad Contable y con el(los) Plan(es) de Mejoramiento acargo del área que se encuentran a la fecha y que puedan surgir en elmarco de la Estrategia IMG como competencia de la Oficina de Gestión deIngresos.6. Realizó el seguimiento a la base de depósitos constituidos comoingreso temporal de recursos en Sistema de Información Financiera, paragarantizar la reclasificación o devolución de los recursos relacionadoscon la Estrategia IMG, según corresponda.7. Participó en la revisión y/o actualización de la Matriz de RiesgoOperacional y de la Matriz de Riesgos de Corrupción de la Oficina deGestión de Ingresos de acuerdo con la Estrategia IMG y el proceso de laDependencia.8. Realizó la revisión y el seguimiento al informe de correspondencia acargo de la Oficina de Gestión de Ingresos, para garantizar la oportunagestión de asignación y cierre de los radicados que puedan surgir en elmarco de la Estrategia IMG como competencia de la Oficina de Gestión delIngresos.9. Hizo el seguimiento al cierre oportuno de las operaciones mensualesde legalización y/o ajuste con respecto a los ingresos recibidos en lascuentas bancarias de la Dirección Distrital de Tesorería en el marco dela Estrategia IMG.10. Realizó la revisión y el seguimiento al informe mensual deconciliaciones bancarias para las cuentas bancarias y/o conceptos detesorería que le fueron asignados, determinando los registros que sedeben efectuar y/o ajustes que sean del caso, de acuerdo con losprocesos, procedimientos y normas que regulen la materia en el marco dela Estrategia IMG.11. Verificó los saldos y movimientos de las cuentas bancarias a cargode la Dirección Distrital de Tesorería que le fueron asignadas y elestado de las operaciones financieras realizadas para establecer lasituación de Fondos de la Tesorería, de acuerdo con los procedimientosestablecidos en el marco de la Estrategia IMG.12. Gestionó la consecución de soportes del ingreso de recursos en lascuentas bancarias de la Dirección Distrital de Tesorería en el marco dela Estrategia IMG.13. Registró y actualizó la información en las bases de datos utilizadasen la oficina de Gestión de Ingresos para administrar los movimientos oafectaciones de los conceptos de tesorería en el marco de la EstrategiaIMG.14. Registró las transacciones en el Sistema de Información Financiera,que permitieron gestionar el registro de los ingresos o los ajustes conrespecto a los abonos recibidos en las cuentas bancarias de la DirecciónDistrital de Tesorería, de acuerdo con los procesos, procedimientos ynormas que regulen la materia en el marco de la Estrategia IMG.15. Efectuó las demás actividades que el supervisor designó acordes conel objeto del contrato.</t>
  </si>
  <si>
    <t>1. Efectuó el seguimiento y la gestión con respecto a la legalizaciónoportuna de los rechazos relacionados con la dispersión de recursosefectuado en el marco de la Estrategia de Ingreso Mínimo Garantizado(IMG)2. Elaboro, reviso informes diarios, mensuales, trimestrales y demásrequeridos para otorgar respuestas e información a los clientes internosy externos, relacionados con el recaudo, registro y legalización de losingresos tesorales relacionados con la estrategia (IMG), garantizo quela información fuera consistente, confiable y oportuna.3. Elaboro y actualizo los procesos y procedimientos relacionados con laestrategia IMG de la oficina con respecto al Sistema de Gestión deCalidad, asegurando el buen servicio y mitigando el riesgo operativo, enconcordancia con las directrices establecidas.4. Apoyo la organización del sistema de gestión documental relacionadacon la estrategia IMG, con el fin de facilitar el manejo, seguimiento yseguridad de la información del archivo físico y magnético de la Oficinade Gestión del Ingreso.5. Apoyo y efectuó el seguimiento a las actividades relacionadas con elPlan de Sostenibilidad Contable y con el(los) Plan(es) de Mejoramiento acargo del área que se encuentra a la fecha y que puedan surgir en elmarco de la estrategia IMG como competencia de la Oficina de Gestión deIngresos.6. Realizo seguimiento a la base de depósitos constituidos como ingresotemporal de recursos en sistema de información financiera, paragarantizar la reclasificación o devolución de los recursos relacionadoscon la estrategia IMC, según correspondió7. Participo en la revisión y/o actualización de la Matriz de riesgosoperacionales y de la Matriz de Riesgo de Corrupción de la Oficina deGestión de Ingreso de acuerdo con la estrategia IMG y el proceso de ladependencia.8. Realizo la revisión y el seguimiento al informe de correspondencia acargo de la Oficina de Gestión de Ingresos, y garantizo la oportunagestión de asignación y cierre de los radicados que puedan surgir en elmarco de la estrategia IMG como competencia de la Oficina de Gestión delIngreso.9. Hizo seguimiento oportuno de las operaciones mensuales delegalización y/o ajuste con respecto a los ingresos recibidos en las cuentas bancarias de la Dirección Distrital de Tesorería en el marco de la estrategia IMG.10. Realizo la revisión y el seguimiento al informe mensual deconciliaciones bancarias para las cuentas bancarias y/o conceptos detesorería que le fueron asignados, determinando los registros que sedeben efectuar y/o ajustes que sean del caso de acuerdo con losprocesos, procedimientos y normas que regulen la materia en el marco dela estrategia IMG.11. Verifico los saldos y movimientos de las cuentas bancarias a cargode la Dirección Distrital de Tesorería que le fueron asignadas y elestado de las operaciones financieras realizadas para establecer lasituación de Fondos de la Tesorería, de acuerdo con los procedimientosestablecidos en el marco de la estrategia IMG.12. Gestiono la consecución de soportes del ingreso de recursos en lascuentas bancarias de la Dirección Distrital de Tesorería en el marco dela estrategia IMG.13. Registro y actualizo la información en las bases de datos utilizadasen la oficina de Gestión de Ingresos para administrar los movimientos oafectaciones de los conceptos de tesorería en el marco de la estrategiaIMG14. Registro las transacciones en el sistema de información financiera,que permitieron gestionar el registro de los ingresos o los ajustes conrespecto a los abonos recibidos en las cuentas bancarias de la Registrolas transacciones en el sistema de información financiera, quepermitieron gestionar el registro de los ingresos o los ajustes conrespecto a los abonos recibidos en las cuentas bancarias de la DirecciónDistrital de Tesorería, de acuerdo con los procesos, procedimientos ynormas que regulen la materia en el marco de la estrategia IMG.15. Las demás actividades que el supervisor designe acordes con elobjeto del contrato</t>
  </si>
  <si>
    <t>Convenio Interadministrativo</t>
  </si>
  <si>
    <t>NANDI JHOANNA RODRIGUEZ MEJIA</t>
  </si>
  <si>
    <t>FERNEY AUGUSTO DELGADO GALINDO</t>
  </si>
  <si>
    <t>JEISSON ALEXANDER SASTOQUE BARACALDO</t>
  </si>
  <si>
    <t>HERNANDO  PEREZ SABOGAL</t>
  </si>
  <si>
    <t>BOLSA DE VALORES DE COLOMBIA S.A.</t>
  </si>
  <si>
    <t>CARLOS ANDRES LANCHEROS ACEVEDO</t>
  </si>
  <si>
    <t>GUILLERMO ALBERTO SUAREZ PARDO</t>
  </si>
  <si>
    <t>EDISON ALFREDO CADAVID ALARCON</t>
  </si>
  <si>
    <t>UNIDAD ADMINISTRATIVA ESPECIAL JUNTA CEN TRAL DE CONTADORES</t>
  </si>
  <si>
    <t>JONNY  PEÑA PEREZ</t>
  </si>
  <si>
    <t>OLGA MARIA BASALLO</t>
  </si>
  <si>
    <t>LILIAM ANDREA PATIÑO SOSA</t>
  </si>
  <si>
    <t>LEGARCHIVO S A S</t>
  </si>
  <si>
    <t>ANDREA MILENA GONZALEZ ZULUAGA</t>
  </si>
  <si>
    <t>UNIÓN TEMPORAL SERVICIOS BPO</t>
  </si>
  <si>
    <t>SANDRA MILENA VELASQUEZ VERA</t>
  </si>
  <si>
    <t>JUAN DANIEL FLOREZ PORRAS</t>
  </si>
  <si>
    <t>CARLOS ALBERTO CASTELLANOS MEDINA</t>
  </si>
  <si>
    <t>FERNANDO  AGUIRRE PANCHE</t>
  </si>
  <si>
    <t>ANGELA TATIANA LAGOS CARDENAS</t>
  </si>
  <si>
    <t>JOHANN ALEXANDER GARZON ARENAS</t>
  </si>
  <si>
    <t>ANDRES FELIPE DIAZ HENAO</t>
  </si>
  <si>
    <t>DANIEL  ISAACS CORAL</t>
  </si>
  <si>
    <t>CAMILO ALEJANDRO ESPITIA PEREZ</t>
  </si>
  <si>
    <t>WENDY SAMANTHA TOVAR GARCIA</t>
  </si>
  <si>
    <t>CESAR AUGUSTO SANCHEZ SANCHEZ</t>
  </si>
  <si>
    <t>JULIA  VELANDIA BECERRA</t>
  </si>
  <si>
    <t>JIMMY ALDEMAR CABALLERO QUIROGA</t>
  </si>
  <si>
    <t>MARITZA ALEJANDRA AGUIRRE FUENTES</t>
  </si>
  <si>
    <t>ARMANDO  ARDILA DELGADO</t>
  </si>
  <si>
    <t>DIANA PAOLA ZEA NITOLA</t>
  </si>
  <si>
    <t>OMAYRA  GARCIA CHAVES</t>
  </si>
  <si>
    <t>BRAYAN DANIEL CRISTIANO CARDENAS</t>
  </si>
  <si>
    <t>JOHANNA PAOLA CAICEDO MURCIA</t>
  </si>
  <si>
    <t>UNIVERSIDAD DISTRITAL FRANCISCO JOSE DE CALDAS</t>
  </si>
  <si>
    <t>MIGUEL ANGEL MONROY PEREZ</t>
  </si>
  <si>
    <t>CONSORCIO MASIN</t>
  </si>
  <si>
    <t>CAROLINA  DAZA IBAÑEZ</t>
  </si>
  <si>
    <t>UNION TEMPORAL LEVEL 3 - TELMEX</t>
  </si>
  <si>
    <t>CLAUDIA CECILIA PUENTES RIAÑO</t>
  </si>
  <si>
    <t>IKUSI REDES COLOMBIA, S.A.S.</t>
  </si>
  <si>
    <t>JUAN DAVID OLAYA MUÑOZ</t>
  </si>
  <si>
    <t>NADIA CAROLA LEMUS BOLAÑOS</t>
  </si>
  <si>
    <t>ARLEY  RINCON MELO</t>
  </si>
  <si>
    <t>CHRISTIAN ALEJANDRO CORTES VICTORIA</t>
  </si>
  <si>
    <t>UT ECONOMÍA URBANA – SEI</t>
  </si>
  <si>
    <t>UNIÓN TEMPORAL IPSOS-ISEGORÍA FITIC 2022</t>
  </si>
  <si>
    <t>HUGO  PALACIOS ZULETA</t>
  </si>
  <si>
    <t>ANGELICA LIZETH TARAZONA APONTE</t>
  </si>
  <si>
    <t>HELBER HUGO MORALES RINCON</t>
  </si>
  <si>
    <t>JAIRO EDUARDO MORENO JOYA</t>
  </si>
  <si>
    <t>NANCY JOHANA RODRIGUEZ TORRES</t>
  </si>
  <si>
    <t>ANGIE PAOLA SOLAQUE LARGO</t>
  </si>
  <si>
    <t>CAMILO ANDRES CASTILLO MARTINEZ</t>
  </si>
  <si>
    <t>JUAN CARLOS HOYOS ROBAYO</t>
  </si>
  <si>
    <t>CRISTIAN CAMILO CASTRILLON VANEGAS</t>
  </si>
  <si>
    <t>MEDIA AGENCY LTDA</t>
  </si>
  <si>
    <t>UNION TEMPORAL SM - CM</t>
  </si>
  <si>
    <t>VALORA INVERSIONES S.A.S</t>
  </si>
  <si>
    <t>MYMCOL S A S</t>
  </si>
  <si>
    <t>COMUNICAN S A</t>
  </si>
  <si>
    <t>CASA EDITORIAL EL TIEMPO S A</t>
  </si>
  <si>
    <t>DANNA MADAY CIFUENTES BAEZ</t>
  </si>
  <si>
    <t>YENNY MARGOTH BORBON LOPEZ</t>
  </si>
  <si>
    <t>JHONNY HARVEY CALDERON PITA</t>
  </si>
  <si>
    <t>LILIANA  URREGO HERRERA</t>
  </si>
  <si>
    <t>LUIS ALFREDO REINOSO GALVIS</t>
  </si>
  <si>
    <t>OSCAR ANDRES SALCEDO ALVAREZ</t>
  </si>
  <si>
    <t>NATALIA LIZETH ORTIZ DUARTE</t>
  </si>
  <si>
    <t>ALEZ YOBANI BOCIGA PEÑA</t>
  </si>
  <si>
    <t>JHONATHAN JAIVER VELASCO DELGADO</t>
  </si>
  <si>
    <t>CAROL BIBIAN URIBE JIMENEZ</t>
  </si>
  <si>
    <t>CLAUDIA PATRICIA QUIROGA RODRIGUEZ</t>
  </si>
  <si>
    <t>PROFESIONAL ESPECIALIZADO - SUBD. EDUCACION TRIBUTARIA Y SERVICIO</t>
  </si>
  <si>
    <t>SUBDIRECTOR TECNICO - SUBD. PLANEACION FINANCIERA E INVERS.</t>
  </si>
  <si>
    <t>PROFESIONAL ESPECIALIZADO - SUBD. INFRAESTRUCTURA Y LOCALIDADES</t>
  </si>
  <si>
    <t>PROFESIONAL UNIVERSITARIO - OF. ANALISIS Y CONTROL RIESGO</t>
  </si>
  <si>
    <t>JEFE DE OFICINA - OF. REGISTRO Y GESTION DE INFORMACION</t>
  </si>
  <si>
    <t>SUBDIRECTOR TECNICO - SUBD. COBRO NO TRIBUTARIO</t>
  </si>
  <si>
    <t>JEFE DE OFICINA - OF. GESTION DE COBRO</t>
  </si>
  <si>
    <t>JEFE DE OFICINA ASESORA - OF. ASESORA DE PLANEACION</t>
  </si>
  <si>
    <t>SUBDIRECTOR TECNICO - SUBD. DESARROLLO SOCIAL</t>
  </si>
  <si>
    <t>DIRECTOR TECNICO - DESPACHO DIR. DISTRITAL CONTABILIDAD</t>
  </si>
  <si>
    <t>JEFE DE OFICINA - OF. GESTION DEL SERVICIO</t>
  </si>
  <si>
    <t>JEFE DE OFICINA - OF. LIQUIDACION</t>
  </si>
  <si>
    <t>PROFESIONAL ESPECIALIZADO - SUBD. CONSOLIDACION, GESTION E INVEST.</t>
  </si>
  <si>
    <t>JEFE DE OFICINA - OF. GESTION INGRESOS</t>
  </si>
  <si>
    <t>TECNICO OPERATIVO - SUBD. TALENTO HUMANO</t>
  </si>
  <si>
    <t>https://community.secop.gov.co/Public/Tendering/OpportunityDetail/Index?noticeUID=CO1.NTC.3315871&amp;isFromPublicArea=True&amp;isModal=true&amp;asPopupView=true</t>
  </si>
  <si>
    <t>https://community.secop.gov.co/Public/Tendering/OpportunityDetail/Index?noticeUID=CO1.NTC.3776827&amp;isFromPublicArea=True&amp;isModal=true&amp;asPopupView=true</t>
  </si>
  <si>
    <t>https://community.secop.gov.co/Public/Tendering/OpportunityDetail/Index?noticeUID=CO1.NTC.3777747&amp;isFromPublicArea=True&amp;isModal=true&amp;asPopupView=true</t>
  </si>
  <si>
    <t>https://community.secop.gov.co/Public/Tendering/OpportunityDetail/Index?noticeUID=CO1.NTC.3081628&amp;isFromPublicArea=True&amp;isModal=true&amp;asPopupView=true</t>
  </si>
  <si>
    <t>https://community.secop.gov.co/Public/Tendering/OpportunityDetail/Index?noticeUID=CO1.NTC.3082567&amp;isFromPublicArea=True&amp;isModal=true&amp;asPopupView=true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</si>
  <si>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</si>
  <si>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</si>
  <si>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</si>
  <si>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</si>
  <si>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</si>
  <si>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</si>
  <si>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</si>
  <si>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</si>
  <si>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https://community.secop.gov.co/Public/Tendering/OpportunityDetail/Index?noticeUID=CO1.NTC.3988945&amp;isFromPublicArea=True&amp;isModal=true&amp;asPopupView=true</t>
  </si>
  <si>
    <t>https://community.secop.gov.co/Public/Tendering/OpportunityDetail/Index?noticeUID=CO1.NTC.3790607&amp;isFromPublicArea=True&amp;isModal=true&amp;asPopupView=true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</si>
  <si>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</si>
  <si>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</si>
  <si>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</si>
  <si>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</si>
  <si>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https://community.secop.gov.co/Public/Tendering/OpportunityDetail/Index?noticeUID=CO1.NTC.3818123&amp;isFromPublicArea=True&amp;isModal=true&amp;asPopupView=true</t>
  </si>
  <si>
    <t>https://community.secop.gov.co/Public/Tendering/OpportunityDetail/Index?noticeUID=CO1.NTC.3857792&amp;isFromPublicArea=True&amp;isModal=true&amp;asPopupView=true</t>
  </si>
  <si>
    <t>https://community.secop.gov.co/Public/Tendering/OpportunityDetail/Index?noticeUID=CO1.NTC.3784938&amp;isFromPublicArea=True&amp;isModal=true&amp;asPopupView=true</t>
  </si>
  <si>
    <t>https://community.secop.gov.co/Public/Tendering/OpportunityDetail/Index?noticeUID=CO1.NTC.3876088&amp;isFromPublicArea=True&amp;isModal=true&amp;asPopupView=true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</si>
  <si>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</si>
  <si>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https://community.secop.gov.co/Public/Tendering/OpportunityDetail/Index?noticeUID=CO1.NTC.3876225&amp;isFromPublicArea=True&amp;isModal=true&amp;asPopupView=true</t>
  </si>
  <si>
    <t>https://community.secop.gov.co/Public/Tendering/OpportunityDetail/Index?noticeUID=CO1.NTC.3513813&amp;isFromPublicArea=True&amp;isModal=true&amp;asPopupView=true</t>
  </si>
  <si>
    <t>https://community.secop.gov.co/Public/Tendering/OpportunityDetail/Index?noticeUID=CO1.NTC.3970272&amp;isFromPublicArea=True&amp;isModal=true&amp;asPopupView=true</t>
  </si>
  <si>
    <t>https://community.secop.gov.co/Public/Tendering/ContractNoticeManagement/Index?currentLanguage=es-CO&amp;Page=login&amp;Country=CO&amp;SkinName=CCE</t>
  </si>
  <si>
    <t>https://community.secop.gov.co/Public/Tendering/OpportunityDetail/Index?noticeUID=CO1.NTC.4029083&amp;isFromPublicArea=True&amp;isModal=true&amp;asPopupView=true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</si>
  <si>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</si>
  <si>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https://community.secop.gov.co/Public/Tendering/OpportunityDetail/Index?noticeUID=CO1.NTC.3776072&amp;isFromPublicArea=True&amp;isModal=true&amp;asPopupView=true</t>
  </si>
  <si>
    <t>https://community.secop.gov.co/Public/Tendering/OpportunityDetail/Index?noticeUID=CO1.NTC.3880986&amp;isFromPublicArea=True&amp;isModal=true&amp;asPopupView=true</t>
  </si>
  <si>
    <t>https://community.secop.gov.co/Public/Tendering/OpportunityDetail/Index?noticeUID=CO1.NTC.3824305&amp;isFromPublicArea=True&amp;isModal=true&amp;asPopupView=true</t>
  </si>
  <si>
    <t>https://community.secop.gov.co/Public/Tendering/OpportunityDetail/Index?noticeUID=CO1.NTC.3881732&amp;isFromPublicArea=True&amp;isModal=true&amp;asPopupView=true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</si>
  <si>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</si>
  <si>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</si>
  <si>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</si>
  <si>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https://community.secop.gov.co/Public/Tendering/OpportunityDetail/Index?noticeUID=CO1.NTC.3687553&amp;isFromPublicArea=True&amp;isModal=true&amp;asPopupView=true</t>
  </si>
  <si>
    <t>https://community.secop.gov.co/Public/Tendering/OpportunityDetail/Index?noticeUID=CO1.NTC.2315831&amp;isFromPublicArea=True&amp;isModal=true&amp;asPopupView=true</t>
  </si>
  <si>
    <t>https://community.secop.gov.co/Public/Tendering/OpportunityDetail/Index?noticeUID=CO1.NTC.2943823&amp;isFromPublicArea=True&amp;isModal=true&amp;asPopupView=true</t>
  </si>
  <si>
    <t>https://community.secop.gov.co/Public/Tendering/OpportunityDetail/Index?noticeUID=CO1.NTC.3670356&amp;isFromPublicArea=True&amp;isModal=true&amp;asPopupView=true</t>
  </si>
  <si>
    <t>https://community.secop.gov.co/Public/Tendering/OpportunityDetail/Index?noticeUID=CO1.NTC.3819608&amp;isFromPublicArea=True&amp;isModal=true&amp;asPopupView=true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</si>
  <si>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</si>
  <si>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</si>
  <si>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https://community.secop.gov.co/Public/Tendering/OpportunityDetail/Index?noticeUID=CO1.NTC.3366469&amp;isFromPublicArea=True&amp;isModal=true&amp;asPopupView=true</t>
  </si>
  <si>
    <t>https://community.secop.gov.co/Public/Tendering/OpportunityDetail/Index?noticeUID=CO1.NTC.3487004&amp;isFromPublicArea=True&amp;isModal=true&amp;asPopupView=true</t>
  </si>
  <si>
    <t>https://community.secop.gov.co/Public/Tendering/OpportunityDetail/Index?noticeUID=CO1.NTC.3909970&amp;isFromPublicArea=True&amp;isModal=true&amp;asPopupView=true</t>
  </si>
  <si>
    <t>https://community.secop.gov.co/Public/Tendering/OpportunityDetail/Index?noticeUID=CO1.NTC.4056009&amp;isFromPublicArea=True&amp;isModal=true&amp;asPopupView=true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</si>
  <si>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</si>
  <si>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https://community.secop.gov.co/Public/Tendering/OpportunityDetail/Index?noticeUID=CO1.NTC.3812280&amp;isFromPublicArea=True&amp;isModal=true&amp;asPopupView=true</t>
  </si>
  <si>
    <t>https://community.secop.gov.co/Public/Tendering/OpportunityDetail/Index?noticeUID=CO1.NTC.3797949&amp;isFromPublicArea=True&amp;isModal=true&amp;asPopupView=true</t>
  </si>
  <si>
    <t>https://community.secop.gov.co/Public/Tendering/OpportunityDetail/Index?noticeUID=CO1.NTC.3736407&amp;isFromPublicArea=True&amp;isModal=true&amp;asPopupView=true</t>
  </si>
  <si>
    <t>https://community.secop.gov.co/Public/Tendering/OpportunityDetail/Index?noticeUID=CO1.NTC.3798567&amp;isFromPublicArea=True&amp;isModal=true&amp;asPopupView=true</t>
  </si>
  <si>
    <t>https://community.secop.gov.co/Public/Tendering/OpportunityDetail/Index?noticeUID=CO1.NTC.3876421&amp;isFromPublicArea=True&amp;isModal=true&amp;asPopupView=true</t>
  </si>
  <si>
    <t>https://community.secop.gov.co/Public/Tendering/OpportunityDetail/Index?noticeUID=CO1.NTC.3933006&amp;isFromPublicArea=True&amp;isModal=true&amp;asPopupView=true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</si>
  <si>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</si>
  <si>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https://community.secop.gov.co/Public/Tendering/OpportunityDetail/Index?noticeUID=CO1.NTC.2047595&amp;isFromPublicArea=True&amp;isModal=true&amp;asPopupView=true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</si>
  <si>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</si>
  <si>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https://community.secop.gov.co/Public/Tendering/OpportunityDetail/Index?noticeUID=CO1.NTC.3503478&amp;isFromPublicArea=True&amp;isModal=true&amp;asPopupView=true</t>
  </si>
  <si>
    <t>https://community.secop.gov.co/Public/Tendering/OpportunityDetail/Index?noticeUID=CO1.NTC.3538411&amp;isFromPublicArea=True&amp;isModal=true&amp;asPopupView=true</t>
  </si>
  <si>
    <t>https://community.secop.gov.co/Public/Tendering/OpportunityDetail/Index?noticeUID=CO1.NTC.3291290&amp;isFromPublicArea=True&amp;isModal=true&amp;asPopupView=true</t>
  </si>
  <si>
    <t>https://community.secop.gov.co/Public/Tendering/OpportunityDetail/Index?noticeUID=CO1.NTC.3104866&amp;isFromPublicArea=True&amp;isModal=true&amp;asPopupView=true</t>
  </si>
  <si>
    <t>https://community.secop.gov.co/Public/Tendering/OpportunityDetail/Index?noticeUID=CO1.NTC.3825234&amp;isFromPublicArea=True&amp;isModal=true&amp;asPopupView=true</t>
  </si>
  <si>
    <t>https://community.secop.gov.co/Public/Tendering/OpportunityDetail/Index?noticeUID=CO1.NTC.3387637&amp;isFromPublicArea=True&amp;isModal=true&amp;asPopupView=true</t>
  </si>
  <si>
    <t>https://community.secop.gov.co/Public/Tendering/OpportunityDetail/Index?noticeUID=CO1.NTC.3554071&amp;isFromPublicArea=True&amp;isModal=true&amp;asPopupView=true</t>
  </si>
  <si>
    <t>https://community.secop.gov.co/Public/Tendering/OpportunityDetail/Index?noticeUID=CO1.NTC.4007606&amp;isFromPublicArea=True&amp;isModal=true&amp;asPopupView=true</t>
  </si>
  <si>
    <t>https://community.secop.gov.co/Public/Tendering/OpportunityDetail/Index?noticeUID=CO1.NTC.3887255&amp;isFromPublicArea=True&amp;isModal=true&amp;asPopupView=true</t>
  </si>
  <si>
    <t>SUBD. PLANEACION FINANCIERA E INVERS.</t>
  </si>
  <si>
    <t>OF. REGISTRO Y GESTION DE INFORMACION</t>
  </si>
  <si>
    <t>SUBD. COBRO NO TRIBUTARIO</t>
  </si>
  <si>
    <t>OF. GESTION DE COBRO</t>
  </si>
  <si>
    <t>OF. ASESORA DE PLANEACION</t>
  </si>
  <si>
    <t>OF. LIQUIDACION</t>
  </si>
  <si>
    <t>OF. GESTION SERVICIO Y NOTIFICACIONES</t>
  </si>
  <si>
    <t>OF. GESTION INGRESOS</t>
  </si>
  <si>
    <t>DESPACHO DIR. GESTION CORPORATIVA</t>
  </si>
  <si>
    <t>https://www.colombiacompra.gov.co/tienda-virtual-del-estado-colombiano/ordenes-compra/86711</t>
  </si>
  <si>
    <t>https://www.colombiacompra.gov.co/tienda-virtual-del-estado-colombiano/ordenes-compra/95280</t>
  </si>
  <si>
    <t>https://www.colombiacompra.gov.co/tienda-virtual-del-estado-colombiano/ordenes-compra/76955</t>
  </si>
  <si>
    <t>https://www.colombiacompra.gov.co/tienda-virtual-del-estado-colombiano/ordenes-compra/103172</t>
  </si>
  <si>
    <t>https://www.colombiacompra.gov.co/tienda-virtual-del-estado-colombiano/ordenes-compra/102772</t>
  </si>
  <si>
    <t>https://www.colombiacompra.gov.co/tienda-virtual-del-estado-colombiano/ordenes-compra/94057</t>
  </si>
  <si>
    <t>https://www.colombiacompra.gov.co/tienda-virtual-del-estado-colombiano/ordenes-compra/88897</t>
  </si>
  <si>
    <t>https://www.colombiacompra.gov.co/tienda-virtual-del-estado-colombiano/ordenes-compra/88777</t>
  </si>
  <si>
    <t>https://community.secop.gov.co/Public/Tendering/OpportunityDetail/Index?noticeUID=CO1.NTC.2908542&amp;isFromPublicArea=True&amp;isModal=true&amp;asPopupView=true</t>
  </si>
  <si>
    <t>No Aplica</t>
  </si>
  <si>
    <t>PEDRO ANDRES QUIÑONES RAMOS,E_SDH,JEFE DE OFICINA - OF. OPERACION SISTEMA GESTION DOCUMENTAL,CC,79732510,PQUINONES@SHD.GOV.CO,00/00/0000,00/00/0000</t>
  </si>
  <si>
    <t>PROFESIONAL ESPECIALIZADO - OF. ASESORA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</si>
</sst>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5" borderId="29" xfId="0" applyFont="1"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9" xfId="0" applyBorder="1" applyAlignment="1">
      <alignment horizontal="left" indent="1"/>
    </xf>
    <xf numFmtId="0" fontId="7" fillId="0" borderId="0" xfId="2" applyNumberFormat="1"/>
    <xf numFmtId="0" fontId="0" fillId="0" borderId="7" xfId="0" applyBorder="1" applyAlignment="1">
      <alignment horizontal="left" inden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2" fontId="0" fillId="0" borderId="0" xfId="0" applyNumberFormat="1"/>
  </cellXfs>
  <cellStyles count="3">
    <cellStyle name="Hipervínculo" xfId="2" builtinId="8"/>
    <cellStyle name="Millares" xfId="1" builtinId="3"/>
    <cellStyle name="Normal" xfId="0" builtinId="0"/>
  </cellStyles>
  <dxfs count="182">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numFmt numFmtId="0" formatCode="General"/>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64" formatCode="_-* #,##0_-;\-* #,##0_-;_-* &quot;-&quot;??_-;_-@_-"/>
    </dxf>
    <dxf>
      <numFmt numFmtId="19" formatCode="d/mm/yyyy"/>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274</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3276602</xdr:colOff>
      <xdr:row>7</xdr:row>
      <xdr:rowOff>85725</xdr:rowOff>
    </xdr:from>
    <xdr:to>
      <xdr:col>7</xdr:col>
      <xdr:colOff>28577</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2" y="1866900"/>
          <a:ext cx="2066925" cy="409575"/>
          <a:chOff x="6705600" y="2047875"/>
          <a:chExt cx="1195553"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81014" y="2095500"/>
            <a:ext cx="9201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01/03/2023 - 31/03/2023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044.98340902778" createdVersion="6" refreshedVersion="6" minRefreshableVersion="3" recordCount="274" xr:uid="{00000000-000A-0000-FFFF-FFFF17000000}">
  <cacheSource type="worksheet">
    <worksheetSource name="Contratos"/>
  </cacheSource>
  <cacheFields count="29">
    <cacheField name="VIGENCIA" numFmtId="0">
      <sharedItems containsSemiMixedTypes="0" containsString="0" containsNumber="1" containsInteger="1" minValue="2016" maxValue="2023" count="7">
        <n v="2022"/>
        <n v="2023"/>
        <n v="2020"/>
        <n v="2021"/>
        <n v="2019" u="1"/>
        <n v="2016" u="1"/>
        <n v="2017" u="1"/>
      </sharedItems>
    </cacheField>
    <cacheField name="NÚMERO CONTRATO" numFmtId="0">
      <sharedItems containsSemiMixedTypes="0" containsString="0" containsNumber="1" containsInteger="1" minValue="200225" maxValue="230267"/>
    </cacheField>
    <cacheField name="PORTAL CONTRATACION" numFmtId="0">
      <sharedItems containsBlank="1" count="6">
        <s v="SECOP-II"/>
        <s v="TVEC"/>
        <m u="1"/>
        <s v="SECOP_I" u="1"/>
        <s v="SECOP-I" u="1"/>
        <s v="SECOP_II" u="1"/>
      </sharedItems>
    </cacheField>
    <cacheField name="URL SECOP" numFmtId="0">
      <sharedItems/>
    </cacheField>
    <cacheField name="PROCESO SELECCIÓN" numFmtId="0">
      <sharedItems containsBlank="1" count="12">
        <s v="Directa Prestacion Servicios Profesionales y Apoyo a la Gestión"/>
        <s v="Mínima Cuantía"/>
        <s v="Directa Otras Causales"/>
        <s v="Selección Abreviada - Acuerdo Marco"/>
        <s v="Selección Abreviada - Subasta Inversa"/>
        <s v="Concurso de Méritos Abierto"/>
        <s v="Licitación Pública"/>
        <s v="Directa Prestacion Serv para Ejecución de Trabajos Artísticos "/>
        <s v="Selección Abreviada - Menor Cuantía"/>
        <m u="1"/>
        <s v="Operaciones Conexas de Crédito Público" u="1"/>
        <s v="Régimen Especial - Régimen Especial"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10267575" maxValue="1128044435"/>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03-01T00:00:00" maxDate="2023-04-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20-09-08T00:00:00" maxDate="2023-02-23T00:00:00"/>
    </cacheField>
    <cacheField name="Fecha de Inicio" numFmtId="14">
      <sharedItems containsSemiMixedTypes="0" containsNonDate="0" containsDate="1" containsString="0" minDate="2020-09-14T00:00:00" maxDate="2023-03-02T00:00:00"/>
    </cacheField>
    <cacheField name="Plazo Inicial (dias)" numFmtId="0">
      <sharedItems containsSemiMixedTypes="0" containsString="0" containsNumber="1" containsInteger="1" minValue="60" maxValue="1080"/>
    </cacheField>
    <cacheField name="Fecha Finalizacion Programada" numFmtId="14">
      <sharedItems containsSemiMixedTypes="0" containsNonDate="0" containsDate="1" containsString="0" minDate="2023-01-06T00:00:00" maxDate="2024-08-11T00:00:00"/>
    </cacheField>
    <cacheField name="Valor del Contrato_x000a_inical" numFmtId="164">
      <sharedItems containsSemiMixedTypes="0" containsString="0" containsNumber="1" containsInteger="1" minValue="0" maxValue="5181214000"/>
    </cacheField>
    <cacheField name="dias ejecutados" numFmtId="0">
      <sharedItems containsSemiMixedTypes="0" containsString="0" containsNumber="1" containsInteger="1" minValue="37" maxValue="1094"/>
    </cacheField>
    <cacheField name="% Ejecución" numFmtId="0">
      <sharedItems containsSemiMixedTypes="0" containsString="0" containsNumber="1" minValue="8.9600000000000009" maxValue="100"/>
    </cacheField>
    <cacheField name="Recursos totales Ejecutados o pagados" numFmtId="164">
      <sharedItems containsSemiMixedTypes="0" containsString="0" containsNumber="1" containsInteger="1" minValue="0" maxValue="5604359440"/>
    </cacheField>
    <cacheField name="Recursos pendientes de ejecutar." numFmtId="164">
      <sharedItems containsSemiMixedTypes="0" containsString="0" containsNumber="1" containsInteger="1" minValue="0" maxValue="2863231227"/>
    </cacheField>
    <cacheField name="Cantidad de Adiciones/_x000a_prórrogas" numFmtId="0">
      <sharedItems containsSemiMixedTypes="0" containsString="0" containsNumber="1" containsInteger="1" minValue="0" maxValue="3"/>
    </cacheField>
    <cacheField name="Vr. Adiciones" numFmtId="164">
      <sharedItems containsSemiMixedTypes="0" containsString="0" containsNumber="1" containsInteger="1" minValue="0" maxValue="2396022145"/>
    </cacheField>
    <cacheField name="Vr. Total con Adiciones" numFmtId="164">
      <sharedItems containsSemiMixedTypes="0" containsString="0" containsNumber="1" containsInteger="1" minValue="0" maxValue="7577236145"/>
    </cacheField>
    <cacheField name="Plazo total con prorrogas " numFmtId="0">
      <sharedItems containsSemiMixedTypes="0" containsString="0" containsNumber="1" containsInteger="1" minValue="60" maxValue="10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
  <r>
    <x v="0"/>
    <n v="220695"/>
    <x v="0"/>
    <s v="https://community.secop.gov.co/Public/Tendering/OpportunityDetail/Index?noticeUID=CO1.NTC.339354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8414642"/>
    <s v="NANDI JHOANNA RODRIGUEZ MEJIA"/>
    <s v="SUBDIRECTOR TECNICO - SUBD. EDUCACION TRIBUTARIA Y SERVICIO"/>
    <s v="N/A"/>
    <d v="2023-03-14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62"/>
    <n v="100"/>
    <n v="6979100"/>
    <n v="0"/>
    <n v="0"/>
    <n v="0"/>
    <n v="6979100"/>
    <n v="101"/>
  </r>
  <r>
    <x v="0"/>
    <n v="220783"/>
    <x v="0"/>
    <s v="https://community.secop.gov.co/Public/Tendering/OpportunityDetail/Index?noticeUID=CO1.NTC.3315871&amp;isFromPublicArea=True&amp;isModal=true&amp;asPopupView=true"/>
    <x v="1"/>
    <s v="Prestación de Servicios"/>
    <s v="SUBD. INFRAESTRUCTURA TIC"/>
    <s v="0111-01"/>
    <s v="Prestar los servicios de custodia, almacenamiento  y el transporte delos medios magnéticos correspondientes a las copias de respaldo de lossistemas de información de la Secretaría Distrital de Hacienda"/>
    <n v="860510669"/>
    <s v="ALMARCHIVOS S.A."/>
    <s v="PROFESIONAL UNIVERSITARIO - SUBD. INFRAESTRUCTURA TIC"/>
    <s v="N/A"/>
    <d v="2023-03-06T00:00:00"/>
    <s v="El contratista ha cumplido con las obligaciones generales en el periodotranscurrido de ejecución del contrato."/>
    <s v="El contratista ha cumplido con cada una de las obligaciones especialesen el periodo transcurrido desde que inició la ejecución, brindando losservicios de custodia, almacenamiento y transporte de medios de acuerdocon lo requerido en el contrato."/>
    <d v="2022-10-21T00:00:00"/>
    <d v="2022-10-28T00:00:00"/>
    <n v="210"/>
    <d v="2023-05-28T00:00:00"/>
    <n v="3118511"/>
    <n v="212"/>
    <n v="72.64"/>
    <n v="451838"/>
    <n v="2666673"/>
    <n v="0"/>
    <n v="0"/>
    <n v="3118511"/>
    <n v="210"/>
  </r>
  <r>
    <x v="1"/>
    <n v="230070"/>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PROFESIONAL ESPECIALIZADO - SUBD. EDUCACION TRIBUTARIA Y SERVICIO"/>
    <s v="N/A"/>
    <d v="2023-03-15T00:00:00"/>
    <s v="Durante el mes de enero de 2023, el contratista cumplió con lasobligaciones generales estipuladas en los estudios previos."/>
    <s v="Durante el mes de enero de 2023, el contratista cumplió con lasobligaciones especiales estipuladas en los estudios previos."/>
    <d v="2023-01-18T00:00:00"/>
    <d v="2023-01-25T00:00:00"/>
    <n v="330"/>
    <d v="2023-12-25T00:00:00"/>
    <n v="40942000"/>
    <n v="334"/>
    <n v="19.46"/>
    <n v="744400"/>
    <n v="40197600"/>
    <n v="0"/>
    <n v="0"/>
    <n v="40942000"/>
    <n v="330"/>
  </r>
  <r>
    <x v="1"/>
    <n v="230101"/>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1022969661"/>
    <s v="JEISSON ALEXANDER SASTOQUE BARACALDO"/>
    <s v="PROFESIONAL ESPECIALIZADO - SUBD. EDUCACION TRIBUTARIA Y SERVICIO"/>
    <s v="N/A"/>
    <d v="2023-03-15T00:00:00"/>
    <s v="Durante el mes de enero de 2023, el contratista cumplió con lasobligaciones generales estipuladas en los estudios previos."/>
    <s v="Durante el mes de enero de 2023, el contratista cumplió con lasobligaciones especiales estipuladas en los estudios previos."/>
    <d v="2023-01-19T00:00:00"/>
    <d v="2023-01-25T00:00:00"/>
    <n v="330"/>
    <d v="2023-12-25T00:00:00"/>
    <n v="40942000"/>
    <n v="334"/>
    <n v="19.46"/>
    <n v="744400"/>
    <n v="40197600"/>
    <n v="0"/>
    <n v="0"/>
    <n v="40942000"/>
    <n v="330"/>
  </r>
  <r>
    <x v="1"/>
    <n v="230076"/>
    <x v="0"/>
    <s v="https://community.secop.gov.co/Public/Tendering/OpportunityDetail/Index?noticeUID=CO1.NTC.3777747&amp;isFromPublicArea=True&amp;isModal=true&amp;asPopupView=true"/>
    <x v="0"/>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PROFESIONAL ESPECIALIZADO - SUBD. EDUCACION TRIBUTARIA Y SERVICIO"/>
    <s v="N/A"/>
    <d v="2023-03-15T00:00:00"/>
    <s v="Durante el mes de enero de 2023, el contratista cumplió con lasobligaciones generales estipuladas en los estudios previos."/>
    <s v="Durante el mes de enero de 2023, el contratista cumplió con lasobligaciones especiales estipuladas en los estudios previos."/>
    <d v="2023-01-17T00:00:00"/>
    <d v="2023-01-24T00:00:00"/>
    <n v="330"/>
    <d v="2023-12-24T00:00:00"/>
    <n v="74195000"/>
    <n v="334"/>
    <n v="19.760000000000002"/>
    <n v="1573833"/>
    <n v="72621167"/>
    <n v="0"/>
    <n v="0"/>
    <n v="74195000"/>
    <n v="330"/>
  </r>
  <r>
    <x v="0"/>
    <n v="220449"/>
    <x v="0"/>
    <s v="https://community.secop.gov.co/Public/Tendering/OpportunityDetail/Index?noticeUID=CO1.NTC.3081628&amp;isFromPublicArea=True&amp;isModal=true&amp;asPopupView=true"/>
    <x v="2"/>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03-01T00:00:00"/>
    <s v="Durante el periodo el contratista cumplió con las obligacionesgenerales."/>
    <s v="Durante el periodo el contratista garantizó el acceso al sistema paranegociación de renta fija MEC PLUS"/>
    <d v="2022-08-03T00:00:00"/>
    <d v="2022-08-05T00:00:00"/>
    <n v="210"/>
    <d v="2023-02-28T00:00:00"/>
    <n v="48892935"/>
    <n v="207"/>
    <n v="100"/>
    <n v="40747623"/>
    <n v="8145312"/>
    <n v="0"/>
    <n v="0"/>
    <n v="48892935"/>
    <n v="210"/>
  </r>
  <r>
    <x v="0"/>
    <n v="220450"/>
    <x v="0"/>
    <s v="https://community.secop.gov.co/Public/Tendering/OpportunityDetail/Index?noticeUID=CO1.NTC.3082567&amp;isFromPublicArea=True&amp;isModal=true&amp;asPopupView=true"/>
    <x v="2"/>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03-01T00:00:00"/>
    <s v="Durante el periodo el contratista cumplió con las obligacionesgenerales."/>
    <s v="Durante el periodo el contratista garantizó el acceso a la plataformaMaster Trader para los usuarios con el perfil MASTER TRADER GESTIONAcceso Master Trader con perfil MASTER TRADER PLUS"/>
    <d v="2022-08-03T00:00:00"/>
    <d v="2022-08-05T00:00:00"/>
    <n v="210"/>
    <d v="2023-02-28T00:00:00"/>
    <n v="33969740"/>
    <n v="207"/>
    <n v="100"/>
    <n v="16615970"/>
    <n v="17353770"/>
    <n v="0"/>
    <n v="0"/>
    <n v="33969740"/>
    <n v="210"/>
  </r>
  <r>
    <x v="0"/>
    <n v="220367"/>
    <x v="1"/>
    <s v="https://www.colombiacompra.gov.co/tienda-virtual-del-estado-colombiano/ordenes-compra/86711"/>
    <x v="3"/>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N/A"/>
    <d v="2023-03-01T00:00:00"/>
    <s v="Cumplió todas las obligaciones."/>
    <s v="Cumplió todas las obligaciones."/>
    <d v="2022-03-15T00:00:00"/>
    <d v="2022-04-30T00:00:00"/>
    <n v="360"/>
    <d v="2023-07-08T00:00:00"/>
    <n v="188496000"/>
    <n v="434"/>
    <n v="77.19"/>
    <n v="190014722"/>
    <n v="69925108"/>
    <n v="2"/>
    <n v="94045681"/>
    <n v="282541681"/>
    <n v="428"/>
  </r>
  <r>
    <x v="0"/>
    <n v="220637"/>
    <x v="0"/>
    <s v="https://community.secop.gov.co/Public/Tendering/OpportunityDetail/Index?noticeUID=CO1.NTC.3181311&amp;isFromPublicArea=True&amp;isModal=true&amp;asPopupView=true"/>
    <x v="4"/>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3-03-01T00:00:00"/>
    <s v="Cumplió todas las obligaciones."/>
    <s v="El contratista suscribió el contrato de mantenimiento correctivo confabrica y entregó copia del mismo al supervisor al inicio del contrato."/>
    <d v="2022-09-26T00:00:00"/>
    <d v="2022-09-30T00:00:00"/>
    <n v="360"/>
    <d v="2023-09-30T00:00:00"/>
    <n v="291525797"/>
    <n v="365"/>
    <n v="49.86"/>
    <n v="270810944"/>
    <n v="20714853"/>
    <n v="0"/>
    <n v="0"/>
    <n v="291525797"/>
    <n v="360"/>
  </r>
  <r>
    <x v="1"/>
    <n v="230074"/>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PROFESIONAL ESPECIALIZADO - SUBD. INFRAESTRUCTURA Y LOCALIDADES"/>
    <s v="N/A"/>
    <d v="2023-03-09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1T00:00:00"/>
    <n v="240"/>
    <d v="2023-10-01T00:00:00"/>
    <n v="32256000"/>
    <n v="242"/>
    <n v="23.97"/>
    <n v="4032000"/>
    <n v="28224000"/>
    <n v="0"/>
    <n v="0"/>
    <n v="32256000"/>
    <n v="240"/>
  </r>
  <r>
    <x v="1"/>
    <n v="230089"/>
    <x v="0"/>
    <s v="https://community.secop.gov.co/Public/Tendering/OpportunityDetail/Index?noticeUID=CO1.NTC.3793407&amp;isFromPublicArea=True&amp;isModal=true&amp;asPopupView=true"/>
    <x v="0"/>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03-01T00:00:00"/>
    <s v="El Contratista ha dado cumplimiento a las obligaciones contractuales."/>
    <s v="El Contratista ha dado cumplimiento a las obligaciones contractuales."/>
    <d v="2023-01-19T00:00:00"/>
    <d v="2023-01-30T00:00:00"/>
    <n v="240"/>
    <d v="2023-09-30T00:00:00"/>
    <n v="63104000"/>
    <n v="243"/>
    <n v="24.69"/>
    <n v="262933"/>
    <n v="62841067"/>
    <n v="0"/>
    <n v="0"/>
    <n v="63104000"/>
    <n v="240"/>
  </r>
  <r>
    <x v="1"/>
    <n v="230191"/>
    <x v="0"/>
    <s v="https://community.secop.gov.co/Public/Tendering/OpportunityDetail/Index?noticeUID=CO1.NTC.3876314&amp;isFromPublicArea=True&amp;isModal=true&amp;asPopupView=true"/>
    <x v="0"/>
    <s v="Prestación Servicios Profesionales"/>
    <s v="OF. ANALISIS Y CONTROL RIESGO"/>
    <s v="0111-01"/>
    <s v="Prestar servicios profesionales en gestión de riesgos de  Lavado deActivos y Financiación del Terrorismo."/>
    <n v="79910084"/>
    <s v="CARLOS ANDRES LANCHEROS ACEVEDO"/>
    <s v="PROFESIONAL UNIVERSITARIO - OF. ANALISIS Y CONTROL RIESGO"/>
    <s v="N/A"/>
    <d v="2023-03-01T00:00:00"/>
    <s v="Se Certifica que el contratista ha cumplido satisfactoriamente con las obligaciones generales estipuladas en el contrato No. 230191 prestandolos servicios profesionales en gestión de riesgos de Lavado de Activos yFinanciación del Terrorismo en el periodo comprendido entre el08/02/2023 al 28/02/2023. "/>
    <s v="Se Certifica que el contratista ha cumplido satisfactoriamente con las obligaciones especiales estipuladas en el contrato No. 230191 prestandolos servicios profesionales en gestión de riesgos de Lavado de Activos yFinanciación del Terrorismo en el periodo comprendido entre el08/02/2023 al 28/02/2023. "/>
    <d v="2023-01-31T00:00:00"/>
    <d v="2023-02-08T00:00:00"/>
    <n v="240"/>
    <d v="2023-10-08T00:00:00"/>
    <n v="65696000"/>
    <n v="242"/>
    <n v="21.07"/>
    <n v="5748400"/>
    <n v="59947600"/>
    <n v="0"/>
    <n v="0"/>
    <n v="65696000"/>
    <n v="240"/>
  </r>
  <r>
    <x v="1"/>
    <n v="230009"/>
    <x v="0"/>
    <s v="https://community.secop.gov.co/Public/Tendering/OpportunityDetail/Index?noticeUID=CO1.NTC.3736944&amp;isFromPublicArea=True&amp;isModal=true&amp;asPopupView=true"/>
    <x v="0"/>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03-01T00:00:00"/>
    <s v="El Contratista ha dado cumplimiento a las obligaciones contractuales."/>
    <s v="El Contratista ha dado cumplimiento a las obligaciones contractuales."/>
    <d v="2023-01-11T00:00:00"/>
    <d v="2023-01-13T00:00:00"/>
    <n v="345"/>
    <d v="2023-12-28T00:00:00"/>
    <n v="86526000"/>
    <n v="349"/>
    <n v="22.06"/>
    <n v="11787600"/>
    <n v="74738400"/>
    <n v="0"/>
    <n v="0"/>
    <n v="86526000"/>
    <n v="345"/>
  </r>
  <r>
    <x v="1"/>
    <n v="230149"/>
    <x v="0"/>
    <s v="https://community.secop.gov.co/Public/Tendering/OpportunityDetail/Index?noticeUID=CO1.NTC.3840753&amp;isFromPublicArea=True&amp;isModal=true&amp;asPopupView=true"/>
    <x v="0"/>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N/A"/>
    <d v="2023-03-01T00:00:00"/>
    <s v="El Contratista ha dado cumplimiento a las obligaciones contractuales."/>
    <s v="El Contratista ha dado cumplimiento a las obligaciones contractuales."/>
    <d v="2023-01-26T00:00:00"/>
    <d v="2023-02-01T00:00:00"/>
    <n v="240"/>
    <d v="2023-10-01T00:00:00"/>
    <n v="60192000"/>
    <n v="242"/>
    <n v="23.97"/>
    <n v="7524000"/>
    <n v="52668000"/>
    <n v="0"/>
    <n v="0"/>
    <n v="60192000"/>
    <n v="240"/>
  </r>
  <r>
    <x v="1"/>
    <n v="230034"/>
    <x v="0"/>
    <s v="https://community.secop.gov.co/Public/Tendering/OpportunityDetail/Index?noticeUID=CO1.NTC.3765035&amp;isFromPublicArea=True&amp;isModal=true&amp;asPopupView=true"/>
    <x v="0"/>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N/A"/>
    <d v="2023-03-01T00:00:00"/>
    <s v="El Contratista ha dado cumplimiento a las obligaciones contractuales."/>
    <s v="El Contratista ha dado cumplimiento a las obligaciones contractuales."/>
    <d v="2023-01-16T00:00:00"/>
    <d v="2023-02-01T00:00:00"/>
    <n v="240"/>
    <d v="2023-10-01T00:00:00"/>
    <n v="60192000"/>
    <n v="242"/>
    <n v="23.97"/>
    <n v="7524000"/>
    <n v="52668000"/>
    <n v="0"/>
    <n v="0"/>
    <n v="60192000"/>
    <n v="240"/>
  </r>
  <r>
    <x v="1"/>
    <n v="230151"/>
    <x v="0"/>
    <s v="https://community.secop.gov.co/Public/Tendering/OpportunityDetail/Index?noticeUID=CO1.NTC.3842929&amp;isFromPublicArea=True&amp;isModal=true&amp;asPopupView=true"/>
    <x v="0"/>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03-01T00:00:00"/>
    <s v="El Contratista ha dado cumplimiento a las obligaciones contractuales."/>
    <s v="El Contratista ha dado cumplimiento a las obligaciones contractuales."/>
    <d v="2023-01-26T00:00:00"/>
    <d v="2023-01-30T00:00:00"/>
    <n v="240"/>
    <d v="2023-09-30T00:00:00"/>
    <n v="63104000"/>
    <n v="243"/>
    <n v="24.69"/>
    <n v="7888000"/>
    <n v="55216000"/>
    <n v="0"/>
    <n v="0"/>
    <n v="63104000"/>
    <n v="240"/>
  </r>
  <r>
    <x v="1"/>
    <n v="230020"/>
    <x v="0"/>
    <s v="https://community.secop.gov.co/Public/Tendering/OpportunityDetail/Index?noticeUID=CO1.NTC.3751389&amp;isFromPublicArea=True&amp;isModal=true&amp;asPopupView=true"/>
    <x v="0"/>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32472"/>
    <s v="JEANETTE CAROLINA RIVERA MELO"/>
    <s v="SUBDIRECTOR TECNICO - SUBD. ADMINISTRATIVA Y FINANCIERA"/>
    <s v="N/A"/>
    <d v="2023-03-01T00:00:00"/>
    <s v="El Contratista ha dado cumplimiento a las obligaciones contractuales."/>
    <s v="El Contratista ha dado cumplimiento a las obligaciones contractuales."/>
    <d v="2023-01-13T00:00:00"/>
    <d v="2023-01-19T00:00:00"/>
    <n v="240"/>
    <d v="2023-09-19T00:00:00"/>
    <n v="55824000"/>
    <n v="243"/>
    <n v="29.22"/>
    <n v="9769200"/>
    <n v="46054800"/>
    <n v="0"/>
    <n v="0"/>
    <n v="55824000"/>
    <n v="240"/>
  </r>
  <r>
    <x v="1"/>
    <n v="230185"/>
    <x v="0"/>
    <s v="https://community.secop.gov.co/Public/Tendering/OpportunityDetail/Index?noticeUID=CO1.NTC.3878847&amp;isFromPublicArea=True&amp;isModal=true&amp;asPopupView=true"/>
    <x v="0"/>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N/A"/>
    <d v="2023-03-02T00:00:00"/>
    <s v="El Contratista ha dado cumplimiento a las obligaciones contractuales."/>
    <s v="El Contratista ha dado cumplimiento a las obligaciones contractuales."/>
    <d v="2023-01-31T00:00:00"/>
    <d v="2023-02-01T00:00:00"/>
    <n v="345"/>
    <d v="2024-01-16T00:00:00"/>
    <n v="96289500"/>
    <n v="349"/>
    <n v="16.62"/>
    <n v="8373000"/>
    <n v="87916500"/>
    <n v="0"/>
    <n v="0"/>
    <n v="96289500"/>
    <n v="345"/>
  </r>
  <r>
    <x v="1"/>
    <n v="230081"/>
    <x v="0"/>
    <s v="https://community.secop.gov.co/Public/Tendering/OpportunityDetail/Index?noticeUID=CO1.NTC.3785117&amp;isFromPublicArea=True&amp;isModal=true&amp;asPopupView=true"/>
    <x v="0"/>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03-03T00:00:00"/>
    <s v="El Contratista ha dado cumplimiento a las obligaciones contractuales."/>
    <s v="El Contratista ha dado cumplimiento a las obligaciones contractuales."/>
    <d v="2023-01-18T00:00:00"/>
    <d v="2023-02-01T00:00:00"/>
    <n v="240"/>
    <d v="2023-10-01T00:00:00"/>
    <n v="63104000"/>
    <n v="242"/>
    <n v="23.97"/>
    <n v="7888000"/>
    <n v="55216000"/>
    <n v="0"/>
    <n v="0"/>
    <n v="63104000"/>
    <n v="240"/>
  </r>
  <r>
    <x v="2"/>
    <n v="200225"/>
    <x v="0"/>
    <s v="https://community.secop.gov.co/Public/Tendering/ContractNoticeManagement/Index?currentLanguage=es-CO&amp;Page=login&amp;Country=CO&amp;SkinName=CCE"/>
    <x v="2"/>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N/A"/>
    <d v="2023-03-02T00:00:00"/>
    <s v="N/A"/>
    <s v="A febrero el convenio prosigue en las condiciones acordadas.  Se  estápreparando la información del bimestre para entregarla dentro de los 10primeros días de marzo"/>
    <d v="2020-09-08T00:00:00"/>
    <d v="2020-09-14T00:00:00"/>
    <n v="1080"/>
    <d v="2023-09-13T00:00:00"/>
    <n v="0"/>
    <n v="1094"/>
    <n v="84.83"/>
    <n v="0"/>
    <n v="0"/>
    <n v="0"/>
    <n v="0"/>
    <n v="0"/>
    <n v="1080"/>
  </r>
  <r>
    <x v="1"/>
    <n v="230241"/>
    <x v="0"/>
    <s v="https://community.secop.gov.co/Public/Tendering/OpportunityDetail/Index?noticeUID=CO1.NTC.3988945&amp;isFromPublicArea=True&amp;isModal=true&amp;asPopupView=true"/>
    <x v="0"/>
    <s v="Prestación Servicios Profesionales"/>
    <s v="SUBD. COBRO NO TRIBUTARIO"/>
    <s v="0111-01"/>
    <s v="Prestar servicios profesionales para la administración del sistema decobro coactivo, generar informes, cruzar información de los diferentesmódulos para su consolidación, análisis de bases de datos."/>
    <n v="79708223"/>
    <s v="JONNY  PEÑA PEREZ"/>
    <s v="SUBDIRECTOR TECNICO - SUBD. COBRO NO TRIBUTARIO"/>
    <s v="N/A"/>
    <d v="2023-03-01T00:00:00"/>
    <s v="Certifico que el valor cobrado por el contratista está de acuerdo conlos estudios previos y con el contrato.  El valor que pagar con lapresente certificación es de ($2.604.933) Dos Millones SeiscientosCuatro Mil Novecientos Treinta Y Tres Pesos, presentando un valorcertificado acumulado por la suma de ($2.604.933) Dos MillonesSeiscientos Cuatro Mil Novecientos Treinta Y Tres Pesos que equivalen al4,6% de ejecución, quedando un saldo por ejecutar por valor de($53.215.067) Cincuenta Y Tres Millones Doscientos Quince Mil Sesenta YSiete Pesos"/>
    <s v="Certifico que el valor cobrado por el contratista está de acuerdo conlos estudios previos y con el contrato.  El valor que pagar con lapresente certificación es de ($2.604.933) Dos Millones SeiscientosCuatro Mil Novecientos Treinta Y Tres Pesos, presentando un valorcertificado acumulado por la suma de ($2.604.933) Dos MillonesSeiscientos Cuatro Mil Novecientos Treinta Y Tres Pesos que equivalen al4,6% de ejecución, quedando un saldo por ejecutar por valor de($53.215.067) Cincuenta Y Tres Millones Doscientos Quince Mil Sesenta YSiete Pesos"/>
    <d v="2023-02-14T00:00:00"/>
    <d v="2023-02-17T00:00:00"/>
    <n v="300"/>
    <d v="2023-12-17T00:00:00"/>
    <n v="55820000"/>
    <n v="303"/>
    <n v="13.86"/>
    <n v="2604933"/>
    <n v="53215067"/>
    <n v="0"/>
    <n v="0"/>
    <n v="55820000"/>
    <n v="300"/>
  </r>
  <r>
    <x v="1"/>
    <n v="230087"/>
    <x v="0"/>
    <s v="https://community.secop.gov.co/Public/Tendering/OpportunityDetail/Index?noticeUID=CO1.NTC.3790607&amp;isFromPublicArea=True&amp;isModal=true&amp;asPopupView=true"/>
    <x v="0"/>
    <s v="Prestación Servicios Profesionales"/>
    <s v="OF. GESTION DE COBRO"/>
    <s v="0111-01"/>
    <s v="Prestar servicios profesionales en los temas de competencia de laOficina de Gestión de Cobro de la Subdirección de Cobro No Tributario."/>
    <n v="40392471"/>
    <s v="OLGA MARIA BASALLO"/>
    <s v="JEFE DE OFICINA - OF. GESTION DE COBRO"/>
    <s v="N/A"/>
    <d v="2023-03-01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5.582.000) Cinco Millones Quinientos Ochenta Y Dos MilPesos que equivalen al 10% de ejecución, quedando un saldo por ejecutarpor valor de ($50.238.000) Cincuenta Millones Doscientes Treinta Y OchoMil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5.582.000) Cinco Millones Quinientos Ochenta Y Dos MilPesos que equivalen al 10% de ejecución, quedando un saldo por ejecutarpor valor de ($50.238.000) Cincuenta Millones Doscientes Treinta Y OchoMil Pesos."/>
    <d v="2023-01-19T00:00:00"/>
    <d v="2023-02-01T00:00:00"/>
    <n v="300"/>
    <d v="2023-12-01T00:00:00"/>
    <n v="55820000"/>
    <n v="303"/>
    <n v="19.14"/>
    <n v="5582000"/>
    <n v="50238000"/>
    <n v="0"/>
    <n v="0"/>
    <n v="55820000"/>
    <n v="300"/>
  </r>
  <r>
    <x v="0"/>
    <n v="220872"/>
    <x v="0"/>
    <s v="https://community.secop.gov.co/Public/Tendering/OpportunityDetail/Index?noticeUID=CO1.NTC.3642041&amp;isFromPublicArea=True&amp;isModal=true&amp;asPopupView=true"/>
    <x v="0"/>
    <s v="Prestación Servicios Profesionales"/>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069717453"/>
    <s v="GERMAN ALFONSO ESPINOSA SUAREZ"/>
    <s v="JEFE DE OFICINA - OF. CONTROL INTERNO"/>
    <s v="N/A"/>
    <d v="2023-03-07T00:00:00"/>
    <s v="El contratista cumplió con las obligaciones generales de acuerdo con loestipulado en los estudios previos, para el periodo comprendido entre el01-02-2023 y el 22-02-2023"/>
    <s v="Durante el periodo de ejecución el contratista dio cumplimiento a lasobligaciones especiales determinadas en los estudios previos; elresultado de las mismas se describe en los productos entregados."/>
    <d v="2022-12-14T00:00:00"/>
    <d v="2022-12-22T00:00:00"/>
    <n v="60"/>
    <d v="2023-02-22T00:00:00"/>
    <n v="14422000"/>
    <n v="62"/>
    <n v="100"/>
    <n v="14422000"/>
    <n v="0"/>
    <n v="0"/>
    <n v="0"/>
    <n v="14422000"/>
    <n v="60"/>
  </r>
  <r>
    <x v="0"/>
    <n v="220620"/>
    <x v="0"/>
    <s v="https://community.secop.gov.co/Public/Tendering/OpportunityDetail/Index?noticeUID=CO1.NTC.3312466&amp;isFromPublicArea=True&amp;isModal=true&amp;asPopupView=true"/>
    <x v="2"/>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3-03-01T00:00:00"/>
    <s v="El contratista cumplió todas las obligaciones"/>
    <s v="El contratista realizó el soporte técnico a la plataforma de telefoníacuando fue necesario"/>
    <d v="2022-09-22T00:00:00"/>
    <d v="2022-10-03T00:00:00"/>
    <n v="360"/>
    <d v="2023-10-03T00:00:00"/>
    <n v="188188094"/>
    <n v="365"/>
    <n v="49.04"/>
    <n v="184983056"/>
    <n v="3205038"/>
    <n v="0"/>
    <n v="0"/>
    <n v="188188094"/>
    <n v="360"/>
  </r>
  <r>
    <x v="1"/>
    <n v="230216"/>
    <x v="0"/>
    <s v="https://community.secop.gov.co/Public/Tendering/OpportunityDetail/Index?noticeUID=CO1.NTC.3904522&amp;isFromPublicArea=True&amp;isModal=true&amp;asPopupView=true"/>
    <x v="0"/>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03-02T00:00:00"/>
    <s v="Se ha dado cumplimiento a las obligaciones generales respectivas."/>
    <s v="Apoyo en la actualización del proyecto de inversión 7609 de la OAP,seguimientos periódicos y anteproyecto 2023.Gestión de la publicación de la actualización del procedimiento 01-P-01y formatos asociados.Reporte del estado de avance del PE y PAI de la OAP.Se participó en las sesiones de revisión de las TRD de la OAP con laSGD.Estructuración de la propuesta del memorando para el reporte de losseguimientos trimestrales de las dependencias de la SDH.Participación en la sesión de definición de los planes de acción de laOAP por los hallazgos de la auditoría interna y resultados de lamedición de la satisfacción.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2 y 2023.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estructuración del proceso para la contratación de lamedición de satisfacción de las vigencias 2022 y 2023.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Se realizó el reporte del informe de actividades (Contraloría) de loscontratos correspondientes a la OAP.Se participó en las sesiones de parametrización del Software deadministración del SGC."/>
    <d v="2023-02-03T00:00:00"/>
    <d v="2023-02-06T00:00:00"/>
    <n v="300"/>
    <d v="2023-12-06T00:00:00"/>
    <n v="84530000"/>
    <n v="303"/>
    <n v="17.489999999999998"/>
    <n v="7044167"/>
    <n v="77485833"/>
    <n v="0"/>
    <n v="0"/>
    <n v="84530000"/>
    <n v="300"/>
  </r>
  <r>
    <x v="0"/>
    <n v="220428"/>
    <x v="0"/>
    <s v="https://community.secop.gov.co/Public/Tendering/OpportunityDetail/Index?noticeUID=CO1.NTC.2982704&amp;isFromPublicArea=True&amp;isModal=true&amp;asPopupView=true"/>
    <x v="1"/>
    <s v="Suministro"/>
    <s v="OF. TECNICA SISTEMA GESTION DOCUMENTAL"/>
    <s v="0111-01"/>
    <s v="Suministro  de elementos  para protección  y embalaje de documentos parala Secretaría Distrital de Hacienda"/>
    <n v="800216724"/>
    <s v="LEGARCHIVO S A S"/>
    <s v="JEFE DE OFICINA - OF. TECNICA SISTEMA GESTION DOCUMENTAL"/>
    <s v="N/A"/>
    <d v="2023-03-02T00:00:00"/>
    <s v="Durante el período, el contratista dió cumplimiento a las obligacionesgenerales."/>
    <s v="El contratista en cumplimiento de las obligaciones especiales, duranteel mes de febrero realizó las siguientes actividades:El 17 de febrero, efectuó la entrega de 6.000 cajas X-200El 21 de febrero, efectuó la entrega de 2.800 cajas X-200"/>
    <d v="2022-07-21T00:00:00"/>
    <d v="2022-08-01T00:00:00"/>
    <n v="180"/>
    <d v="2023-05-01T00:00:00"/>
    <n v="49881570"/>
    <n v="273"/>
    <n v="88.64"/>
    <n v="33287916"/>
    <n v="16593654"/>
    <n v="0"/>
    <n v="0"/>
    <n v="49881570"/>
    <n v="270"/>
  </r>
  <r>
    <x v="1"/>
    <n v="230089"/>
    <x v="0"/>
    <s v="https://community.secop.gov.co/Public/Tendering/OpportunityDetail/Index?noticeUID=CO1.NTC.3793407&amp;isFromPublicArea=True&amp;isModal=true&amp;asPopupView=true"/>
    <x v="0"/>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03-03T00:00:00"/>
    <s v="El Contratista ha dado cumplimiento a las obligaciones contractuales."/>
    <s v="El Contratista ha dado cumplimiento a las obligaciones contractuales."/>
    <d v="2023-01-19T00:00:00"/>
    <d v="2023-01-30T00:00:00"/>
    <n v="240"/>
    <d v="2023-09-30T00:00:00"/>
    <n v="63104000"/>
    <n v="243"/>
    <n v="24.69"/>
    <n v="8150933"/>
    <n v="54953067"/>
    <n v="0"/>
    <n v="0"/>
    <n v="63104000"/>
    <n v="240"/>
  </r>
  <r>
    <x v="1"/>
    <n v="230217"/>
    <x v="0"/>
    <s v="https://community.secop.gov.co/Public/Tendering/OpportunityDetail/Index?noticeUID=CO1.NTC.3733168&amp;isFromPublicArea=True&amp;isModal=true&amp;asPopupView=true"/>
    <x v="5"/>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N/A"/>
    <d v="2023-03-02T00:00:00"/>
    <s v="EL CONTRATISTA CUMPLIÓ CON LAS OBLIGACIONES GENERALES DEL CONTRATO"/>
    <s v="EL CONTRATISTA CUMPLIÓ CON LAS OBLIGACIONES ESPECIFICAS DEL CONTRATO"/>
    <d v="2023-02-02T00:00:00"/>
    <d v="2023-02-10T00:00:00"/>
    <n v="540"/>
    <d v="2024-08-10T00:00:00"/>
    <n v="0"/>
    <n v="547"/>
    <n v="8.9600000000000009"/>
    <n v="0"/>
    <n v="0"/>
    <n v="0"/>
    <n v="0"/>
    <n v="0"/>
    <n v="540"/>
  </r>
  <r>
    <x v="0"/>
    <n v="220808"/>
    <x v="0"/>
    <s v="https://community.secop.gov.co/Public/Tendering/OpportunityDetail/Index?noticeUID=CO1.NTC.3404490&amp;isFromPublicArea=True&amp;isModal=true&amp;asPopupView=true"/>
    <x v="1"/>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3-03-02T00:00:00"/>
    <s v="EL CONTRATISTA CUMPLIÓ CON LAS OBLIGACIONES GENERALES DEL CONTRATO"/>
    <s v="EL CONTRATISTA CUMPLIÓ CON LAS OBLIGACIONES ESPECIFICAS DEL CONTRATO"/>
    <d v="2022-10-31T00:00:00"/>
    <d v="2022-11-10T00:00:00"/>
    <n v="360"/>
    <d v="2023-11-09T00:00:00"/>
    <n v="48045746"/>
    <n v="364"/>
    <n v="38.74"/>
    <n v="48045746"/>
    <n v="0"/>
    <n v="0"/>
    <n v="0"/>
    <n v="48045746"/>
    <n v="360"/>
  </r>
  <r>
    <x v="0"/>
    <n v="220610"/>
    <x v="0"/>
    <s v="https://community.secop.gov.co/Public/Tendering/OpportunityDetail/Index?noticeUID=CO1.NTC.3129115&amp;isFromPublicArea=True&amp;isModal=true&amp;asPopupView=true"/>
    <x v="6"/>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3-03-02T00:00:00"/>
    <s v="EL CONTRATISTA CUMPLIÓ CON LAS OBLIGACIONES GENERALES DEL CONTRATO"/>
    <s v="EL CONTRATISTA CUMPLIÓ CON LAS OBLIGACIONES ESPECIFICAS DEL CONTRATO"/>
    <d v="2022-09-21T00:00:00"/>
    <d v="2022-09-21T00:00:00"/>
    <n v="547"/>
    <d v="2024-03-21T00:00:00"/>
    <n v="2166835217"/>
    <n v="547"/>
    <n v="34.92"/>
    <n v="2166835217"/>
    <n v="0"/>
    <n v="0"/>
    <n v="0"/>
    <n v="2166835217"/>
    <n v="547"/>
  </r>
  <r>
    <x v="0"/>
    <n v="220714"/>
    <x v="1"/>
    <s v="https://www.colombiacompra.gov.co/tienda-virtual-del-estado-colombiano/ordenes-compra/97108"/>
    <x v="3"/>
    <s v="Prestación de Servicios"/>
    <s v="SUBD. INFRAESTRUCTURA TIC"/>
    <s v="0111-01"/>
    <s v="Proveer los servicios de soporte y mantenimiento para todos losproductos SAP adquiridos por la Secretaría Distrital de Hacienda"/>
    <n v="900320612"/>
    <s v="SAP COLOMBIA SAS"/>
    <s v="SUBDIRECTOR TECNICO - SUBD. INFRAESTRUCTURA TIC"/>
    <s v="N/A"/>
    <d v="2023-03-29T00:00:00"/>
    <s v="Ha cumplido con las acciones contenidas en la Cláusula 12 &quot;Obligacionesde los Proveedores - Obligaciones derivadas de la orden de compra&quot;, delinstrumento de agregación de demanda CCE-139-IAD-2020."/>
    <s v="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
    <d v="2022-10-06T00:00:00"/>
    <d v="2022-10-14T00:00:00"/>
    <n v="360"/>
    <d v="2023-10-13T00:00:00"/>
    <n v="3253171449"/>
    <n v="364"/>
    <n v="46.15"/>
    <n v="1677185494"/>
    <n v="1575985955"/>
    <n v="0"/>
    <n v="0"/>
    <n v="3253171449"/>
    <n v="360"/>
  </r>
  <r>
    <x v="0"/>
    <n v="220534"/>
    <x v="1"/>
    <s v="https://www.colombiacompra.gov.co/tienda-virtual-del-estado-colombiano/ordenes-compra/95280"/>
    <x v="3"/>
    <s v="Prestación de Servicios"/>
    <s v="SUBD. INFRAESTRUCTURA TIC"/>
    <s v="0111-01"/>
    <s v="Prestar los servicios de soporte y mantenimiento para los productos deHardware y Software Oracle de la Secretaría Distrital de Hacienda"/>
    <n v="800103052"/>
    <s v="ORACLE COLOMBIA LIMITADA"/>
    <s v="SUBDIRECTOR TECNICO - SUBD. INFRAESTRUCTURA TIC"/>
    <s v="N/A"/>
    <d v="2023-03-04T00:00:00"/>
    <s v="Cumplió con las acciones contenidas en la cláusula 7 &quot;Acciones de losproveedores durante la operación secundaria&quot;, y en la Cláusula 12&quot;Obligaciones de los proveedores&quot; del Acuerdo Marco de Precios CCE-139-IAD-2020; de acuerdo con las especificaciones y condiciones técnicasrequeridas por la entidad."/>
    <s v="Cumplió con las acciones contenidas en la cláusula 12 del Instrumento deAgregación por Demanda Software por Catálogo; de acuerdo con lasespecificaciones y condiciones técnicas requeridas por la entidad."/>
    <d v="2022-08-30T00:00:00"/>
    <d v="2022-09-01T00:00:00"/>
    <n v="120"/>
    <d v="2023-02-28T00:00:00"/>
    <n v="1360383674"/>
    <n v="180"/>
    <n v="100"/>
    <n v="1360383674"/>
    <n v="0"/>
    <n v="0"/>
    <n v="0"/>
    <n v="1360383674"/>
    <n v="180"/>
  </r>
  <r>
    <x v="0"/>
    <n v="220414"/>
    <x v="0"/>
    <s v="https://community.secop.gov.co/Public/Tendering/OpportunityDetail/Index?noticeUID=CO1.NTC.2972907&amp;isFromPublicArea=True&amp;isModal=true&amp;asPopupView=true"/>
    <x v="5"/>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03-02T00:00:00"/>
    <s v="EL CONTRATISTA CUMPLIÓ CON LAS OBLIGACIONES GENERALES DEL CONTRATO"/>
    <s v="EL CONTRATISTA CUMPLIÓ CON LAS OBLIGACIONES ESPECIFICAS DEL CONTRATO"/>
    <d v="2022-07-01T00:00:00"/>
    <d v="2022-07-07T00:00:00"/>
    <n v="420"/>
    <d v="2023-09-07T00:00:00"/>
    <n v="0"/>
    <n v="427"/>
    <n v="62.53"/>
    <n v="0"/>
    <n v="0"/>
    <n v="0"/>
    <n v="0"/>
    <n v="0"/>
    <n v="420"/>
  </r>
  <r>
    <x v="0"/>
    <n v="220572"/>
    <x v="0"/>
    <s v="https://community.secop.gov.co/Public/Tendering/OpportunityDetail/Index?noticeUID=CO1.NTC.3248987&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478358"/>
    <s v="ANDREA MILENA GONZALEZ ZULUAGA"/>
    <s v="SUBDIRECTOR TECNICO - SUBD. DESARROLLO SOCIAL"/>
    <s v="N/A"/>
    <d v="2023-03-02T00:00:00"/>
    <s v="Acató y dió cumplimiento a las obligaciones generales."/>
    <s v="Acató y dió cumplimiento a las obligaciones especiales."/>
    <d v="2022-09-08T00:00:00"/>
    <d v="2022-09-12T00:00:00"/>
    <n v="150"/>
    <d v="2023-02-12T00:00:00"/>
    <n v="32565000"/>
    <n v="153"/>
    <n v="100"/>
    <n v="30176900"/>
    <n v="2388100"/>
    <n v="0"/>
    <n v="0"/>
    <n v="32565000"/>
    <n v="150"/>
  </r>
  <r>
    <x v="1"/>
    <n v="230176"/>
    <x v="0"/>
    <s v="https://community.secop.gov.co/Public/Tendering/OpportunityDetail/Index?noticeUID=CO1.NTC.3881404&amp;isFromPublicArea=True&amp;isModal=true&amp;asPopupView=true"/>
    <x v="0"/>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DIRECTOR TECNICO - DESPACHO DIR. DISTRITAL CONTABILIDAD"/>
    <s v="N/A"/>
    <d v="2023-03-03T00:00:00"/>
    <s v="El contratista cumplió a satisfacción las obligaciones generales."/>
    <s v="El contratista cumplió a satisfacción las obligaciones específicas."/>
    <d v="2023-01-31T00:00:00"/>
    <d v="2023-02-01T00:00:00"/>
    <n v="240"/>
    <d v="2023-10-01T00:00:00"/>
    <n v="26056000"/>
    <n v="242"/>
    <n v="23.97"/>
    <n v="3257000"/>
    <n v="22799000"/>
    <n v="0"/>
    <n v="0"/>
    <n v="26056000"/>
    <n v="240"/>
  </r>
  <r>
    <x v="0"/>
    <n v="220399"/>
    <x v="0"/>
    <s v="https://community.secop.gov.co/Public/Tendering/OpportunityDetail/Index?noticeUID=CO1.NTC.2933046&amp;isFromPublicArea=True&amp;isModal=true&amp;asPopupView=true"/>
    <x v="6"/>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03-02T00:00:00"/>
    <s v="EL CONTRATISTA CUMPLIÓ CON LAS OBLIGACIONES GENERALES DEL CONTRATO"/>
    <s v="EL CONTRATISTA CUMPLIÓ CON LAS OBLIGACIONES ESPECIFICAS DEL CONTRATO"/>
    <d v="2022-06-10T00:00:00"/>
    <d v="2022-06-15T00:00:00"/>
    <n v="525"/>
    <d v="2023-11-30T00:00:00"/>
    <n v="4537388359"/>
    <n v="533"/>
    <n v="54.22"/>
    <n v="1674157132"/>
    <n v="2863231227"/>
    <n v="0"/>
    <n v="0"/>
    <n v="4537388359"/>
    <n v="525"/>
  </r>
  <r>
    <x v="3"/>
    <n v="210483"/>
    <x v="1"/>
    <s v="https://www.colombiacompra.gov.co/tienda-virtual-del-estado-colombiano/ordenes-compra/76955"/>
    <x v="3"/>
    <s v="Prestación de Servicios"/>
    <s v="SUBD. EDUCACION TRIBUTARIA Y SERVICIO"/>
    <s v="0111-01"/>
    <s v="Proveer módulos de autoatención en los distintos puntos de la ciudad deBogotá donde la SDH tiene presencia incluyendo la Red Cade y Supercade."/>
    <n v="901444086"/>
    <s v="UNIÓN TEMPORAL SERVICIOS BPO"/>
    <s v="JEFE DE OFICINA - OF. GESTION DEL SERVICIO"/>
    <s v="N/A"/>
    <d v="2023-03-14T00:00:00"/>
    <s v="Durante el mes de enero de 2023, el contratista cumplió con lasobligaciones generales estipuladas en los estudios previos."/>
    <s v="Durante el mes de enero de 2023, el contratista cumplió con lasobligaciones especiales estipuladas en los estudios previos."/>
    <d v="2021-09-30T00:00:00"/>
    <d v="2021-10-19T00:00:00"/>
    <n v="900"/>
    <d v="2023-12-31T00:00:00"/>
    <n v="543092200"/>
    <n v="803"/>
    <n v="65.75"/>
    <n v="298203226"/>
    <n v="244888974"/>
    <n v="0"/>
    <n v="0"/>
    <n v="543092200"/>
    <n v="900"/>
  </r>
  <r>
    <x v="1"/>
    <n v="230224"/>
    <x v="0"/>
    <s v="https://community.secop.gov.co/Public/Tendering/OpportunityDetail/Index?noticeUID=CO1.NTC.3946747&amp;isFromPublicArea=True&amp;isModal=true&amp;asPopupView=true"/>
    <x v="0"/>
    <s v="Prestación Servicios Profesionales"/>
    <s v="DESPACHO DIR. DISTRITAL PRESUPUESTO"/>
    <s v="0111-01"/>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73693483"/>
    <s v="YULY PAOLA BELTRAN TORRES"/>
    <s v="ASESOR - DESPACHO SECRETARIO DISTRITAL DE HDA."/>
    <s v="N/A"/>
    <d v="2023-03-02T00:00:00"/>
    <s v="Acató las obligaciones generales establecidas en el contrato."/>
    <s v="Acató las obligaciones especiales establecidas en el contrato."/>
    <d v="2023-02-07T00:00:00"/>
    <d v="2023-02-08T00:00:00"/>
    <n v="300"/>
    <d v="2023-12-08T00:00:00"/>
    <n v="45490000"/>
    <n v="303"/>
    <n v="16.829999999999998"/>
    <n v="3487567"/>
    <n v="42002433"/>
    <n v="0"/>
    <n v="0"/>
    <n v="45490000"/>
    <n v="300"/>
  </r>
  <r>
    <x v="3"/>
    <n v="210505"/>
    <x v="0"/>
    <s v="https://community.secop.gov.co/Public/Tendering/OpportunityDetail/Index?noticeUID=CO1.NTC.2253790&amp;isFromPublicArea=True&amp;isModal=true&amp;asPopupView=true"/>
    <x v="6"/>
    <s v="Seguros"/>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3-03-02T00:00:00"/>
    <s v="EL CONTRATISTA CUMPLIÓ CON LAS OBLIGACIONES GENERALES DEL CONTRATO"/>
    <s v="EL CONTRATISTA CUMPLIÓ CON LAS OBLIGACIONES ESPECIFICAS DEL CONTRATO"/>
    <d v="2021-10-27T00:00:00"/>
    <d v="2021-11-01T00:00:00"/>
    <n v="773"/>
    <d v="2023-07-13T00:00:00"/>
    <n v="2791002698"/>
    <n v="619"/>
    <n v="83.2"/>
    <n v="2761002699"/>
    <n v="746022777"/>
    <n v="1"/>
    <n v="716022778"/>
    <n v="3507025476"/>
    <n v="773"/>
  </r>
  <r>
    <x v="1"/>
    <n v="230129"/>
    <x v="0"/>
    <s v="https://community.secop.gov.co/Public/Tendering/OpportunityDetail/Index?noticeUID=CO1.NTC.3818123&amp;isFromPublicArea=True&amp;isModal=true&amp;asPopupView=true"/>
    <x v="0"/>
    <s v="Prestación Servicios Profesionales"/>
    <s v="OF. ANALISIS Y CONTROL RIESGO"/>
    <s v="0111-01"/>
    <s v="Prestar servicios profesionales en  gestión de continuidad de negocio."/>
    <n v="52966918"/>
    <s v="SANDRA MILENA VELASQUEZ VERA"/>
    <s v="ASESOR - DESPACHO SECRETARIO DISTRITAL DE HDA."/>
    <s v="N/A"/>
    <d v="2023-03-02T00:00:00"/>
    <s v="Se verifica que el contratista ha cumplido satisfactoriamente lasobligaciones generales estipuladas en el contrato 230129 prestandoservicios profesionales en gestión de continuidad en el periodocomprendido entre el 09 de febrero y el 28 de febrero de 2023."/>
    <s v="Se verifica que el contratista ha cumplido satisfactoriamente lasobligaciones especiales estipuladas en el contrato 230129 prestandoservicios profesionales en gestión de continuidad en el periodocomprendido entre el 09 de febrero y el 28 de febrero de 2023."/>
    <d v="2023-01-24T00:00:00"/>
    <d v="2023-02-09T00:00:00"/>
    <n v="240"/>
    <d v="2023-10-09T00:00:00"/>
    <n v="65696000"/>
    <n v="242"/>
    <n v="20.66"/>
    <n v="5474667"/>
    <n v="60221333"/>
    <n v="0"/>
    <n v="0"/>
    <n v="65696000"/>
    <n v="240"/>
  </r>
  <r>
    <x v="1"/>
    <n v="230164"/>
    <x v="0"/>
    <s v="https://community.secop.gov.co/Public/Tendering/OpportunityDetail/Index?noticeUID=CO1.NTC.3857792&amp;isFromPublicArea=True&amp;isModal=true&amp;asPopupView=true"/>
    <x v="0"/>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DIRECTOR TECNICO - DESPACHO DIR. DISTRITAL CONTABILIDAD"/>
    <s v="N/A"/>
    <d v="2023-03-03T00:00:00"/>
    <s v="El contratista cumplió a satisfacción las obligaciones generales."/>
    <s v="El contratista cumplió a satisfacción las obligaciones específicas."/>
    <d v="2023-01-27T00:00:00"/>
    <d v="2023-02-08T00:00:00"/>
    <n v="270"/>
    <d v="2023-11-08T00:00:00"/>
    <n v="29313000"/>
    <n v="273"/>
    <n v="18.68"/>
    <n v="2497033"/>
    <n v="26815967"/>
    <n v="0"/>
    <n v="0"/>
    <n v="29313000"/>
    <n v="270"/>
  </r>
  <r>
    <x v="1"/>
    <n v="230080"/>
    <x v="0"/>
    <s v="https://community.secop.gov.co/Public/Tendering/OpportunityDetail/Index?noticeUID=CO1.NTC.3784938&amp;isFromPublicArea=True&amp;isModal=true&amp;asPopupView=true"/>
    <x v="0"/>
    <s v="Prestación Servicios Profesionales"/>
    <s v="OF. TECNICA SISTEMA GESTION DOCUMENTAL"/>
    <s v="0111-01"/>
    <s v="Prestar servicios profesionales para participar en los procesos detransferencias secundarias y descripción documental de la SecretaríaDistrital de Hacienda."/>
    <n v="80233997"/>
    <s v="JUAN DANIEL FLOREZ PORRAS"/>
    <s v="JEFE DE OFICINA - OF. TECNICA SISTEMA GESTION DOCUMENTAL"/>
    <s v="N/A"/>
    <d v="2023-03-02T00:00:00"/>
    <s v="El contratista durante el período, dió cumplimiento a las obligacionesgenerales del contrato."/>
    <s v="Durante el mes de febrero, el contratista realizó las siguientesactividades:Definición de actividades por obligaciónDefinición de entregables por obligaciónReunión de Socialización del Plan de trabajoEntrega del Plan de trabajo definitivoInicio al ajuste de la memoria descriptiva, que consistió en suprimir laactualización de la historia institucional con fines archivísticos,acogiendo la observación de la Lista de Verificación emitida por el CDA,referida a que este contexto histórico no se requiere para una TRD.Edición y reubicación del capítulo del glosario, quedando este comoanexo complementario, por fuera del contenido de esta versión de lamemoria descriptiva, con el fin de aligerar su extensión.Inicio de la revisión de las justificaciones de creación de nuevasagrupaciones documentales.Inicio de elaboración de justificación de los tiempos de retención,relacionada con aumentar el tiempo de retención de 12 a 20 años."/>
    <d v="2023-01-18T00:00:00"/>
    <d v="2023-02-01T00:00:00"/>
    <n v="240"/>
    <d v="2023-10-01T00:00:00"/>
    <n v="38832000"/>
    <n v="242"/>
    <n v="23.97"/>
    <n v="4854000"/>
    <n v="33978000"/>
    <n v="0"/>
    <n v="0"/>
    <n v="38832000"/>
    <n v="240"/>
  </r>
  <r>
    <x v="1"/>
    <n v="230181"/>
    <x v="0"/>
    <s v="https://community.secop.gov.co/Public/Tendering/OpportunityDetail/Index?noticeUID=CO1.NTC.3876088&amp;isFromPublicArea=True&amp;isModal=true&amp;asPopupView=true"/>
    <x v="0"/>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3-03-02T00:00:00"/>
    <s v="El contratista durante el período, dió cumplimiento a las obligacionesgenerales del contrato."/>
    <s v="El contratista durante el mes de febrero, en cumplimiento de lasobligaciones especiales y el plan de trabajo de ejecución del contrato,realizó las siguientes actividades:Definición de Actividades por obligaciónDefinición de entregables por obligaciónReunión de Inicio ySocialización del Plan de trabajoEntrega del Plan de trabajo definitivoEl 24 de febrero, solicitó a la Subdirección de Soluciones de TICrealizar la consulta sobre el WCC de los documentos electrónicos quetengan tiempos de retención superiores a 10 años y aquellos cuyadisposición final sea conservación total esto con el fin de establecerlos volúmenes y formatos de estos documentos que serán de acuerdo con elalcance de la política de preservación los que requieren actividades deconversión entre otras.Avanzó en la construcción del documento con la actualización dedocumentos electrónicos de archivo a preservar en cuanto a cantidades deformatos de conservación total y de los que tienen tiempo de retenciónsuperior a 10 años, se presenta la serie, la cantidad y el tamaño."/>
    <d v="2023-01-31T00:00:00"/>
    <d v="2023-02-07T00:00:00"/>
    <n v="240"/>
    <d v="2023-10-07T00:00:00"/>
    <n v="38832000"/>
    <n v="242"/>
    <n v="21.49"/>
    <n v="3883200"/>
    <n v="34948800"/>
    <n v="0"/>
    <n v="0"/>
    <n v="38832000"/>
    <n v="240"/>
  </r>
  <r>
    <x v="0"/>
    <n v="220821"/>
    <x v="0"/>
    <s v="https://community.secop.gov.co/Public/Tendering/OpportunityDetail/Index?noticeUID=CO1.NTC.3430174&amp;isFromPublicArea=True&amp;isModal=true&amp;asPopupView=true"/>
    <x v="1"/>
    <s v="Prestación de Servicios"/>
    <s v="OF. TECNICA SISTEMA GESTION DOCUMENTAL"/>
    <s v="0111-01"/>
    <s v="Prestar el servicio de calibración para los datalogger_termohigrómetrosdigitales, ubicados en los depósitos de archivos de la SecretaríaDistrital de Hacienda"/>
    <n v="830019719"/>
    <s v="CREACIONES Y SUMINISTROS SAS"/>
    <s v="JEFE DE OFICINA - OF. TECNICA SISTEMA GESTION DOCUMENTAL"/>
    <s v="N/A"/>
    <d v="2023-03-02T00:00:00"/>
    <s v="El contratista durante el período, dió cumplimiento a las obligacionesgenerales del contrato."/>
    <s v="El contratista en el mes de febrero, en cumplimiento a las obligacionesespeciales, realizó las siguientes actividades:El 3 de febrero reealizó la corrección de los certificados decalibración, por error en una nota final de cada certificado.Presentaron para revisión, la factura y los documentos soportes para elpago.Informe ParcialInforme Final"/>
    <d v="2022-11-18T00:00:00"/>
    <d v="2022-11-28T00:00:00"/>
    <n v="120"/>
    <d v="2023-03-28T00:00:00"/>
    <n v="5365000"/>
    <n v="120"/>
    <n v="100"/>
    <n v="5365000"/>
    <n v="0"/>
    <n v="0"/>
    <n v="0"/>
    <n v="5365000"/>
    <n v="120"/>
  </r>
  <r>
    <x v="1"/>
    <n v="230117"/>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79379744"/>
    <s v="JUAN CARLOS GONZALEZ SANCHEZ"/>
    <s v="SUBDIRECTOR TECNICO - SUBD. PLANEACION E INTELIGENCIA TRIB"/>
    <s v="N/A"/>
    <d v="2023-03-03T00:00:00"/>
    <s v="En la ejecución del contrato 230117, el contratista cumplió con susobligaciones generales durante el periodo del 01 al 28 de febrero  del2023."/>
    <s v="En la ejecución del contrato 230117, el contratista cumplió con susobligaciones especiales durante el periodo del 0 1 al 28 de febrero  del2023."/>
    <d v="2023-01-20T00:00:00"/>
    <d v="2023-01-25T00:00:00"/>
    <n v="180"/>
    <d v="2023-07-25T00:00:00"/>
    <n v="55824000"/>
    <n v="181"/>
    <n v="35.909999999999997"/>
    <n v="11164800"/>
    <n v="44659200"/>
    <n v="0"/>
    <n v="0"/>
    <n v="55824000"/>
    <n v="180"/>
  </r>
  <r>
    <x v="1"/>
    <n v="230078"/>
    <x v="0"/>
    <s v="https://community.secop.gov.co/Public/Tendering/OpportunityDetail/Index?noticeUID=CO1.NTC.3782210&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DIRECTOR TECNICO - DESPACHO DIR. DISTRITAL CONTABILIDAD"/>
    <s v="N/A"/>
    <d v="2023-03-03T00:00:00"/>
    <s v="El contratista cumplió a satisfacción las obligaciones generales."/>
    <s v="El contratista cumplió a satisfacción las obligaciones específicas."/>
    <d v="2023-01-18T00:00:00"/>
    <d v="2023-01-19T00:00:00"/>
    <n v="240"/>
    <d v="2023-09-19T00:00:00"/>
    <n v="53960000"/>
    <n v="243"/>
    <n v="29.22"/>
    <n v="9443000"/>
    <n v="44517000"/>
    <n v="0"/>
    <n v="0"/>
    <n v="53960000"/>
    <n v="240"/>
  </r>
  <r>
    <x v="1"/>
    <n v="230091"/>
    <x v="0"/>
    <s v="https://community.secop.gov.co/Public/Tendering/OpportunityDetail/Index?noticeUID=CO1.NTC.3792789&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DIRECTOR TECNICO - DESPACHO DIR. DISTRITAL CONTABILIDAD"/>
    <s v="N/A"/>
    <d v="2023-03-03T00:00:00"/>
    <s v="El contratista cumplió a satisfacción las obligaciones generales."/>
    <s v="El contratista cumplió a satisfacción las obligaciones específicas."/>
    <d v="2023-01-19T00:00:00"/>
    <d v="2023-01-23T00:00:00"/>
    <n v="240"/>
    <d v="2023-09-23T00:00:00"/>
    <n v="53960000"/>
    <n v="243"/>
    <n v="27.57"/>
    <n v="8543667"/>
    <n v="45416333"/>
    <n v="0"/>
    <n v="0"/>
    <n v="53960000"/>
    <n v="240"/>
  </r>
  <r>
    <x v="1"/>
    <n v="230182"/>
    <x v="0"/>
    <s v="https://community.secop.gov.co/Public/Tendering/OpportunityDetail/Index?noticeUID=CO1.NTC.3876473&amp;isFromPublicArea=True&amp;isModal=true&amp;asPopupView=true"/>
    <x v="0"/>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N/A"/>
    <d v="2023-03-07T00:00:00"/>
    <s v="Se ha dado cumplimiento a las obligaciones generales respectivas."/>
    <s v="Se realizó el informe de retroalimentación del cuarto trimestre de 2022.Se revisaron las matrices del plan de acción institucional de laDirección de Gestión Corporativa y la Plantilla de Cargue Masivo el 20de febrero de 2023.Se participo en la mesa de trabajo programada por la OAP para larevisión del Memorando - Cronograma Programación para entrega dereportes de seguimiento e informe de gestión a la Oficina Asesora dePlaneación – Vigencia 2023 el 20 de febrero de 2023Se realizo la consolidación del Plan de Austeridad del Gasto del sectorHacienda y oficio para envío al Concejo de Bogotá D. C.Se realizo memorando para la Lotería de Bogotá en respuesta a solicitudinformación plan de austeridadSe asistió y participo en la mesa de trabajo para la Aprobación,Seguimiento y Cierre acciones de mejora en MIGEMA EL 23 de febrero de2023Se asistió y participo en la mesa de trabajo sobre módulo planesparametrización indicadores PAI 2023 el 22 de febrero de 2023.Se asistió a la socialización de la Inclusión Manuales de usuarioBogData al SG – Boletín de calidad 114 el 20 de febrero de 2023.Se asistió a la mesa de trabajo sobre la revisión de estrategia paradisposición de manuales BogData (internos, entidades, técnicos) yrepositorio para Grupo Primario el 28 de febrero de 2023Se entregan soportes de cada una de las actividades realizadas del 06 al28 de febrero de 2023, de acuerdo con la solicitud del supervisor delcontratoAsistencia comité de gestión del cambio febrero 2023.Acta 114 comité gestión del cambio 17/02/2023"/>
    <d v="2023-02-02T00:00:00"/>
    <d v="2023-02-06T00:00:00"/>
    <n v="300"/>
    <d v="2023-12-06T00:00:00"/>
    <n v="84530000"/>
    <n v="303"/>
    <n v="17.489999999999998"/>
    <n v="7044167"/>
    <n v="77485833"/>
    <n v="0"/>
    <n v="0"/>
    <n v="84530000"/>
    <n v="300"/>
  </r>
  <r>
    <x v="1"/>
    <n v="230183"/>
    <x v="0"/>
    <s v="https://community.secop.gov.co/Public/Tendering/OpportunityDetail/Index?noticeUID=CO1.NTC.3876473&amp;isFromPublicArea=True&amp;isModal=true&amp;asPopupView=true"/>
    <x v="0"/>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N/A"/>
    <d v="2023-03-07T00:00:00"/>
    <s v="Se ha dado cumplimiento a las obligaciones generales respectivas."/>
    <s v="R:/ Se remitió correo electrónico con observaciones sobre el informe degestión de la vigencia 2022, solicitando revisión y ajuste conforme aobservaciones realizadas en el documento.Durante el mes, se realizó asesoría a las oficinas de la Dirección deimpuestos en revisión de formatos y construcción de indicadores.R:/ Durante el mes de febrero se realizaron reuniones con la Direcciónde impuestos revisando y ajustando en el SUIT y en la guía de trámites yservicios en los trámites del RIT, Impuesto Predial Unificado,Delineación urbana y el impuesto sobre vehículos automotores.R:/ Se realizó reunión con la Dirección de impuestos revisando elplanteamiento de los indicadores del plan estratégico y ajustando lasmetas planteadas conforme al calendario tributario de la vigencia 2023.Se tramito parcialmente solicitud de ajustes en Indicadores vigencia2023 DIB en el sentido de inactivar los indicadores Gestión depoblaciones fiscalización - Control Masivo, Gestión de poblacionesliquidación - Control Masivo y la creación de los siguientes indicadoresGestión de fondo de poblaciones Control Masivo, Gestión persuasiva depoblaciones Control Masivo, Solicitudes de préstamo de expedientesatendidas oportunamente y Devoluciones de expedientes gestionados.R:/ Se realizo ajuste en el macroproceso de gestión de ingresos,conforme a observaciones recibidas por parte de la Dirección deimpuestos.Se realizo mesa de trabajo con la Subdirección de Educación Tributariaen el marco de la implementación del macroproceso de relacionamientoestratégico.Conforme con las necesidades del área se amplió la fecha de cumplimientode actividades inmersas en las acciones correctivas AC0022, AC0033,AC0023 y SAC 012-2022, teniendo en cuenta el avance presentado en dichagestión ajustando en el sistema MIGEMA.Por otra parte, se realizó acompañamiento en los taller de Revisiónmatriz antisoborno de los procesos de crédito Publico, Asuntoscontractuales CPR 115 y Dirección de Cobro CPR 110.R:/ Se realizo acompañamiento en el rediseño y adecuación solicitadospor parte de la Dirección de cobro en el marco del procedimiento decobro prejuridico y a la Dirección de Impuestos en la actualización delproceso de notificaciones, sugiriendo la creación de instructivos paradetallar instrucciones o actividades del proceso.R/ Se entregan soportes de cada una de las actividades realizadas entreel 06 de febrero al 28 de febrero de 2023, de acuerdo con la solicituddel supervisor del contrato."/>
    <d v="2023-02-02T00:00:00"/>
    <d v="2023-02-06T00:00:00"/>
    <n v="300"/>
    <d v="2023-12-06T00:00:00"/>
    <n v="84530000"/>
    <n v="303"/>
    <n v="17.489999999999998"/>
    <n v="7044167"/>
    <n v="77485833"/>
    <n v="0"/>
    <n v="0"/>
    <n v="84530000"/>
    <n v="300"/>
  </r>
  <r>
    <x v="1"/>
    <n v="230090"/>
    <x v="0"/>
    <s v="https://community.secop.gov.co/Public/Tendering/OpportunityDetail/Index?noticeUID=CO1.NTC.3792789&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DIRECTOR TECNICO - DESPACHO DIR. DISTRITAL CONTABILIDAD"/>
    <s v="N/A"/>
    <d v="2023-03-03T00:00:00"/>
    <s v="El contratista cumplió a satisfacción las obligaciones generales."/>
    <s v="El contratista cumplió a satisfacción las obligaciones específicas."/>
    <d v="2023-01-19T00:00:00"/>
    <d v="2023-01-23T00:00:00"/>
    <n v="240"/>
    <d v="2023-09-23T00:00:00"/>
    <n v="53960000"/>
    <n v="243"/>
    <n v="27.57"/>
    <n v="8543667"/>
    <n v="45416333"/>
    <n v="0"/>
    <n v="0"/>
    <n v="53960000"/>
    <n v="240"/>
  </r>
  <r>
    <x v="0"/>
    <n v="220408"/>
    <x v="0"/>
    <s v="https://community.secop.gov.co/Public/Tendering/OpportunityDetail/Index?noticeUID=CO1.NTC.2987061&amp;isFromPublicArea=True&amp;isModal=true&amp;asPopupView=true"/>
    <x v="2"/>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03-06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28 de febrero de 2023, se recibió el servicio de gestión decorrespondencia y mensajería expresa masiva para la Secretaría Distritalde Hacienda, el contratista cumplió a satisfacción las obligacionesespecíficas del contrato."/>
    <d v="2022-06-23T00:00:00"/>
    <d v="2022-06-25T00:00:00"/>
    <n v="546"/>
    <d v="2023-12-31T00:00:00"/>
    <n v="2676607144"/>
    <n v="554"/>
    <n v="50.36"/>
    <n v="1139681737"/>
    <n v="1536925407"/>
    <n v="0"/>
    <n v="0"/>
    <n v="2676607144"/>
    <n v="546"/>
  </r>
  <r>
    <x v="1"/>
    <n v="230133"/>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27682336"/>
    <s v="MARTA CECILIA JAUREGUI ACEVEDO"/>
    <s v="SUBDIRECTOR TECNICO - SUBD. PLANEACION E INTELIGENCIA TRIB"/>
    <s v="N/A"/>
    <d v="2023-03-03T00:00:00"/>
    <s v="En la ejecución del contrato 230133, el contratista cumplió con susobligaciones generales durante el periodo del 01 al 28 de febrero  del2023."/>
    <s v="En la ejecución del contrato 230133, el contratista cumplió con susobligaciones especiales durante el periodo del 01 al 28 de febrero  del2023."/>
    <d v="2023-01-23T00:00:00"/>
    <d v="2023-01-25T00:00:00"/>
    <n v="180"/>
    <d v="2023-07-25T00:00:00"/>
    <n v="55824000"/>
    <n v="181"/>
    <n v="35.909999999999997"/>
    <n v="11164800"/>
    <n v="44659200"/>
    <n v="0"/>
    <n v="0"/>
    <n v="55824000"/>
    <n v="180"/>
  </r>
  <r>
    <x v="0"/>
    <n v="220424"/>
    <x v="0"/>
    <s v="https://community.secop.gov.co/Public/Tendering/OpportunityDetail/Index?noticeUID=CO1.NTC.2990529&amp;isFromPublicArea=True&amp;isModal=true&amp;asPopupView=true"/>
    <x v="1"/>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3-03-03T00:00:00"/>
    <s v="El contratista cumplió con las obligaciones generales del contratodurante el periodo del presente informe."/>
    <s v="El contratista, durante el periodo del presente informe, ha mantenido eladecuado funcionamiento de las licencias."/>
    <d v="2022-07-12T00:00:00"/>
    <d v="2022-09-15T00:00:00"/>
    <n v="360"/>
    <d v="2023-09-15T00:00:00"/>
    <n v="35263008"/>
    <n v="365"/>
    <n v="53.97"/>
    <n v="16162212"/>
    <n v="19100796"/>
    <n v="0"/>
    <n v="0"/>
    <n v="35263008"/>
    <n v="360"/>
  </r>
  <r>
    <x v="0"/>
    <n v="220453"/>
    <x v="0"/>
    <s v="https://community.secop.gov.co/Public/Tendering/OpportunityDetail/Index?noticeUID=CO1.NTC.3033343&amp;isFromPublicArea=True&amp;isModal=true&amp;asPopupView=true"/>
    <x v="1"/>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3-03-03T00:00:00"/>
    <s v="El contratista cumplió con las obligaciones generales durante el periodoreportado."/>
    <s v="El contratista cumplió con las obligaciones especiales durante elperiodo reportado."/>
    <d v="2022-08-04T00:00:00"/>
    <d v="2022-09-01T00:00:00"/>
    <n v="240"/>
    <d v="2023-05-01T00:00:00"/>
    <n v="6304500"/>
    <n v="242"/>
    <n v="87.19"/>
    <n v="5739000"/>
    <n v="565500"/>
    <n v="0"/>
    <n v="0"/>
    <n v="6304500"/>
    <n v="240"/>
  </r>
  <r>
    <x v="0"/>
    <n v="220007"/>
    <x v="0"/>
    <s v="https://community.secop.gov.co/Public/Tendering/OpportunityDetail/Index?noticeUID=CO1.NTC.2502368&amp;isFromPublicArea=True&amp;isModal=true&amp;asPopupView=true"/>
    <x v="0"/>
    <s v="Prestación Servicio Apoyo a la Gestión"/>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ASESOR - DESPACHO SECRETARIO DISTRITAL DE HDA."/>
    <s v="N/A"/>
    <d v="2023-03-09T00:00:00"/>
    <s v="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
    <s v="Durante el periodo del 1 al 31 de diciembre de 2022 la contratistaapoyó en la realización de los informes de supervisión para el pagomensual 9 contratos 220007, 220070, 220148, 220047, 220569 y 220108 deldespacho del secretario de hacienda por medio del aplicativo BOGDATA,también cargó y se creó el expediente de terminación de contratoanticipada del contrato del contrato 220506 radicadoS_TANT/2022/0000012005, apoyó en la creación de los expedientes demodificación del contrato  220492 radicado S_MODI/2022/0000012895, apoyóen la revisión de documentos del contratista Javier Felipe Garzón con surespectiva validación en el sistema SIDEAP y se cargaron al sistemaBOGDATA para la respectiva revisión del área encargada para confirmarque cumple con los requisitos para aplicar en la cesión del contrato22492.Apoyo con la revisión de los documentos de los contratistascorrespondientes a los expedientes precontractualesCD0001/2023/0000000020, CD0001/2023/0000000021, CD0001/2023/0000000023,CD0001/2023/0000000024, CD0001/2023/0000000025,  CD0001/2023/0000000027,CD0001/2023/0000000028, CD0001/2023/0000000029, CD0001/2023/0000000030,CD0001/2023/0000000031, CD0001/2023/0000000014, CD0001/2023/0000000034,haciéndoles las debidas observaciones y se envió al área encargada parasu respectiva revisión para la vigencia 2023.Realizo envío la documentación requerida para el trámite de afiliación ala ARL de 1 contratista del despacho del secretario de haciendaAdicionalmente creó y cargo la documentación de 1 contratistas en laetapa precontractual y contractual.Apoyo en la revisión y cargue en los diferentes aplicativos mencionadosen la obligación un total de 9 cuentas de cobro de los contratos 220007,220070, 220148, 220047, 220569 y 220108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oficios de internas enviadas, oficios deexternas enviadas y el direccionamiento de solicitudes enviadas aldespacho por medio del aplicativo CRM. Prestó el apoyo requerido por susupervisor relacionadas con el objeto del presente contrato."/>
    <d v="2022-01-07T00:00:00"/>
    <d v="2022-01-13T00:00:00"/>
    <n v="345"/>
    <d v="2023-01-29T00:00:00"/>
    <n v="36984000"/>
    <n v="381"/>
    <n v="100"/>
    <n v="40414400"/>
    <n v="0"/>
    <n v="1"/>
    <n v="3430400"/>
    <n v="40414400"/>
    <n v="377"/>
  </r>
  <r>
    <x v="1"/>
    <n v="230196"/>
    <x v="0"/>
    <s v="https://community.secop.gov.co/Public/Tendering/OpportunityDetail/Index?noticeUID=CO1.NTC.3876225&amp;isFromPublicArea=True&amp;isModal=true&amp;asPopupView=true"/>
    <x v="0"/>
    <s v="Prestación Servicio Apoyo a la Gestión"/>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ASESOR - DESPACHO SECRETARIO DISTRITAL DE HDA."/>
    <s v="N/A"/>
    <d v="2023-03-09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28 de febrero la contratista apoyó larealización de los infomes de supervisión de 11 contratos en BogData.Realizó cambio de supervisión de 4 contratos en Bogdata. Apoyó larealización de 4 actas de inicio contractual en Bogdata. Además realizóproceso de liquidación de 2 contratos en Bogdata. Realizó trámite deafiliación a ARL de 8 contratistas. Realizó trámite de Bogdata de 10ordenens de pago."/>
    <d v="2023-01-30T00:00:00"/>
    <d v="2023-02-01T00:00:00"/>
    <n v="330"/>
    <d v="2024-01-01T00:00:00"/>
    <n v="35376000"/>
    <n v="334"/>
    <n v="17.37"/>
    <n v="3216000"/>
    <n v="32160000"/>
    <n v="0"/>
    <n v="0"/>
    <n v="35376000"/>
    <n v="330"/>
  </r>
  <r>
    <x v="0"/>
    <n v="220844"/>
    <x v="0"/>
    <s v="https://community.secop.gov.co/Public/Tendering/OpportunityDetail/Index?noticeUID=CO1.NTC.3513813&amp;isFromPublicArea=True&amp;isModal=true&amp;asPopupView=true"/>
    <x v="0"/>
    <s v="Prestación Servicios Profesionales"/>
    <s v="DESPACHO DIR. INFORMATICA Y TECNOLOGIA"/>
    <s v="0111-01"/>
    <s v="Prestar servicios profesionales PARA APOYAR LA FORMULACION, articulacióny seguimiento de los procesos de requerimientos, diseño y evaluación dela experiencia de usuarios (usabilidad y accesibilidad web),transparencia y estrategia de Gobierno Digital de proyectos de TIC yproductos digitales en el marco de los planes y proyectos de laSecretaría Distrital de Hacienda"/>
    <n v="1024495089"/>
    <s v="JOHANN ALEXANDER GARZON ARENAS"/>
    <s v="SUBDIRECTOR TECNICO - SUBD. INFRAESTRUCTURA TIC"/>
    <s v="N/A"/>
    <d v="2023-03-03T00:00:00"/>
    <s v="El contratista cumplió a cabalidad con las obligaciones generales delcontrato."/>
    <s v="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febrero de 2023 y el 28 de febrerode 2023:Coordinar con el supervisor del contrato las acciones necesarias paramejorar la experiencia de usuario en los productos digitales le seansolicitados.Ajustar los procesos de requerimientos, diseño y evaluación de laexperiencia de usuario (usabilidad y accesibilidad web), la estrategiade Gobierno Digital de proyectos de TIC y los productos digitales,dentro del marco de los planes y proyectos de la Secretaría de Hacienda.Trabajar en conjunto con los diferentes equipos de la SDH en laplaneación, diseño e implementación de acciones y controles requeridospara garantizar el punto anterior.Desarrollar, formular, ejecutar, elaborar y socializar una metodologíade seguimiento y evaluación de experiencia de usuario, accesibilidad yusabilidad para los proyectos digitales de la SDH, basado en losprocesos existentes en la SDH.Gestionar, planear y ejecutar los procesos de transferencia deconocimiento a los funcionarios de la SDH en temas de accesibilidad web,usabilidad, experiencia de usuario y normativa de gobierno digital.Apoyar a la alta dirección en la conformación, regulación, generación deobjetivos y establecimiento de grupos de trabajo, mesas de trabajo ycomités que busquen garantizar el cumplimiento de la normatividad ybuenas prácticas de usabilidad y accesibilidad para los productosdigitales relacionados a la oficina virtualRealizar el diagnóstico e informe de mejoras para la oficina virtualpara el cumplimiento de los requerimientos de usabilidad y accesibilidady socializarlo con las partes interesadas.Participar en las reuniones, eventos institucionales, talleres, comitésde carácter oficial, espacios e instancias de participación, cuando seaconvocado o delegado por el supervisor del contrato.Trabajar mancomunadamente en la articulación al interior de la entidaden el cumplimiento de las políticas a cargo de la subsecretaría general.Elaborar y entregar los informes mensuales de las actividadesdesarrolladas en la ejecución del contrato, así como el informe final deactividades para el cierre del contrato.Hacer entrega oficial de los elementos devolutivos que le fueronasignados (computador, teléfono, silla, tarjeta magnética y demás bienes), A la subdirección de Servicios de TIC de la DIT y a la Subdirección Administrativa y Financiera de la Dirección de GestiónCorporativa, una vez finalice la ejecución del contrato y solicitar loscorrespondientes paz y salvo.Las demás que le asigne el supervisor del contrato y que se relacionescon el objeto de este, que se deriven de la ley o de la naturaleza delcontrato."/>
    <d v="2022-12-02T00:00:00"/>
    <d v="2022-12-09T00:00:00"/>
    <n v="120"/>
    <d v="2023-04-09T00:00:00"/>
    <n v="36244000"/>
    <n v="121"/>
    <n v="92.56"/>
    <n v="0"/>
    <n v="36244000"/>
    <n v="0"/>
    <n v="0"/>
    <n v="36244000"/>
    <n v="120"/>
  </r>
  <r>
    <x v="0"/>
    <n v="220906"/>
    <x v="1"/>
    <s v="https://www.colombiacompra.gov.co/tienda-virtual-del-estado-colombiano/ordenes-compra/103172"/>
    <x v="3"/>
    <s v="Compraventa"/>
    <s v="OF. OPERACION SISTEMA GESTION DOCUMENTAL"/>
    <s v="0111-01"/>
    <s v="Adquisición de scanners de alto rendimiento con soporte y kit demantenimiento para la Secretaria Distrital de Hacienda"/>
    <n v="800230829"/>
    <s v="SISTETRONICS SAS"/>
    <s v="PEDRO ANDRES QUIÑONES RAMOS,E_SDH,JEFE DE OFICINA - OF. OPERACION SISTEMA GESTION DOCUMENTAL,CC,79732510,PQUINONES@SHD.GOV.CO,00/00/0000,00/00/0000"/>
    <s v="N/A"/>
    <d v="2023-03-07T00:00:00"/>
    <s v="El contratista cumplió con las obligaciones generales establecidas en lacláusula 11 &quot;Obligaciones de los Proveedores&quot;, del instrumento deagregación de demanda CCE-280-AMP-2021."/>
    <s v="No aplica"/>
    <d v="2022-12-26T00:00:00"/>
    <d v="2022-12-29T00:00:00"/>
    <n v="90"/>
    <d v="2023-03-29T00:00:00"/>
    <n v="213956050"/>
    <n v="90"/>
    <n v="100"/>
    <n v="213956050"/>
    <n v="0"/>
    <n v="0"/>
    <n v="0"/>
    <n v="213956050"/>
    <n v="90"/>
  </r>
  <r>
    <x v="1"/>
    <n v="230077"/>
    <x v="0"/>
    <s v="https://community.secop.gov.co/Public/Tendering/OpportunityDetail/Index?noticeUID=CO1.NTC.3777406&amp;isFromPublicArea=True&amp;isModal=true&amp;asPopupView=true"/>
    <x v="0"/>
    <s v="Prestación Servicio Apoyo a la Gestión"/>
    <s v="DESPACHO SECRETARIO DISTRITAL DE HDA."/>
    <s v="0111-01"/>
    <s v="Prestar servicios de apoyo a la gestión de carácter administrativo, aldespacho de la Secretaría Distrital de Hacienda apoyando en la atenciónde los requerimientos de usuarios internos y externos, y consolidaciónde los documentos."/>
    <n v="1020842997"/>
    <s v="JONATHAN  VERGEL VALENCIA"/>
    <s v="ASESOR - DESPACHO SECRETARIO DISTRITAL DE HDA."/>
    <s v="N/A"/>
    <d v="2023-03-09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2000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
    <s v="Durante el periodo del 1 al 28 de febrero 2023, el contratista apoyó conla radicación y numeración de 29 resoluciones y con la publicación de 14resoluciones en la plataforma Registro Distrital. Apoyó con larealización de 46 radicados externos enviados, 22 memorandos internos y1 circular interna. Así mismo verificó el reporte en CRM de lasrespuestas dadas a entes de control (Controlaría, Personería, Fiscalía,Procuraduría, Veeduría), apoyó generando la base de datos de lasexternas recibidas en la orientación de impuestos para realizar eldebido seguimiento por parte del Despacho del Secretario. Asistió a lasreuniones a las que fue convocado y Prestó el apoyo requerido por susupervisor relacionadas con el objeto del presente contrato."/>
    <d v="2023-01-17T00:00:00"/>
    <d v="2023-01-18T00:00:00"/>
    <n v="345"/>
    <d v="2024-01-02T00:00:00"/>
    <n v="34661000"/>
    <n v="349"/>
    <n v="20.63"/>
    <n v="4320066"/>
    <n v="30340934"/>
    <n v="0"/>
    <n v="0"/>
    <n v="34661000"/>
    <n v="345"/>
  </r>
  <r>
    <x v="1"/>
    <n v="230236"/>
    <x v="0"/>
    <s v="https://community.secop.gov.co/Public/Tendering/OpportunityDetail/Index?noticeUID=CO1.NTC.3970272&amp;isFromPublicArea=True&amp;isModal=true&amp;asPopupView=true"/>
    <x v="0"/>
    <s v="Prestación Servicio Apoyo a la Gestión"/>
    <s v="DESPACHO SECRETARIO DISTRITAL DE HDA."/>
    <s v="0111-01"/>
    <s v="Prestar servicios de apoyo a la gestión de carácter administrativo aldespacho de la Secretaría Distrital de Hacienda, contribuyendo con laconsolidación y organización de documentos."/>
    <n v="1015480884"/>
    <s v="ANDRES FELIPE DIAZ HENAO"/>
    <s v="ASESOR - DESPACHO SECRETARIO DISTRITAL DE HDA."/>
    <s v="N/A"/>
    <d v="2023-03-09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2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
    <s v="Durante el periodo del 15 al 28 de febrero de 2023, el contratistarealizó las capacitaciones indicadas por gestión documental con el finde conocer las cualidades y generalidades del proceso de archivo en elDespacho del secretario. Igualmente apoyó con la organización de losdocumentos de Externas recibidas e externas enviadas con el fin dellevar un orden cronológico de los documentos para poder realizar surespectiva revisión y archivo de acuerdo con la TRD que se encuentrevigente para la fecha de acuerdo con el proceso establecido en la SHD.Así mismo asistió a las reuniones a las que fue convocada y prestó elapoyo requerido por su supervisor relacionadas con el objeto delpresente contrato."/>
    <d v="2023-02-10T00:00:00"/>
    <d v="2023-02-15T00:00:00"/>
    <n v="330"/>
    <d v="2024-01-15T00:00:00"/>
    <n v="25586000"/>
    <n v="334"/>
    <n v="13.17"/>
    <n v="1163000"/>
    <n v="24423000"/>
    <n v="0"/>
    <n v="0"/>
    <n v="25586000"/>
    <n v="330"/>
  </r>
  <r>
    <x v="1"/>
    <n v="230033"/>
    <x v="0"/>
    <s v="https://community.secop.gov.co/Public/Tendering/OpportunityDetail/Index?noticeUID=CO1.NTC.3755972&amp;isFromPublicArea=True&amp;isModal=true&amp;asPopupView=true"/>
    <x v="0"/>
    <s v="Prestación Servicios Profesionales"/>
    <s v="SUBD. ANALISIS Y SOSTENIBILIDAD PPTAL."/>
    <s v="0111-01"/>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N/A"/>
    <d v="2023-03-06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urante el periodo del 01 al 28 de febrero de 2023, el contratistarealizó la revisión y consolidación de la primera versión del reporteCircular Externa DDP-000021 del 29 de diciembre de 2022, con lafinalidad de dar cumplimiento a la Circular Orgánica 0042 del 25 deagosto de 2020 emitida por la Contraloría General de la República (CGR),sobre la cual verificó el envío de las entidades distritales en lostiempos establecidos y se generaron las alertas sobre cada uno de loscasos que así se requirieron. Adicional a esto se tramitó el pago defebrero 2023 de la Región Administrativa y de Planificación Especialcorrespondiente a gastos de funcionamiento por un valor de $ 659.868.600que equivale al 20% de ejecución de dicho rubro. Po otro lado, elcontratista realizó la revisión del documento base del Plan Nacional deDesarrollo 2022-2026 e identificó los compromisos establecidos entérminos de movilidad que involucrará al Distrito Capital.Adicional a esto, el contratista realizó la proyección de respuesta alos siguientes Proyectos de Acuerdo con base a la solicitud de laSecretaría de Gobierno Distrital, así:a) Oficio 20231700037781 Primer debate Proyecto de Acuerdo 045 de 2023.Radicado SDH 2023ER025838O1 del 20 de enero de 2023.b) Oficio 20231700043141 Primer debate Proyecto de Acuerdo 054 de 2023.Radicado SDH 2023ER029975O1 del 24 de enero de 2023.c) Oficio 20231700043581 Primer debate Proyecto de Acuerdo 063 de 2023.Radicado SDH 2023ER029986O1 del 24 de enero de 2023.d) Oficio 20231700045091 Primer debate Proyecto de Acuerdo 070 de  2023.Radicado SDH 2023ER030947O1 del 24 de enero de 2023.e) Oficio 20231700047771 Primer debate Proyecto de Acuerdo 077 de 2023.Radicado SDH 2023ER032685O1 del 25 de enero de 2023.f) Oficio 20231700044441 Primer debate Proyecto de Acuerdo 069 de 2023.Radicado SDH 2023ER030459O1 del 24 de enero de 2023.g) Oficio 20231700046911 Primer debate Proyecto de Acuerdo 084 de 2023.Radicado SDH 2023ER032568O1 del 25 de enero de 2023.h) Oficio 20231700051271 Primer debate Proyecto de Acuerdo 091 de 2023.Radicado SDH 2023ER035641O1 del 27 de enero de 2023.i) Oficio 20231700055341 Primer debate Proyecto de Acuerdo 096 de 2023.Radicado SDH 2023ER037660O1 del 27 de enero de 2023.j) Oficio 20231700051791 Primer debate Proyecto de Acuerdo 097 de 2023.Radicado SDH 2023ER035617O1 del 27 de enero de 2023.k) Oficio 20231700055491 Primer debate Proyecto de Acuerdo 100 de 2023.Radicado SDH 2023ER037332O1 del 27 de enero de 2023.l) Oficio 20231700064111 Primer debate Proyecto de Acuerdo 102 de 2023.Radicado SDH 2023ER042250O1 del 31 de enero de 2023.m) Oficio 20231700060761 Primer debate Proyecto de Acuerdo 115 de 2023.Radicado SDH 2023ER040390O1 del 30 de enero de 2023.n) Oficio 20231700047021 Primer debate Proyecto de Acuerdo 631 de 2022.Radicado SDH 2023ER032325O1 del 25 de enero de 2023.o) Oficio 20231700050431 Primer debate Proyecto de Acuerdo 628 de 2022.Radicado SDH 2023ER034847O1 del 26 de enero de 2023.p) Oficio 20231700046611 Primer debate Proyecto de Acuerdo 627 de 2022.Radicado SDH 2023ER032865O1 del 25 de enero de 2023.q) Oficio 20231700072071 Primer debate Proyecto de Acuerdo 119 de 2023.Radicado SDH 2023ER046615O1 del 02 de febrero de 2023.r) Oficio 20231700072511 Primer debate Proyecto de Acuerdo 125 de 2023.Radicado SDH 2023ER046859O1 del 02 de febrero de 2023. s) Oficio20231700073881 Primer debate Proyecto de Acuerdo 130 de 2023. RadicadoSDH 2023ER048429O1 del 03 de febrero de 2023.t) Oficio 20231700077501 Primer debate Proyecto de Acuerdo 142 de 2023.Radicado SDH 2023ER051105O1 del 06 de febrero de 2023.u) Oficio 20231700077641 Primer debate Proyecto de Acuerdo 144 de 2023.Radicado SDH 2023ER051093O1 del 06 de febrero de 2023.v) Oficio 20231700077921 Primer debate Proyecto de Acuerdo 150 de 2023.Radicado SDH 2023ER051085O1 del 06 de febrero de 2023.w) Oficio 20231700086301 Primer debate Proyecto de Acuerdo 155 de 2023.Radicado SDH 2023ER055996O1 del 09 de febrero de 2023.Así mismo el contratista participó en las reuniones en las que fueconvocado y prestó apoyo general referente al objeto del contratosolicitado por el supervisor."/>
    <d v="2023-01-13T00:00:00"/>
    <d v="2023-01-18T00:00:00"/>
    <n v="300"/>
    <d v="2023-11-18T00:00:00"/>
    <n v="65130000"/>
    <n v="304"/>
    <n v="23.68"/>
    <n v="9118200"/>
    <n v="56011800"/>
    <n v="0"/>
    <n v="0"/>
    <n v="65130000"/>
    <n v="300"/>
  </r>
  <r>
    <x v="3"/>
    <n v="210525"/>
    <x v="0"/>
    <s v="https://community.secop.gov.co/Public/Tendering/OpportunityDetail/Index?noticeUID=CO1.NTC.2342201&amp;isFromPublicArea=True&amp;isModal=true&amp;asPopupView=true"/>
    <x v="1"/>
    <s v="Prestación de Servicios"/>
    <s v="OF. OPERACION SISTEMA GESTION DOCUMENTAL"/>
    <s v="0111-01"/>
    <s v="Proveer el servicio de soporte y mantenimiento del software Eyes &lt;(&gt;&amp;&lt;)&gt;Hands for FORMS de propiedad de la Secretaría Distrital de Hacienda"/>
    <n v="900583318"/>
    <s v="E CAPTURE SAS"/>
    <s v="PROFESIONAL ESPECIALIZADO - OF. OPERACION SISTEMA GESTION DOCUMENTAL"/>
    <s v="N/A"/>
    <d v="2023-03-06T00:00:00"/>
    <s v="El contratista cumplió con las obligaciones generales establecidas en eltécnico del contrato.En cumplimiento del Artículo 50 de la Ley 789 de 2002, se verifica y sedeja constancia que el contratista presentó para pago certificaciónemitida por el Representante legal en donde consta que se encuentra aldía en el pago de las obligaciones en Seguridad Social (salud y pensión)y aportes parafiscales."/>
    <s v="Del 1 al 28 de febrero de 2023 se realizó mantenimiento y backup a lasdiferentes bases de datos de Eyes and Hands Forms que se encuentran enproducción en la SDH.Durante el mes de enero se realizó la visita mensual técnica N° 15 conel fin 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
    <d v="2021-11-22T00:00:00"/>
    <d v="2021-11-30T00:00:00"/>
    <n v="360"/>
    <d v="2023-02-28T00:00:00"/>
    <n v="51993820"/>
    <n v="455"/>
    <n v="100"/>
    <n v="64992275"/>
    <n v="0"/>
    <n v="1"/>
    <n v="12998455"/>
    <n v="64992275"/>
    <n v="450"/>
  </r>
  <r>
    <x v="1"/>
    <n v="230103"/>
    <x v="0"/>
    <s v="https://community.secop.gov.co/Public/Tendering/ContractNoticeManagement/Index?currentLanguage=es-CO&amp;Page=login&amp;Country=CO&amp;SkinName=CCE"/>
    <x v="0"/>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03-06T00:00:00"/>
    <s v="El contratista durante el periodo dio cumplimiento a las obligacionesgenerales del contrato."/>
    <s v="El contratista durante el mes de febrero dio cumplimiento a la ejecuciónde las obligaciones especiales con la ejecución de las siguientesactividades:Revisó el cronograma de implementación del plan de conservacióndocumental, generando un informe de las actividades realizadas durantelas vigencias 2021 y 2022, así como una actualización en la hoja decálculo donde se encuentra dicho cronograma.Realizó la solicitud de los datos registrados por los termohigrómetrosdatalogger de los módulos de archivo para el periodo comprendido entreoctubre a diciembre de 2022.Registró Los datos recibidos fueron ingresados a las hojas de análisisde datos para cada módulo, generando las gráficas de curvas de humedadrelativa y temperatura, así como la gráfica de barras de diferenciadiaria de estas variables para el periodo de octubre a diciembre de2022.Revisó las fichas técnicas para la adquisición de equipos de monitoreo ycontrol ambiental, así como las del servicio de monitoreo de gasescontaminantes y carga microbiana para los módulos de archivo.Generó un informe sobre dicha revisión y ajustó las fichas para elservicio de monitoreo de gases contaminantes y carga microbiana."/>
    <d v="2023-01-20T00:00:00"/>
    <d v="2023-02-01T00:00:00"/>
    <n v="240"/>
    <d v="2023-10-01T00:00:00"/>
    <n v="38832000"/>
    <n v="242"/>
    <n v="23.97"/>
    <n v="4854000"/>
    <n v="33978000"/>
    <n v="0"/>
    <n v="0"/>
    <n v="38832000"/>
    <n v="240"/>
  </r>
  <r>
    <x v="0"/>
    <n v="220706"/>
    <x v="0"/>
    <s v="https://community.secop.gov.co/Public/Tendering/OpportunityDetail/Index?noticeUID=CO1.NTC.3155498&amp;isFromPublicArea=True&amp;isModal=true&amp;asPopupView=true"/>
    <x v="6"/>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N/A"/>
    <d v="2023-03-06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 Inspecciones diarias de los tableros eléctricos.• Medición de voltajes y corrientes.• Verificar las condiciones físicas del tablero de Cuartos debombas sótano y cubierta, sala de personal seguridad, cuartoseléctricos.• Limpieza de tableros de Cuartos de bombas sótano y cubierta, sala depersonal seguridad, cuartos eléctricos.• Limpieza contactos, borneras de Cuartos de bombas sótano ycubierta, sala de personal seguridad, cuartos eléctricos.• Limpieza y aseo semanal de los cuartos eléctricos.• Inspección y cambio de iluminación.• Inspección diaria de parte eléctrica cafeterías.• Mantenimiento eléctrico Cafetería (estufas eléctricas).• Mantenimiento eléctrico secadores de manos.• Medición voltaje de baños.• Mantenimiento preventivo sin cambio de consumibles PlantasEléctricas.• Medición de combustible Plantas Eléctricas.• Medición de voltajes Plantas Eléctricas.SISTEMA HIDRAULICO• Verificar conexiones y accesorios Red Hidráulica.• Inspección red principal, red secundaria de presión.• Verificación quincenal de descargas y comprobar taponamientos ensanitarios. Actividad de programación ejecutada durante el periodo, elcontratista diligencia formato de inspección.• 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 Mantenimiento de Reemboquillado de sanitarios.• Inspección y revisión de voltajes y Limpieza de sistemas defiltro en sensores de orinales, sanitarios y lavamanos.• Verificación Sifones en lavamanos, lavaplatos, orinales y pocetas deaseo. - Limpieza si se requiere por taponamiento.• Verificación diaria de presión (manómetros), inspección deconexiones hidráulicas de equipos de bombeo.• Verificación diaria de presión (manómetros), inspección deconexiones hidráulicas de equipos hidroneumáticos.• Inspección diaria de niveles de tanques de almacenamiento Aguaslluvias, agua potable, agua mixta.• Mantenimiento preventivo de equipos Subsistema agua potable.• Mantenimiento preventivo de equipos Subsistema agua lluvias.• Mantenimiento preventivo de equipos Subsistema agua mixta.• Mantenimiento preventivo de equipos Subsistema agua potable Sede CRA32.• Lavado y desinfección de los tanques de almacenamiento de tanques denivel freático sector occidental.ZONAS COMUNES, OFICINAS, PUESTOS DE TRABAJO Y MOBILIARIO.• Pintura cielo raso en drywall zonas comunes.• Aspirado de techo (lámina fibromineral) en oficina y zonascomunes y pintura.• Pintura de Reja.• Mantenimiento de reja exterior.• Limpieza de canales CRA 32, FONCEP, CALLE 54.• Limpieza de sifones barrido general cubierta CRA 32, FONCEP,CALLE 54.• Inspección quincenal puertas de vidrio pisos del CAD Y OCR.• Mantenimiento de herrajes de divisiones de vidrio.• Inspección mensual puertas baños• Mantenimiento preventivo Archivos Rodantes Sede de la CRA 32,módulos 8 y 9, se inicia la ejecución de esta actividad la cual seextenderá teniendo en cuenta la complejidad por el estado actual de losarchivos y la logística para el traslado de la documentación.• Limpieza y desinfección lockers.ATENCION A SOLICITUDES Y ACTIVIDADES NO PROGRAMADAS• Reparación humedades de los muros del cuarto de SST.• Instalación de secador de manos eléctrico en los baños de loshombres y de mujeres del piso 16.• Reparación humedades que se encuentran en el sótano, en la zona de lasbicicletas eléctricas.• Elaboración e instalación reja perimetral costado sur, debajo delpuente peatonal.• Mantenimiento correctivo de sillas.• Reemplazo del vidrio que queda ubicado en la cubierta del Super Cade.• Reemplazo del vidrio del torniquete de filtro de acceso del CAD alSuper Cade.• Adecuaciones bodega primer piso costado occidental.• Arreglo puerta corrediza de acceso al centro de acopio.• Suministro de candados en las áreas de los baños y cuartosubicados en la parte posterior del Super Cade.• Apertura de cajones y cambios de chapas en puestos de trabajo.• Arreglo y/o ajuste persianas.• Reemplazo de ventanas de la jefe de archivo en sede Cr32.• Retiro de la pancarta del sindicato que se encuentra ubicada en lasede FONCEP.• Revisión y reparación de tomas eléctricas en cafeterías.• Revisión y cambio de brazos hidráulicos para puertas, dañados.• Reparación filtración de agua orinales y sanitarios.• Ajuste de orinales, sanitarios y lavamanos despegados.• Destapar el sifón de los caniles.• Mantenimiento de las casetas de los vigilantes del CAD.• Pegar el letrero modulo 19 en el piso 16 que se cayó.• Suministro e instalación de kits de derrames en cada planta derespaldo eléctrico.• Cambio del gavetas y archivadores.• Retiro de los filtros de agua que se encuentran ubicados dentro en lascafeterías de cada uno de los pisos• Cambio de llave lavamanos archivo sótano Subdirección deProyectos Especiales.• Mantenimiento de la puerta de ingreso al parqueadero.• Instalación de película polarizada para vidrio en el Despacho de laSra. Tesorera Distrital.• Revisión, ajuste y/o cambio e instalación de luminarias en malestado.• Revisar y solucionar la humedad presentada en el primer piso de lasede del FONCEP.• Instalación de cajoneras.• Movilización de 4 escáneres que se encuentra en el almacén yllevarlos a la oficina de operaciones del sistema de gestión documentalubicada en el mezanine OCR.• Instalación de un tope en la puerta de la sala de Juntas deTesorería• Instalación de letreros de PIGA.• Soporte técnico y eléctrico para el evento que se realizó eljueves 16 de febrero de 2023.• Tapar por los lados el vano del cuarto técnico ubicado entre el sótanoy primer piso del costado occidental con drywall o superboard.• Recorte y adecuación del pasamanos del acceso al primer pisodesde el sótano costado occidental• Reparación del blackout caídos• Ajuste de electroimanes en puertas de ingreso, baños y cuartos deaseo.• Inventario de energía y agua sede CRA 32 y FONCEP.• Ajuste manijas puertas de acceso.• Reemplazo del vidrio de acceso de personas de movilidad reducida quequeda ubicado en el ingreso al Super Cade.• Revisión y ajuste de cerraduras casilleros.• Inicio de adecuaciones cuarto de residuos peligrosos.• Adecuación de una mesa de escritorio para poner un escáner enOCR.• Cambio de resistencias a estufas eléctricas.• Atención de emergencia eléctrica sede Cr32.• Reconstrucción de cuellos para tapa tanques.• Cambio de tapas tanques de agua que se encontraban corroídas yoxidadas.• Instalación de lámparas herméticas en cuartos de bombas.• Revisión de circuito de luminarias, costado occidental y tarjetaslectoras, cabinas, ascensor.• Reinstalación de guardaescobas del piso 3 occidental se encuentradespegado.• Cambio de tubería de alimentación eléctrica del cuarto de bombas aguapotable.• Cambio de balastros luminarias en cuartos electricos.• Adecuación, reparación e instalación de cerramiento costadooriental para evitar acumulación de escombros.• Suministro e instalación de cargador de baterías para plantaeléctrica No4.• Independización de circuitos planta eléctrica No 3 y 4• Adecuación de muros con drywall para sala de audiovisuales.• Impermeabilización cárcamos costado sur.• Instalación estufas eléctricas de empotrar y adecuación demesones granito en pisos 10, 6 y 4• Instalación estufas eléctricas de empotrar en piso 16• Suministro e Instalación de llaves sensor para lavamanos bañospiso 16.• Fabricación y montaje baranda para cuartos eléctricos costadooccidental.• Mantenimiento correctivo de motobomba No1 sistema de aguapotable.• Ajuste y reforzamiento lavamanos en granito baño hombres piso 9costado occidental, pegar el salpicadero.• Mantenimiento con cambio de consumibles para plantas eléctricas 1 y 2."/>
    <d v="2022-10-05T00:00:00"/>
    <d v="2022-11-04T00:00:00"/>
    <n v="483"/>
    <d v="2024-03-07T00:00:00"/>
    <n v="2378900437"/>
    <n v="489"/>
    <n v="30.06"/>
    <n v="464672544"/>
    <n v="2378900437"/>
    <n v="0"/>
    <n v="0"/>
    <n v="2378900437"/>
    <n v="483"/>
  </r>
  <r>
    <x v="0"/>
    <n v="220777"/>
    <x v="0"/>
    <s v="https://community.secop.gov.co/Public/Tendering/OpportunityDetail/Index?noticeUID=CO1.NTC.3193398&amp;isFromPublicArea=True&amp;isModal=true&amp;asPopupView=true"/>
    <x v="5"/>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03-03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un total de 425 tickets generados encumplimiento al plan de mantenimiento de la entidad y a solicitudesrealizadas, de las cuales el contratista da cierre a un total de 402tickets lo que representa un 94,58% de cumplimiento aproximadamente. Asímismo desglosando esta información, se observa que, de la totalidad detickets generados en el periodo, se tienen un total de 289 tickets porplan de mantenimiento de los cuales fueron atendidos 279 tickets lo querepresenta un 96,53% de cumplimiento aproximadamente; y un total de 136tickets por solicitudes de los cuales fueron atendidos 123 tickets loque representa un 90,44% de cumplimiento aproximadamente.Se realizó el recibo de servicios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técnicas programadas por la entidad.Acompañamiento y verificación de las actividades ejecutadas por elcontratista de mantenimiento integrado.Realización de recorridos de inspección para detectar eventos querequieran la realización de mantenimientos preventivos y correctivos."/>
    <d v="2022-10-20T00:00:00"/>
    <d v="2022-11-04T00:00:00"/>
    <n v="441"/>
    <d v="2024-01-25T00:00:00"/>
    <n v="303602582"/>
    <n v="447"/>
    <n v="32.89"/>
    <n v="59391305"/>
    <n v="303602582"/>
    <n v="0"/>
    <n v="0"/>
    <n v="303602582"/>
    <n v="441"/>
  </r>
  <r>
    <x v="0"/>
    <n v="220707"/>
    <x v="0"/>
    <s v="https://community.secop.gov.co/Public/Tendering/OpportunityDetail/Index?noticeUID=CO1.NTC.3242216&amp;isFromPublicArea=True&amp;isModal=true&amp;asPopupView=true"/>
    <x v="5"/>
    <s v="Consultoría"/>
    <s v="SUBD. ADMINISTRATIVA Y FINANCIERA"/>
    <s v="0111-01"/>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3-03T00:00:00"/>
    <s v="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los comprobantes de afiliación y pago de los aportes a lossistemas de salud y pensión del personal destinado a la prestación delservicio junto con el comprobante de pago del subsidio familiar y la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 el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20. Se cumplió con los derechos constitucionales y laborales de lostrabajadores que utilizó para la ejecución del contrato en este periodo,respectó la legislación laboral vigente"/>
    <s v="De las obligaciones especiales generales.Dio cumplimiento a todas las condiciones establecidas en el presenteAnexo Técnico.Dotó a todos los integrantes del personal del contrato de: Equipos,herramientas y elementos de seguridad y protección personal, que cumplancon la normatividadvigente de bioseguridad, de seguridad industrial y de salud ocupacionaly laboral para el objeto y alcance del contrato.Cumplió con las disposiciones legales vigentes relacionadas con laseguridad del personal que labora en obras y del público que directa oindirectamente pueda afectarse por la ejecución de las actividadespropias del contrato.Garantizó que el personal que viene desarrollando el contrato, hayapresentado buena conducta y buen trato con los servidores públicos,usuarios y ciudadanos.Contó con sistema de comunicación para cada integrante del personalmínimo exigido por la entidad, suministrando equipos y elementosnecesarios que garanticen la coordinación del personal con el supervisordel contrato en el desarrollo de las actividades del objeto delcontrato.Atendió en debida forma las solicitudes que efectúe el supervisor delcontrato.Respondió supervisor del contrato, todas las observaciones técnicas,administrativas, financiera, jurídicas y ambientales, en cuanto a lacalidad de los servicios y bienes suministrados por el contratistaejecutor.Pago al personal en forma oportuna los salarios y prestaciones sociales,y presentó, al supervisor del contrato, la copia de los pagos salarios uhonorarios de nómina, depósitos o consignaciones realizadas por elcontratista al personal.Vinculó al contrato a mujeres en un porcentaje mínimo del 50%,priorizando para ello factores que acentúan su vulnerabilidad como lacondición de víctima del conflicto armado, las discapacidades, ser mujerjefa de hogar, entre otras, de conformidad con lo dispuesto en elDecreto Distrital 332 de 2020.De la interventoría técnic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utilizó el personal ofertado parael desarrollo oportuno yadecuado de los trabajos realizados en el contrato principal, según losolicitado por la Entidad en los documentos del proceso contractual.Aprobó los trabajos realizados por el contratista ejecutor.Apoyó a la Subdirección Administrativa y Financiera a través de laaplicación del conocimiento y experticia técnica, en la toma de decisiones durante la ejecución del contrato principal en este periodo de tiempo.Presentó los informes semanales y el informe mensual debidamentesoportado, sobre el avance y estado del contrato principal, como tambiénde las actividades realizadas por la interventoría, de acuerdo con losrequisitos establecidos dentro del numeral 9.3 del anexo técnico delcontrato principal.Documentó y validó el cumplimiento de toda la normatividad en temas deseguridad ysalud en el trabajo para la ejecución del contrato principal.Llevó el control presupuestal de los servicios y cantidades de losbienes suministrados enel contrato principal.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Vigiló, controló, verificó y aseguró el cumplimiento del objetocontractual y las obligaciones a cargo del contratista ejecutor.Exigió y coordinó con el contratista ejecutor, las medidas implementadaspara las soluciones a los problemas técnicos en la ejecución delcontrato principal.Realizó el seguimiento e implementación del cronograma de actividadespresentado por el contratista principal.De la interventoría administrativa y operativa.Sirvió de interlocutor entre la Secretaría Distrital de Hacienda y elcontratista ejecutor.Suscribió y realizó las actuaciones de los documentos de:Acta de recibo parcial del contrato principal.Informe de actividades del contratista ejecutor.Revisó, solicitó ajustes y aprobó, la planeación de labores, cronogramasde actividades y selección de materiales presentados por el contratistaejecutorRevisó, aprobó y realizó seguimiento al plan de gestión de riesgos.Atendió y resolvió por escrito oportuna y pertinentemente lassolicitudes de del contratista principal y la SDH en desarrollo del objeto del contrato de interventoría.Elaboró de manera oportuna los informes semanales y mensual deInterventoría.Manejó la información con el cuidado y confidencialidad requerida por laentidad.Mantuvo debidamente organizado y actualizado el archivo físico ydigital, con toda la información utilizada y elaborada durante la ejecución del contrato principal como correspondencia o correos electrónicos, requerimientos, informes de ejecución, actas dereunión e instrucciones impartidas.Dejó constancia y evidencia de las comunicaciones realizadas alcontratista ejecutor, de manera clara, precisa y oportuna.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Jurídica.Realizó el seguimiento del contrato principal en la plataforma SECOP,verificó que el contratista anexó y cargó los documentos requeridos ymantuvo actualizado los documentos durante el periodo de seguimiento yejecución del contrato.De la interventoría ambiental y HSEQ:Verificó que el contratista ejecutor haya cumplido con los lineamientosambientales descritos en el anexo técnico y normatividad ambientalactual.Verificó y validó que el contratista ejecutor haya garantizado laadecuada disposición de todos los residuos generados por la ejecución delas actividades, conforme con las disposiciones ambiental vigentes, enespecial las establecidas en el anexo técnico del contrato princip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
    <d v="2022-10-05T00:00:00"/>
    <d v="2022-11-15T00:00:00"/>
    <n v="210"/>
    <d v="2023-06-15T00:00:00"/>
    <n v="197034726"/>
    <n v="212"/>
    <n v="64.150000000000006"/>
    <n v="0"/>
    <n v="197034726"/>
    <n v="0"/>
    <n v="0"/>
    <n v="197034726"/>
    <n v="210"/>
  </r>
  <r>
    <x v="0"/>
    <n v="220461"/>
    <x v="0"/>
    <s v="https://community.secop.gov.co/Public/Tendering/OpportunityDetail/Index?noticeUID=CO1.NTC.3139037&amp;isFromPublicArea=True&amp;isModal=true&amp;asPopupView=true"/>
    <x v="0"/>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SUBDIRECTOR TECNICO - SUBD. CONSOLIDACION, GESTION E INVEST."/>
    <s v="N/A"/>
    <d v="2023-03-06T00:00:00"/>
    <s v="La contratista dio cumplimiento a cada una de las obligaciones generalespre - contractuales acordadas para la ejecución del contrato."/>
    <s v="Durante el mes de febrero de 2023, la contratista asistió a lasentidades para la gestión de diferencias recíprocas y solución de consultas. Participó en reuniones internas con el equipo de la Subdirección de Gestión, Consolidación e Investigación-SCGI ensocialización del cronograma para elaboración y consolidación derevelaciones, elaboración de las notas 21 y 22 de los estadosfinancieros consolidados de Bogotá D.C. Apoyó la gestión de solicitudesde prórroga y modificación de las entidades asignadas para el reporte de información financiera a diciembre de 2022. Participó en reuniones internas con la Dirección de Contabilidad y grupo de laSubdirección de Consolidación, Gestión e Investigación para la revisiónde ajustes por diferencias en recíprocas de Bogotá D.C. al corte dediciembre 2022. Atendió oportunamente solicitudes de asesoría técnicocontable realizadas por las entidades asignadas vía telefónica y porcorreo electrónico."/>
    <d v="2022-08-12T00:00:00"/>
    <d v="2022-08-18T00:00:00"/>
    <n v="195"/>
    <d v="2023-03-05T00:00:00"/>
    <n v="43842500"/>
    <n v="199"/>
    <n v="100"/>
    <n v="43392833"/>
    <n v="449667"/>
    <n v="0"/>
    <n v="0"/>
    <n v="43842500"/>
    <n v="195"/>
  </r>
  <r>
    <x v="0"/>
    <n v="220834"/>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222"/>
    <s v="NATALIA  BUSTOS RUED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100"/>
    <n v="4669800"/>
    <n v="217200"/>
    <n v="0"/>
    <n v="0"/>
    <n v="4887000"/>
    <n v="90"/>
  </r>
  <r>
    <x v="0"/>
    <n v="220835"/>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3644693"/>
    <s v="INGRID YULIANA MENDOZA AVIL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100"/>
    <n v="4669800"/>
    <n v="217200"/>
    <n v="0"/>
    <n v="0"/>
    <n v="4887000"/>
    <n v="90"/>
  </r>
  <r>
    <x v="0"/>
    <n v="220838"/>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9015147"/>
    <s v="JUAN CARLOS FLOREZ MEDIN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100"/>
    <n v="4669800"/>
    <n v="217200"/>
    <n v="0"/>
    <n v="0"/>
    <n v="4887000"/>
    <n v="90"/>
  </r>
  <r>
    <x v="0"/>
    <n v="220836"/>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634"/>
    <s v="NADIA CATALINA PAVA BUITRAGO"/>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100"/>
    <n v="4669800"/>
    <n v="217200"/>
    <n v="0"/>
    <n v="0"/>
    <n v="4887000"/>
    <n v="90"/>
  </r>
  <r>
    <x v="0"/>
    <n v="220854"/>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9053772"/>
    <s v="LINA MARIA PENAGOS VELASQUEZ"/>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53"/>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267575"/>
    <s v="MARIO  TORRES MONTOY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52"/>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52145788"/>
    <s v="MONICA XIMENA SILVIA ERIKA ACERO ESCOBAR"/>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50"/>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40326025"/>
    <s v="REGINA  GALOFRE SANCHEZ"/>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49"/>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5430088"/>
    <s v="YESICA STEFANNY CONTRERAS PEÑ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55"/>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4245514"/>
    <s v="LINA ALEJANDRA GUACHETA DIAZ"/>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59"/>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1323020"/>
    <s v="DIEGO ALBERTO SUAREZ LOZANO"/>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892"/>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79880622"/>
    <s v="OSCAR ORLANDO CASAS SOB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19T00:00:00"/>
    <d v="2022-12-23T00:00:00"/>
    <n v="90"/>
    <d v="2023-03-23T00:00:00"/>
    <n v="12096000"/>
    <n v="90"/>
    <n v="100"/>
    <n v="9139200"/>
    <n v="2956800"/>
    <n v="0"/>
    <n v="0"/>
    <n v="12096000"/>
    <n v="90"/>
  </r>
  <r>
    <x v="0"/>
    <n v="220851"/>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80097956"/>
    <s v="ELVERT JOHANY GALEANO ORTIZ"/>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100"/>
    <n v="1344000"/>
    <n v="10752000"/>
    <n v="0"/>
    <n v="0"/>
    <n v="12096000"/>
    <n v="90"/>
  </r>
  <r>
    <x v="1"/>
    <n v="23025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3-02-20T00:00:00"/>
    <d v="2023-02-22T00:00:00"/>
    <n v="240"/>
    <d v="2023-10-22T00:00:00"/>
    <n v="32256000"/>
    <n v="242"/>
    <n v="15.29"/>
    <n v="940800"/>
    <n v="31315200"/>
    <n v="0"/>
    <n v="0"/>
    <n v="32256000"/>
    <n v="240"/>
  </r>
  <r>
    <x v="1"/>
    <n v="23026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N/A"/>
    <d v="2023-03-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3-02-21T00:00:00"/>
    <d v="2023-02-22T00:00:00"/>
    <n v="240"/>
    <d v="2023-10-22T00:00:00"/>
    <n v="32256000"/>
    <n v="242"/>
    <n v="15.29"/>
    <n v="940800"/>
    <n v="31315200"/>
    <n v="0"/>
    <n v="0"/>
    <n v="32256000"/>
    <n v="240"/>
  </r>
  <r>
    <x v="1"/>
    <n v="230134"/>
    <x v="0"/>
    <s v="https://community.secop.gov.co/Public/Tendering/OpportunityDetail/Index?noticeUID=CO1.NTC.3822309&amp;isFromPublicArea=True&amp;isModal=true&amp;asPopupView=true"/>
    <x v="0"/>
    <s v="Prestación Servicios Profesionales"/>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03-06T00:00:00"/>
    <s v="El contratista dio cumplimiento a las obligaciones pactadas y estudiosprevios del presente contrato."/>
    <s v="Actividad 1: Se realizó un inventario y análisis de impuestos relevantespara los municipios del país con base en el reporte CUIPO 2021. *Serealizó la revisión de recaudo por impuestos en el distrito.Actividad 2: Se está haciendo una revisión de literatura sobre laaplicación de impuestos a economías digitales. Elaboración de análisisde ingresos no tributarios existentes y del recaudo del distrito.Actividad 3: En este periodo no se requirió esta actividad.Actividad 4: Se realizó un análisis y se preparó un documento conpropuestas de temas fiscales que se deben analizar en la Misión deDescentralización. Apoyo en la presentación sobre las propuestas entemas fiscales para el secretario de Hacienda.Actividad 5: En este periodo no se requirió esta actividad.Actividad 6: Revisión de PL Plan de Desarrollo 2022-2026 y análisis deafectaciones para el distrito.Actividad 7: Participación en reunión con la Dirección de Impuestos pararevisar propuestas de reforma tributaria territorial. Participación enreunión con Dirección de Impuestos para organizar análisis del impuestopredial y otros. Participación en reuniones internas con el equipo de laSubdirección de Análisis Fiscal para realizar los análisis de impuestos.Participación en reunión interna con el equipo de la Subdirección deAnálisis Fiscal para hacer la revisión del PL PND 2022-2026, así como enla reunión para presentarle las afectaciones para el distrito con elsecretario de Hacienda.Actividad 8: En este periodo no se requirió esta actividad."/>
    <d v="2023-01-23T00:00:00"/>
    <d v="2023-01-27T00:00:00"/>
    <n v="210"/>
    <d v="2023-08-26T00:00:00"/>
    <n v="53515000"/>
    <n v="211"/>
    <n v="29.86"/>
    <n v="8664333"/>
    <n v="44850667"/>
    <n v="0"/>
    <n v="0"/>
    <n v="53515000"/>
    <n v="210"/>
  </r>
  <r>
    <x v="1"/>
    <n v="230053"/>
    <x v="0"/>
    <s v="https://community.secop.gov.co/Public/Tendering/OpportunityDetail/Index?noticeUID=CO1.NTC.3765399&amp;isFromPublicArea=True&amp;isModal=true&amp;asPopupView=true"/>
    <x v="0"/>
    <s v="Prestación Servicios Profesionales"/>
    <s v="SUBD. ANALISIS FISCAL"/>
    <s v="0111-01"/>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03-06T00:00:00"/>
    <s v="El contratista dio cumplimiento a las obligaciones pactadas y estudiosprevios del presente contrato."/>
    <s v="Actividad 1: Revisión de las bases de datos sobre consumo de cigarrillosy cervezas. Revisión del seguimiento de ingresos del Distrito yconstrucción del cuadro con hipótesis sobre su comportamiento.Actividad 2: Revisión de información de experiencias internacionalessobre el impuesto a vehículos automotores.Actividad 3: Revisión sobre el estado de estampillas a nivel distrital.Construcción del cuadro comparativo sobre normatividad y elementostributarios de las estampillas. Socialización de avances sobre laspropuestas para una posible reforma tributaria territorial.Actividad 4: Revisión de comentarios y ajuste al documento del modelo deequilibrio general de la Dirección.Actividad 5: Revisión de la normatividad vigente sobre estampillas anivel nacional y territorial.Actividad 6: No aplica."/>
    <d v="2023-01-16T00:00:00"/>
    <d v="2023-01-25T00:00:00"/>
    <n v="240"/>
    <d v="2023-09-24T00:00:00"/>
    <n v="34736000"/>
    <n v="242"/>
    <n v="26.86"/>
    <n v="4342000"/>
    <n v="30394000"/>
    <n v="0"/>
    <n v="0"/>
    <n v="34736000"/>
    <n v="240"/>
  </r>
  <r>
    <x v="1"/>
    <n v="230140"/>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52384090"/>
    <s v="SANDRA CATALINA SAAVEDRA JIMENEZ"/>
    <s v="PROFESIONAL UNIVERSITARIO - OF. ATENCION AL CIUDADANO"/>
    <s v="N/A"/>
    <d v="2023-03-06T00:00:00"/>
    <s v="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28 de febrero, la contratistaapoyo en el direccionamiento de las peticiones asignadas, así mismorealizó el apoyo respectivo para orientación a los usuarios a través dela proyección de respuesta a las peticiones asignadas para esta tarea,de otra parte durante el periodo cerro, traslado y organizo lainformación necesaria para atender las PQRS asignadas acorde a lasdirectrices dadas en las diferentes capacitaciones y orientaciones. Asímismo la contratista asistió a las capacitaciones y reuniones en las quefue 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n v="240"/>
    <d v="2023-09-26T00:00:00"/>
    <n v="18608000"/>
    <n v="243"/>
    <n v="26.34"/>
    <n v="2326000"/>
    <n v="16282000"/>
    <n v="0"/>
    <n v="0"/>
    <n v="18608000"/>
    <n v="240"/>
  </r>
  <r>
    <x v="1"/>
    <n v="230088"/>
    <x v="0"/>
    <s v="https://community.secop.gov.co/Public/Tendering/OpportunityDetail/Index?noticeUID=CO1.NTC.3791870&amp;isFromPublicArea=True&amp;isModal=true&amp;asPopupView=true"/>
    <x v="0"/>
    <s v="Prestación Servicios Profesionales"/>
    <s v="SUBD. ANALISIS FISCAL"/>
    <s v="0111-01"/>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03-06T00:00:00"/>
    <s v="El contratista dio cumplimiento a las obligaciones pactadas y estudiosprevios del presente contrato."/>
    <s v="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realizó una reunión (03 de febrero) para definir lospasos a seguir en materia de calidad de gasto en la secretaría. Lospasos fueron: Ajuste Épico: actualización de metodología, aplicación asectores y envío de insumos Inflexibilidades: análisis deinflexibilidades de gasto asociadas a inversión no identificadas en MFMPAnálisis de pasos a seguir: 1. Posicionamiento de tema de calidad degasto ¿Documento que sintetice el tema, qué es, para qué sirve qué hemoshecho? 2. Cómo debe ir el tema en el informe de gestión 3. Compilarejercicios de calidad de gasto que se realicen, o insumos para análisisde calidad de gasto 4. Inclusión de inflexibilidades en el MFMP.Actividad 2: En este periodo no se realizaron acciones relacionadas conesta actividad.Actividad 3: Como parte de las oportunidades de mejora que existen entorno a la integración regional, para fortalecer el análisis fiscal dela ciudad, como parte de la región, el contratista apoyó las propuestasde la misión de descentralización y en los que el Distrito tiene interéspara mejorar la calidad de su gestión. En este sentido, se reunió conlos integrantes de la DEEF para analizar las propuestas (22 de febrero)y se hicieron comentarios a las propuestas de la misión que fueronresumidas y que se encuentran en el documento Word Propuesta DEEF_MisiónDescentralización VFeb262023.Actividad 4: Como parte del apoyo para el análisis para el diseño eimplementación de políticas públicas distritales relacionadas conaspectos fiscales, y en el marco del Plan Nacional de Desarrollo y elPlan Plurianual de Inversiones que contiene el contratista realizó lassiguientes actividades: • Sistematización de proyectos que estánincluidos en el PPI y que afectan al distrito • Elaboración depresentación en la que se muestran los proyectos y los artículos queafectan al Distrito (véase archivo PowerPoint Presentacion Plan.Actividad 5: En este periodo no se realizaron acciones relacionadas conesta actividad.Actividad 6: Como parte de la revisión de la normatividad vigente y denormativas propuestas se realizó una revisión de la dispuesto en el PlanNacional de Desarrollo con miras a ver los proyectos que afectan alDistrito, los artículos que se pueden sugerir y las inversiones que sevan a realizar. De esta forma, se realizaron las siguientes actividades:• Revisión del articulado del PND y elaboración de Matriz con resumen delos artículos que fueron incluidos afectan al Distrito (véase archivoExcel Revisión Proyecto Legislativo del PND 2022-2026 VFeb092023) •Reunión con la dirección de la DEEF para revisar las propuestaselaboradas (08 de febrero) • Reunión con el secretario de Hacienda pararevisar presentación y artículos identificados en el Plan Nacional deDesarrollo que afectan a la Secretaría (15 de febrero) • Ajustes a lamatriz y reunión con el secretario para contar con versión final (20 defebrero).Actividad 7: Se participó en las siguientes reuniones: • 03 de febreroreunión con la dirección de presupuesto para definición de plan detrabajo para el año en materia de calidad de gasto • 08 de febreroreunión para revisión de articulado del Plan Nacional de Desarrollo • 15de febrero reunión de presentación al secretario de Hacienda de losartículos identificados en el Plan Nacional de Desarrollo que afectan ala Secretaría • 20 de febrero reunión con las direcciones de lasecretaría de Hacienda para revisar las propuestas a incluir en lamisión de descentralización • 21 de febrero reunión para definir lasestrategias que se propongan desde la Dirección de Estudios Fiscales ala misión de descentralización • 22 de febrero reunión para definir lospasos a seguir en materia de calidad de gasto.Actividad 8: En el periodo no se realizaron otras actividadesrelacionadas con el objeto del contrato."/>
    <d v="2023-01-30T00:00:00"/>
    <d v="2023-02-03T00:00:00"/>
    <n v="210"/>
    <d v="2023-09-02T00:00:00"/>
    <n v="56350000"/>
    <n v="211"/>
    <n v="26.54"/>
    <n v="7513333"/>
    <n v="48836667"/>
    <n v="0"/>
    <n v="0"/>
    <n v="56350000"/>
    <n v="210"/>
  </r>
  <r>
    <x v="1"/>
    <n v="230110"/>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JEFE DE OFICINA - OF. LIQUIDACION"/>
    <s v="N/A"/>
    <d v="2023-03-06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n v="240"/>
    <d v="2023-10-09T00:00:00"/>
    <n v="32256000"/>
    <n v="242"/>
    <n v="20.66"/>
    <n v="2956800"/>
    <n v="29299200"/>
    <n v="0"/>
    <n v="0"/>
    <n v="32256000"/>
    <n v="240"/>
  </r>
  <r>
    <x v="0"/>
    <n v="220783"/>
    <x v="0"/>
    <s v="https://community.secop.gov.co/Public/Tendering/OpportunityDetail/Index?noticeUID=CO1.NTC.3315871&amp;isFromPublicArea=True&amp;isModal=true&amp;asPopupView=true"/>
    <x v="1"/>
    <s v="Prestación de Servicios"/>
    <s v="SUBD. INFRAESTRUCTURA TIC"/>
    <s v="0111-01"/>
    <s v="Prestar los servicios de custodia, almacenamiento  y el transporte delos medios magnéticos correspondientes a las copias de respaldo de lossistemas de información de la Secretaría Distrital de Hacienda"/>
    <n v="860510669"/>
    <s v="ALMARCHIVOS S.A."/>
    <s v="PROFESIONAL UNIVERSITARIO - SUBD. INFRAESTRUCTURA TIC"/>
    <s v="N/A"/>
    <d v="2023-03-06T00:00:00"/>
    <s v="El contratista ha cumplido con las obligaciones generales en el periodotranscurrido de ejecución del contrato."/>
    <s v="El contratista cumplió con las obligaciones especiales en el mes defebrero de 2023, prestó los servicios objeto del contrato: custodia,almacenamiento y transporte de medios de acuerdo con lo requerido en elcontrato."/>
    <d v="2022-10-21T00:00:00"/>
    <d v="2022-10-28T00:00:00"/>
    <n v="210"/>
    <d v="2023-05-28T00:00:00"/>
    <n v="3118511"/>
    <n v="212"/>
    <n v="72.64"/>
    <n v="860640"/>
    <n v="2257871"/>
    <n v="0"/>
    <n v="0"/>
    <n v="3118511"/>
    <n v="210"/>
  </r>
  <r>
    <x v="1"/>
    <n v="230118"/>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80117367"/>
    <s v="JULIO CESAR CEPEDA BARRERA"/>
    <s v="SUBDIRECTOR TECNICO - SUBD. PLANEACION E INTELIGENCIA TRIB"/>
    <s v="N/A"/>
    <d v="2023-03-06T00:00:00"/>
    <s v="En la ejecución del contrato 230118, el contratista cumplió con susobligaciones generales durante el periodo del 01 al 28 de febrero  del2023."/>
    <s v="En la ejecución del contrato 230118, el contratista cumplió con susobligaciones especiales durante el periodo del 01 al 28 de febrero  del2023."/>
    <d v="2023-01-20T00:00:00"/>
    <d v="2023-01-25T00:00:00"/>
    <n v="180"/>
    <d v="2023-07-25T00:00:00"/>
    <n v="55824000"/>
    <n v="181"/>
    <n v="35.909999999999997"/>
    <n v="11164800"/>
    <n v="44659200"/>
    <n v="0"/>
    <n v="0"/>
    <n v="55824000"/>
    <n v="180"/>
  </r>
  <r>
    <x v="1"/>
    <n v="230068"/>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JEFE DE OFICINA - OF. LIQUIDACION"/>
    <s v="N/A"/>
    <d v="2023-03-09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8T00:00:00"/>
    <n v="240"/>
    <d v="2023-10-08T00:00:00"/>
    <n v="32256000"/>
    <n v="242"/>
    <n v="21.07"/>
    <n v="3091200"/>
    <n v="29164800"/>
    <n v="0"/>
    <n v="0"/>
    <n v="32256000"/>
    <n v="240"/>
  </r>
  <r>
    <x v="1"/>
    <n v="230206"/>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79959604"/>
    <s v="CESAR AUGUSTO SANCHEZ SANCHEZ"/>
    <s v="SUBDIRECTOR TECNICO - SUBD. PLANEACION E INTELIGENCIA TRIB"/>
    <s v="N/A"/>
    <d v="2023-03-06T00:00:00"/>
    <s v="En la ejecución del contrato 230206, el contratista cumplió con susobligaciones generales durante el periodo del 06 al 28 de febrero  del2023."/>
    <s v="En la ejecución del contrato 230206, el contratista cumplió con susobligaciones especiales durante el periodo del 06 al 28 de febrero  del2023."/>
    <d v="2023-01-31T00:00:00"/>
    <d v="2023-02-06T00:00:00"/>
    <n v="180"/>
    <d v="2023-08-06T00:00:00"/>
    <n v="55824000"/>
    <n v="181"/>
    <n v="29.28"/>
    <n v="7753333"/>
    <n v="48070667"/>
    <n v="0"/>
    <n v="0"/>
    <n v="55824000"/>
    <n v="180"/>
  </r>
  <r>
    <x v="0"/>
    <n v="220460"/>
    <x v="0"/>
    <s v="https://community.secop.gov.co/Public/Tendering/OpportunityDetail/Index?noticeUID=CO1.NTC.3139037&amp;isFromPublicArea=True&amp;isModal=true&amp;asPopupView=true"/>
    <x v="0"/>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SUBDIRECTOR TECNICO - SUBD. CONSOLIDACION, GESTION E INVEST."/>
    <s v="N/A"/>
    <d v="2023-03-14T00:00:00"/>
    <s v="La contratista dio cumplimiento a cada una de las obligaciones generalespre - contractuales acordadas para la ejecución del contrato."/>
    <s v="Durante el mes de febrero de 2023 la contratista participó en reunionescon la Agencia Analítica de Datos en apoyo parametrización,inconsistencias cargue información en BPC. Participó en reunionesinternas con el equipo de la Subdirección de Consolidación, Gestión eInvestigación-SCGI en capacitación, explicación y avance en proceso deelaboración de notas y ajustes al consolidado de Bogotá. Realizóvalidación, elaboración y entrega de ajustes propuestos a diferencias enoperaciones recíprocas, variaciones trimestrales y notas al consolidadode Bogotá DC con corte a diciembre 2022. Realizó verificación de lasnotas a los EEFF que incluye notas y revelaciones de las entidadesasignadas. Asistió a las entidades para la gestión de diferenciasrecíprocas y solución de consultas. Apoyó la gestión de solicitudes deprórroga y modificación de las entidades asignadas para el reporte deinformación financiera al corte diciembre de 2022. Realizó verificaciónde cargue reportes e informes anexos con vencimiento en el mes defebrero de las entidades nivel descentralizado asignadas por la SCGI concorte a diciembre 2022. Participó en reuniones internas con el equipo deasesoría de la SCGI para revisión de diferencias en reciprocas de BogotáD.C. a diciembre 2022. Atendió oportunamente solicitudes de asesoríatécnico contable realizadas por las entidades asignadas vía telefónica ypor correo electrónico."/>
    <d v="2022-08-12T00:00:00"/>
    <d v="2022-08-18T00:00:00"/>
    <n v="195"/>
    <d v="2023-03-05T00:00:00"/>
    <n v="43842500"/>
    <n v="199"/>
    <n v="100"/>
    <n v="43392833"/>
    <n v="449667"/>
    <n v="0"/>
    <n v="0"/>
    <n v="43842500"/>
    <n v="195"/>
  </r>
  <r>
    <x v="1"/>
    <n v="230204"/>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23467524"/>
    <s v="JULIA  VELANDIA BECERRA"/>
    <s v="SUBDIRECTOR TECNICO - SUBD. PLANEACION E INTELIGENCIA TRIB"/>
    <s v="N/A"/>
    <d v="2023-03-06T00:00:00"/>
    <s v="En la ejecución del contrato 230204, el contratista cumplió con susobligaciones generales durante el periodo del 06 al 28 de febrero  del2023."/>
    <s v="En la ejecución del contrato 230204, el contratista cumplió con susobligaciones especiales durante el periodo del 06 al 28 de febrero  del2023."/>
    <d v="2023-01-31T00:00:00"/>
    <d v="2023-02-06T00:00:00"/>
    <n v="180"/>
    <d v="2023-08-06T00:00:00"/>
    <n v="55824000"/>
    <n v="181"/>
    <n v="29.28"/>
    <n v="7753333"/>
    <n v="48070667"/>
    <n v="0"/>
    <n v="0"/>
    <n v="55824000"/>
    <n v="180"/>
  </r>
  <r>
    <x v="0"/>
    <n v="220173"/>
    <x v="0"/>
    <s v="https://community.secop.gov.co/Public/Tendering/OpportunityDetail/Index?noticeUID=CO1.NTC.2522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77941121"/>
    <s v="MARIA CECILIA ROMERO ROMERO"/>
    <s v="PROFESIONAL ESPECIALIZADO - SUBD. CONSOLIDACION, GESTION E INVEST."/>
    <s v="N/A"/>
    <d v="2023-03-14T00:00:00"/>
    <s v="La contratista dio cumplimiento a cada una de las obligaciones generalespre - contractuales acordadas para la ejecución del contrato."/>
    <s v="Durante el mes de febrero, la contratista, participó en reunionestendientes a brindar orientación a las actividades de la DDC, referentesa la elaboración de notas para la vigencia 2022, revisión de anexos BPCy socialización del cronograma para la elaboración consolidada de notas.En este sentido, revisó los anexos a las Notas a los Estados FinancierosConsolidados de Bogotá D.C., de las cuentas por cobrar, gastos, ingresosy préstamos por cobrar. Adicional, realizó y participó en mesas detrabajo para la revisión del deterioro de las cuentas por cobrar delConcejo, FDL Teusaquillo y SGCH con quien analizó el modelo de pérdidasesperadas para la cartera tributaria. Asistió a los entes y entidades entemas relacionados con la estimación del deterioro de cartera notributaria y el reporte emitido por la Dirección Distrital de Cobro, asícomo la proyección de respuesta a solicitud de información de la Oficinade Control Interno Disciplinario de la Secretaría General de la AlcaldíaMayor de Bogotá, y el análisis de la propuesta del Concejo en el marcodel control político. Realizó y participó en sesiones de socialización yvalidación del sistema de información en el marco del nuevo modelo dedeterioro de cartera sobre pérdidas esperadas con la Subdirección deCobro No Tributario, y la Subdirección de TIC."/>
    <d v="2022-01-17T00:00:00"/>
    <d v="2022-01-20T00:00:00"/>
    <n v="300"/>
    <d v="2023-01-06T00:00:00"/>
    <n v="78490000"/>
    <n v="351"/>
    <n v="100"/>
    <n v="9418800"/>
    <n v="81367967"/>
    <n v="1"/>
    <n v="12296767"/>
    <n v="90786767"/>
    <n v="347"/>
  </r>
  <r>
    <x v="1"/>
    <n v="230205"/>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80179285"/>
    <s v="JIMMY ALDEMAR CABALLERO QUIROGA"/>
    <s v="SUBDIRECTOR TECNICO - SUBD. PLANEACION E INTELIGENCIA TRIB"/>
    <s v="N/A"/>
    <d v="2023-03-06T00:00:00"/>
    <s v="En la ejecución del contrato 230205, el contratista cumplió con susobligaciones generales durante el periodo del 06 al 28 de febrero  del2023."/>
    <s v="En la ejecución del contrato 230205, el contratista cumplió con susobligaciones especiales durante el periodo del 06 al 28 de febrero  del2023."/>
    <d v="2023-01-31T00:00:00"/>
    <d v="2023-02-06T00:00:00"/>
    <n v="180"/>
    <d v="2023-08-06T00:00:00"/>
    <n v="55824000"/>
    <n v="181"/>
    <n v="29.28"/>
    <n v="7753333"/>
    <n v="48070667"/>
    <n v="0"/>
    <n v="0"/>
    <n v="55824000"/>
    <n v="180"/>
  </r>
  <r>
    <x v="1"/>
    <n v="230111"/>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410221"/>
    <s v="MARILUZ  ALDANA ALZATE"/>
    <s v="JEFE DE OFICINA - OF. LIQUIDACION"/>
    <s v="N/A"/>
    <d v="2023-03-06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n v="240"/>
    <d v="2023-10-09T00:00:00"/>
    <n v="32256000"/>
    <n v="242"/>
    <n v="20.66"/>
    <n v="2956800"/>
    <n v="29299200"/>
    <n v="0"/>
    <n v="0"/>
    <n v="32256000"/>
    <n v="240"/>
  </r>
  <r>
    <x v="1"/>
    <n v="230137"/>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53132127"/>
    <s v="ASTRID VIVIANA FAJARDO GONZALEZ"/>
    <s v="PROFESIONAL UNIVERSITARIO - OF. ATENCION AL CIUDADANO"/>
    <s v="N/A"/>
    <d v="2023-03-06T00:00:00"/>
    <s v="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28 de febrero, la contratistaapoyo en el direccionamiento de las peticiones asignadas, así mismorealizó el apoyo respectivo para orientación a los usuarios a través dela proyección de respuesta a las peticiones asignadas para esta tarea,de otra parte durante el periodo cerro, traslado y organizo lainformación necesaria para atender las PQRS asignadas acorde a lasdirectrices dadas en las diferentes capacitaciones y orientaciones. Asímismo la contratista asistió a las capacitaciones y reuniones en las quefue 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n v="240"/>
    <d v="2023-09-26T00:00:00"/>
    <n v="18608000"/>
    <n v="243"/>
    <n v="26.34"/>
    <n v="2326000"/>
    <n v="16282000"/>
    <n v="0"/>
    <n v="0"/>
    <n v="18608000"/>
    <n v="240"/>
  </r>
  <r>
    <x v="0"/>
    <n v="220832"/>
    <x v="0"/>
    <s v="https://community.secop.gov.co/Public/Tendering/OpportunityDetail/Index?noticeUID=CO1.NTC.3572692&amp;isFromPublicArea=True&amp;isModal=true&amp;asPopupView=true"/>
    <x v="2"/>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3-06T00:00:00"/>
    <s v="El contratista dió cumplimiento a las obligaciones pactadas en losestudios previos del presente contrato."/>
    <s v="El contratista dió cumplimiento a las obligaciones pactadas en losestudios previos del presente contrato."/>
    <d v="2022-11-28T00:00:00"/>
    <d v="2022-12-01T00:00:00"/>
    <n v="360"/>
    <d v="2023-12-01T00:00:00"/>
    <n v="43226960"/>
    <n v="365"/>
    <n v="32.880000000000003"/>
    <n v="10806940"/>
    <n v="32420020"/>
    <n v="0"/>
    <n v="0"/>
    <n v="43226960"/>
    <n v="360"/>
  </r>
  <r>
    <x v="1"/>
    <n v="230139"/>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80154271"/>
    <s v="LEONARDO  ORTIZ SANABRIA"/>
    <s v="PROFESIONAL UNIVERSITARIO - OF. ATENCION AL CIUDADANO"/>
    <s v="N/A"/>
    <d v="2023-03-06T00:00:00"/>
    <s v="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28 de febrero, la contratistaapoyo en el direccionamiento de las peticiones asignadas, así mismorealizó el apoyo respectivo para orientación a los usuarios a través dela proyección de respuesta a las peticiones asignadas para esta tarea,de otra parte durante el periodo cerro, traslado y organizo lainformación necesaria para atender las PQRS asignadas acorde a lasdirectrices dadas en las diferentes capacitaciones y orientaciones. Asímismo la contratista asistió a las capacitaciones y reuniones en las quefue 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n v="240"/>
    <d v="2023-09-26T00:00:00"/>
    <n v="18608000"/>
    <n v="243"/>
    <n v="26.34"/>
    <n v="2326000"/>
    <n v="16282000"/>
    <n v="0"/>
    <n v="0"/>
    <n v="18608000"/>
    <n v="240"/>
  </r>
  <r>
    <x v="0"/>
    <n v="220759"/>
    <x v="0"/>
    <s v="https://community.secop.gov.co/Public/Tendering/OpportunityDetail/Index?noticeUID=CO1.NTC.3403543&amp;isFromPublicArea=True&amp;isModal=true&amp;asPopupView=true"/>
    <x v="2"/>
    <s v="Prestación de Servicios"/>
    <s v="SUBD. ANALISIS SECTORIAL"/>
    <s v="0111-01"/>
    <s v="La necesidad de contar con la suscripción a los resultados mensuales dela encuesta de consumo para Bogotá."/>
    <n v="900078820"/>
    <s v="RADDAR LIMITADA"/>
    <s v="PROFESIONAL ESPECIALIZADO - SUBD. ANALISIS SECTORIAL"/>
    <s v="N/A"/>
    <d v="2023-03-06T00:00:00"/>
    <s v="El contratista dió cumplimiento a las obligaciones pactadas en losestudios previos del presente contrato."/>
    <s v="El contratista dió cumplimiento a las obligaciones pactadas en losestudios previos del presente contrato."/>
    <d v="2022-10-19T00:00:00"/>
    <d v="2022-11-17T00:00:00"/>
    <n v="360"/>
    <d v="2023-11-17T00:00:00"/>
    <n v="46602600"/>
    <n v="365"/>
    <n v="36.71"/>
    <n v="15534200"/>
    <n v="31068400"/>
    <n v="0"/>
    <n v="0"/>
    <n v="46602600"/>
    <n v="360"/>
  </r>
  <r>
    <x v="1"/>
    <n v="230263"/>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N/A"/>
    <d v="2023-03-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 la contratista."/>
    <d v="2023-02-21T00:00:00"/>
    <d v="2023-02-22T00:00:00"/>
    <n v="240"/>
    <d v="2023-10-22T00:00:00"/>
    <n v="32256000"/>
    <n v="242"/>
    <n v="15.29"/>
    <n v="940800"/>
    <n v="31315200"/>
    <n v="0"/>
    <n v="0"/>
    <n v="32256000"/>
    <n v="240"/>
  </r>
  <r>
    <x v="1"/>
    <n v="230138"/>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1010224290"/>
    <s v="LAURA VANESSA SALCEDO CORDOBA"/>
    <s v="PROFESIONAL UNIVERSITARIO - OF. ATENCION AL CIUDADANO"/>
    <s v="N/A"/>
    <d v="2023-03-06T00:00:00"/>
    <s v="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28 de febrero, la contratistaapoyo en el direccionamiento de las peticiones asignadas, así mismorealizó el apoyo respectivo para orientación a los usuarios a través dela proyección de respuesta a las peticiones asignadas para esta tarea,de otra parte durante el periodo cerro, traslado y organizo lainformación necesaria para atender las PQRS asignadas acorde a lasdirectrices dadas en las diferentes capacitaciones y orientaciones. Asímismo la contratista asistió a las capacitaciones y reuniones en las quefue 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n v="240"/>
    <d v="2023-09-26T00:00:00"/>
    <n v="18608000"/>
    <n v="243"/>
    <n v="26.34"/>
    <n v="2326000"/>
    <n v="16282000"/>
    <n v="0"/>
    <n v="0"/>
    <n v="18608000"/>
    <n v="240"/>
  </r>
  <r>
    <x v="0"/>
    <n v="220833"/>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4204890"/>
    <s v="ANGIE VIVIANA ROA MATEUS"/>
    <s v="JEFE DE OFICINA - OF. CUENTAS CORRIENTES Y DEVOLUCIONES"/>
    <s v="N/A"/>
    <d v="2023-03-07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21T00:00:00"/>
    <n v="90"/>
    <d v="2023-03-21T00:00:00"/>
    <n v="4887000"/>
    <n v="90"/>
    <n v="100"/>
    <n v="814500"/>
    <n v="4072500"/>
    <n v="0"/>
    <n v="0"/>
    <n v="4887000"/>
    <n v="90"/>
  </r>
  <r>
    <x v="1"/>
    <n v="230122"/>
    <x v="0"/>
    <s v="https://community.secop.gov.co/Public/Tendering/ContractNoticeManagement/Index?currentLanguage=es-CO&amp;Page=login&amp;Country=CO&amp;SkinName=CCE"/>
    <x v="0"/>
    <s v="Prestación Servicios Profesionales"/>
    <s v="OF. ASESORA DE PLANEACION"/>
    <s v="0111-01"/>
    <s v="Prestar los servicios profesionales para apoyar el fortalecimiento delas políticas de Planeación Institucional, Seguimiento y Evaluación yControl Interno en la SDH."/>
    <n v="1013598289"/>
    <s v="MARITZA ALEJANDRA AGUIRRE FUENTES"/>
    <s v="JEFE DE OFICINA ASESORA - OF. ASESORA DE PLANEACION"/>
    <s v="N/A"/>
    <d v="2023-03-16T00:00:00"/>
    <s v="Se ha dado cumplimiento a las obligaciones generales respectivas."/>
    <s v="Se apoyó a la Oficina Asesora de Planeación con el desarrollo del CIGDdel mes de febrero.Se apoyó a la Oficina Asesora de Planeación con la elaboración delproyecto de resolución por la cual se el análisis de los resultados dela encuesta de satisfacción para la elaboración del Mapa de emociones.Se apoyo a la Oficina Asesora de Planeación con la redefinición de losindicadores de la Oficina de Control Interno, para el cargue deinformación en la plataforma MIGEMAInforme mensual febrero 2023"/>
    <d v="2023-01-20T00:00:00"/>
    <d v="2023-01-27T00:00:00"/>
    <n v="315"/>
    <d v="2023-12-11T00:00:00"/>
    <n v="81973500"/>
    <n v="318"/>
    <n v="19.809999999999999"/>
    <n v="8847933"/>
    <n v="73125567"/>
    <n v="0"/>
    <n v="0"/>
    <n v="81973500"/>
    <n v="315"/>
  </r>
  <r>
    <x v="1"/>
    <n v="230199"/>
    <x v="0"/>
    <s v="https://community.secop.gov.co/Public/Tendering/OpportunityDetail/Index?noticeUID=CO1.NTC.3880986&amp;isFromPublicArea=True&amp;isModal=true&amp;asPopupView=true"/>
    <x v="0"/>
    <s v="Prestación Servicios Profesionales"/>
    <s v="OF. ASESORA DE PLANEACION"/>
    <s v="0111-01"/>
    <s v="Prestar los servicios profesionales para apoyar la optimización del mapade procesos de la SDH y la definición de estrategias para suimplementación y apropiación."/>
    <n v="79793841"/>
    <s v="ARMANDO  ARDILA DELGADO"/>
    <s v="JEFE DE OFICINA ASESORA - OF. ASESORA DE PLANEACION"/>
    <s v="N/A"/>
    <d v="2023-03-16T00:00:00"/>
    <s v="Se ha dado cumplimiento a las obligaciones generales respectivas."/>
    <s v="A la fecha, han sido aprobados por comité directivo todos losmacroprocesos diseñados, quedando solamente pendiente la aprobación deGestión Administrativa.Se definió un plan de implementación de los macroprocesos, que fuediscutido con el equipo de asesores de la OAP que trabajan en suimplementación.En la actualidad se trabaja en la definición de un plan deimplementación integral para todos los macroprocesos en el que sedefinirán acciones concretas que deben ser materializadas por lasdiferentes dependencias involucradas.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vinculados a los macroprocesos en implementación."/>
    <d v="2023-01-31T00:00:00"/>
    <d v="2023-02-06T00:00:00"/>
    <n v="210"/>
    <d v="2023-09-06T00:00:00"/>
    <n v="100149000"/>
    <n v="212"/>
    <n v="25"/>
    <n v="11922500"/>
    <n v="88226500"/>
    <n v="0"/>
    <n v="0"/>
    <n v="100149000"/>
    <n v="210"/>
  </r>
  <r>
    <x v="1"/>
    <n v="230136"/>
    <x v="0"/>
    <s v="https://community.secop.gov.co/Public/Tendering/OpportunityDetail/Index?noticeUID=CO1.NTC.3824305&amp;isFromPublicArea=True&amp;isModal=true&amp;asPopupView=true"/>
    <x v="0"/>
    <s v="Prestación Servicios Profesionales"/>
    <s v="DESPACHO SECRETARIO DISTRITAL DE HDA."/>
    <s v="0111-01"/>
    <s v="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
    <n v="1010206491"/>
    <s v="DIANA PAOLA ZEA NITOLA"/>
    <s v="PROFESIONAL UNIVERSITARIO - OF. ATENCION AL CIUDADANO"/>
    <s v="N/A"/>
    <d v="2023-03-07T00:00:00"/>
    <s v="La contratista en el periodo comprendido entre el 1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28 de febrero, la contratistaapoyo en el direccionamiento de las peticiones asignadas y elalmacenamiento de la información relacionada con las PQRS a cargo, asímismo realizó la proyección de las respuestas asignadas y brindó elapoyo respectivo para orientación a los usuarios a través de las mismasrespuestas brindadas, de otra parte durante el periodo cerro, traslado yorganizo la información necesaria para atender las PQRS asignadas acordea las directrices dadas en las diferentes capacitaciones yorientaciones, así como también gestionó de manera adecuada laspeticiones asignadas cumpliendo con los lineamientos establecidos enrelación con la reserva de la información y la reserva tributaria que semaneja. Así mismo la contratista asistió a las capacitaciones yreuniones en las que fue convocada para manejo de las herramientassoporte de las tareas asignadas, protocolos de atención, lineamientos deservicios, socialización de directrices de atención y demás temasnecesarios para la gestión de las PQRS y la atención a lospeticionarios. La contratista entrego de manera satisfactoria el reportede las actividades realizadas acorde a las instrucciones y en loscuadros y plataformas indicados"/>
    <d v="2023-01-24T00:00:00"/>
    <d v="2023-02-01T00:00:00"/>
    <n v="240"/>
    <d v="2023-10-01T00:00:00"/>
    <n v="26056000"/>
    <n v="242"/>
    <n v="23.97"/>
    <n v="3257000"/>
    <n v="22799000"/>
    <n v="0"/>
    <n v="0"/>
    <n v="26056000"/>
    <n v="240"/>
  </r>
  <r>
    <x v="1"/>
    <n v="230200"/>
    <x v="0"/>
    <s v="https://community.secop.gov.co/Public/Tendering/OpportunityDetail/Index?noticeUID=CO1.NTC.3881732&amp;isFromPublicArea=True&amp;isModal=true&amp;asPopupView=true"/>
    <x v="0"/>
    <s v="Prestación Servicios Profesionales"/>
    <s v="DESPACHO SECRETARIO DISTRITAL DE HDA."/>
    <s v="0111-01"/>
    <s v="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
    <n v="52107824"/>
    <s v="OMAYRA  GARCIA CHAVES"/>
    <s v="PROFESIONAL UNIVERSITARIO - OF. ATENCION AL CIUDADANO"/>
    <s v="N/A"/>
    <d v="2023-03-07T00:00:00"/>
    <s v="La contratista en el periodo comprendido entre el 7 y 28 de febr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7 y 28 de febrero, la contratistaapoyo en el direccionamiento de las peticiones asignadas y elalmacenamiento de la información relacionada con las PQRS a cargo, asímismo realizó la proyección de las respuestas asignadas y brindó elapoyo respectivo para orientación a los usuarios a través de las mismasrespuestas brindadas, de otra parte durante el periodo cerro, traslado yorganizo la información necesaria para atender las PQRS asignadas acordea las directrices dadas en las diferentes capacitaciones yorientaciones, así como también gestionó de manera adecuada laspeticiones asignadas cumpliendo con los lineamientos establecidos enrelación con la reserva de la información y la reserva tributaria que semaneja. Así mismo la contratista asistió a las capacitaciones yreuniones en las que fue convocada para manejo de las herramientassoporte de las tareas asignadas, protocolos de atención, lineamientos deservicios, socialización de directrices de atención y demás temasnecesarios para la gestión de las PQRS y la atención a lospeticionarios. La contratista entrego de manera satisfactoria el reportede las actividades realizadas acorde a las instrucciones y en loscuadros y plataformas indicados"/>
    <d v="2023-01-31T00:00:00"/>
    <d v="2023-02-07T00:00:00"/>
    <n v="240"/>
    <d v="2023-10-07T00:00:00"/>
    <n v="37216000"/>
    <n v="242"/>
    <n v="21.49"/>
    <n v="3566533"/>
    <n v="33649467"/>
    <n v="0"/>
    <n v="0"/>
    <n v="37216000"/>
    <n v="240"/>
  </r>
  <r>
    <x v="1"/>
    <n v="230150"/>
    <x v="0"/>
    <s v="https://community.secop.gov.co/Public/Tendering/OpportunityDetail/Index?noticeUID=CO1.NTC.3754854&amp;isFromPublicArea=True&amp;isModal=true&amp;asPopupView=true"/>
    <x v="1"/>
    <s v="Suministro"/>
    <s v="SUBD. ADMINISTRATIVA Y FINANCIERA"/>
    <s v="0111-01"/>
    <s v="SUMINISTRO DE COMBUSTIBLE PARA LA SECRETARIA DISTRITAL DE HACIENDA"/>
    <n v="900459737"/>
    <s v="GRUPO EDS AUTOGAS S.A.S"/>
    <s v="TECNICO OPERATIVO - SUBD. ADMINISTRATIVA Y FINANCIERA"/>
    <s v="N/A"/>
    <d v="2023-03-09T00:00:00"/>
    <s v="El contratista dio cumplimiento a todas las obligaciones."/>
    <s v="El contratista el contratista cumplió con las condiciones y obligacionesdel Anexo No. 1 -Especificaciones Técnicas.Los soportes de la gestiónse encuentran contenidos dentro del expedientedigital  de supervisión."/>
    <d v="2023-01-25T00:00:00"/>
    <d v="2023-02-07T00:00:00"/>
    <n v="300"/>
    <d v="2023-12-07T00:00:00"/>
    <n v="58000000"/>
    <n v="303"/>
    <n v="17.16"/>
    <n v="3780426"/>
    <n v="54219574"/>
    <n v="0"/>
    <n v="0"/>
    <n v="58000000"/>
    <n v="300"/>
  </r>
  <r>
    <x v="3"/>
    <n v="210500"/>
    <x v="0"/>
    <s v="https://community.secop.gov.co/Public/Tendering/OpportunityDetail/Index?noticeUID=CO1.NTC.2292587&amp;isFromPublicArea=True&amp;isModal=true&amp;asPopupView=true"/>
    <x v="1"/>
    <s v="Prestación de Servicios"/>
    <s v="SUBD. ADMINISTRATIVA Y FINANCIERA"/>
    <s v="0111-01"/>
    <s v="Prestar servicios de aseo,  limpieza y mantenimientos menores para losvehículos de la Secretaria Distrital de Hacienda"/>
    <n v="800250589"/>
    <s v="CENTRO CAR 19 LIMITADA"/>
    <s v="TECNICO OPERATIVO - SUBD. ADMINISTRATIVA Y FINANCIERA"/>
    <s v="N/A"/>
    <d v="2023-03-09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1-10-26T00:00:00"/>
    <d v="2021-11-09T00:00:00"/>
    <n v="210"/>
    <d v="2023-05-09T00:00:00"/>
    <n v="19500000"/>
    <n v="546"/>
    <n v="92.86"/>
    <n v="26073570"/>
    <n v="2926430"/>
    <n v="1"/>
    <n v="9500000"/>
    <n v="29000000"/>
    <n v="540"/>
  </r>
  <r>
    <x v="0"/>
    <n v="220396"/>
    <x v="0"/>
    <s v="https://community.secop.gov.co/Public/Tendering/OpportunityDetail/Index?noticeUID=CO1.NTC.2935430&amp;isFromPublicArea=True&amp;isModal=true&amp;asPopupView=true"/>
    <x v="1"/>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3-03-09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6-08T00:00:00"/>
    <d v="2022-06-16T00:00:00"/>
    <n v="330"/>
    <d v="2023-05-16T00:00:00"/>
    <n v="63051000"/>
    <n v="334"/>
    <n v="86.23"/>
    <n v="25303186"/>
    <n v="37747814"/>
    <n v="0"/>
    <n v="0"/>
    <n v="63051000"/>
    <n v="330"/>
  </r>
  <r>
    <x v="0"/>
    <n v="220430"/>
    <x v="0"/>
    <s v="https://community.secop.gov.co/Public/Tendering/OpportunityDetail/Index?noticeUID=CO1.NTC.2979909&amp;isFromPublicArea=True&amp;isModal=true&amp;asPopupView=true"/>
    <x v="4"/>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03-09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15T00:00:00"/>
    <d v="2022-07-25T00:00:00"/>
    <n v="465"/>
    <d v="2023-11-09T00:00:00"/>
    <n v="2969744562"/>
    <n v="472"/>
    <n v="52.75"/>
    <n v="1080267879"/>
    <n v="1889476683"/>
    <n v="0"/>
    <n v="0"/>
    <n v="2969744562"/>
    <n v="465"/>
  </r>
  <r>
    <x v="0"/>
    <n v="220440"/>
    <x v="0"/>
    <s v="https://community.secop.gov.co/Public/Tendering/OpportunityDetail/Index?noticeUID=CO1.NTC.2998607&amp;isFromPublicArea=True&amp;isModal=true&amp;asPopupView=true"/>
    <x v="1"/>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3-03-09T00:00:00"/>
    <s v="El contratista dio cumplimiento a todas las obligaciones."/>
    <s v="El contratista el contratista cumplió con las condiciones y obligacionesdel Anexo No. 1 -Especificaciones Técnicas. Los soportes de la gestiónse encuentran contenidos dentro del expediente digital  de supervisión."/>
    <d v="2022-07-28T00:00:00"/>
    <d v="2022-08-05T00:00:00"/>
    <n v="360"/>
    <d v="2023-08-05T00:00:00"/>
    <n v="4166400"/>
    <n v="365"/>
    <n v="65.209999999999994"/>
    <n v="4166400"/>
    <n v="0"/>
    <n v="0"/>
    <n v="0"/>
    <n v="4166400"/>
    <n v="365"/>
  </r>
  <r>
    <x v="1"/>
    <n v="230147"/>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1149187"/>
    <s v="BRAYAN DANIEL CRISTIANO CARDENAS"/>
    <s v="SUBDIRECTOR TECNICO - SUBD. CONSOLIDACION, GESTION E INVEST."/>
    <s v="N/A"/>
    <d v="2023-03-14T00:00:00"/>
    <s v="La contratista dio cumplimiento a cada una de las obligaciones generalespre - contractuales acordadas para la ejecución del contrato."/>
    <s v="Del 1 al 23 de febrero de 2023, la contratista participó en reunionesinternas dirigidas a fomentar la sostenibilidad del Sistema ContablePúblico Distrital para los FDL y las Entidades asignadas, tendientes aanalizar las problemáticas generales y temas transversales de impactocontable, así como en las reuniones internas de preparación de notas alos Estados Financieros de Bogotá. Brindó la orientación requerida,asistió a los entes y entidades vía correo electrónico, llamadastelefónicas o dentro del proceso a respuesta de consultas o porsolicitud de estas, acompañó reuniones del FDL Usme para el cargue deinformación en Bogotá Consolida y BCP y a la UDFJC para la conciliaciónde la CUD y cumplió con las demás actividades requeridas para laejecución del objeto del contrato."/>
    <d v="2023-01-24T00:00:00"/>
    <d v="2023-01-26T00:00:00"/>
    <n v="240"/>
    <d v="2023-09-26T00:00:00"/>
    <n v="62792000"/>
    <n v="243"/>
    <n v="26.34"/>
    <n v="7325733"/>
    <n v="55466267"/>
    <n v="0"/>
    <n v="0"/>
    <n v="62792000"/>
    <n v="240"/>
  </r>
  <r>
    <x v="1"/>
    <n v="230125"/>
    <x v="0"/>
    <s v="https://community.secop.gov.co/Public/Tendering/OpportunityDetail/Index?noticeUID=CO1.NTC.3811001&amp;isFromPublicArea=True&amp;isModal=true&amp;asPopupView=true"/>
    <x v="0"/>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N/A"/>
    <d v="2023-03-07T00:00:00"/>
    <s v="El contratista cumplió con las obligaciones generales de acuerdo con loestipulado en los estudios previos, para el periodo comprendido entre el01-02-2023 y el 28-02-2023"/>
    <s v="Durante el periodo de ejecución el contratista dio cumplimiento a lasobligaciones especiales determinadas en los estudios previos; elresultado de las mismas se describe en los productos entregados."/>
    <d v="2023-01-23T00:00:00"/>
    <d v="2023-01-27T00:00:00"/>
    <n v="360"/>
    <d v="2023-12-31T00:00:00"/>
    <n v="55824000"/>
    <n v="338"/>
    <n v="18.64"/>
    <n v="5272267"/>
    <n v="50551733"/>
    <n v="0"/>
    <n v="0"/>
    <n v="55824000"/>
    <n v="360"/>
  </r>
  <r>
    <x v="1"/>
    <n v="230112"/>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JEFE DE OFICINA - OF. LIQUIDACION"/>
    <s v="N/A"/>
    <d v="2023-03-0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0T00:00:00"/>
    <n v="240"/>
    <d v="2023-10-10T00:00:00"/>
    <n v="32256000"/>
    <n v="242"/>
    <n v="20.25"/>
    <n v="2822400"/>
    <n v="29433600"/>
    <n v="0"/>
    <n v="0"/>
    <n v="32256000"/>
    <n v="240"/>
  </r>
  <r>
    <x v="1"/>
    <n v="230161"/>
    <x v="0"/>
    <s v="https://community.secop.gov.co/Public/Tendering/OpportunityDetail/Index?noticeUID=CO1.NTC.3855407&amp;isFromPublicArea=True&amp;isModal=true&amp;asPopupView=true"/>
    <x v="0"/>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N/A"/>
    <d v="2023-03-07T00:00:00"/>
    <s v="El contratista cumplió con las obligaciones generales de acuerdo con loestipulado en los estudios previos, para el periodo comprendido entre el07-02-2023 y el 28-02-2023"/>
    <s v="Durante el periodo de ejecución el contratista dio cumplimiento a lasobligaciones especiales determinadas en los estudios previos; elresultado de las mismas se describe en los productos entregados."/>
    <d v="2023-01-27T00:00:00"/>
    <d v="2023-02-07T00:00:00"/>
    <n v="345"/>
    <d v="2023-12-31T00:00:00"/>
    <n v="53498000"/>
    <n v="327"/>
    <n v="15.9"/>
    <n v="3721600"/>
    <n v="49776400"/>
    <n v="0"/>
    <n v="0"/>
    <n v="53498000"/>
    <n v="345"/>
  </r>
  <r>
    <x v="1"/>
    <n v="230165"/>
    <x v="0"/>
    <s v="https://community.secop.gov.co/Public/Tendering/OpportunityDetail/Index?noticeUID=CO1.NTC.3862302&amp;isFromPublicArea=True&amp;isModal=true&amp;asPopupView=true"/>
    <x v="0"/>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03-07T00:00:00"/>
    <s v="El contratista cumplió con las obligaciones generales de acuerdo con loestipulado en los estudios previos, para el periodo comprendido entre el07-02-2023 y el 28-02-2023"/>
    <s v="Durante el periodo de ejecución el contratista dio cumplimiento a lasobligaciones especiales determinadas en los estudios previos; elresultado de las mismas se describe en los productos entregados."/>
    <d v="2023-01-27T00:00:00"/>
    <d v="2023-02-07T00:00:00"/>
    <n v="360"/>
    <d v="2023-12-31T00:00:00"/>
    <n v="47148000"/>
    <n v="327"/>
    <n v="15.9"/>
    <n v="3143200"/>
    <n v="44004800"/>
    <n v="0"/>
    <n v="0"/>
    <n v="47148000"/>
    <n v="360"/>
  </r>
  <r>
    <x v="0"/>
    <n v="220917"/>
    <x v="0"/>
    <s v="https://community.secop.gov.co/Public/Tendering/OpportunityDetail/Index?noticeUID=CO1.NTC.3687553&amp;isFromPublicArea=True&amp;isModal=true&amp;asPopupView=true"/>
    <x v="2"/>
    <s v="Convenio Interadministrativo"/>
    <s v="OF. OPERACION SISTEMA GESTION DOCUMENTAL"/>
    <s v="0111-01"/>
    <s v="Aunar esfuerzos para la asistencia técnica y apoyo a la gestióndocumental de la Secretaría Distrital de Hacienda"/>
    <n v="899999230"/>
    <s v="UNIVERSIDAD DISTRITAL FRANCISCO JOSE DE CALDAS"/>
    <s v="JEFE DE OFICINA - OF. OPERACION SISTEMA GESTION DOCUMENTAL"/>
    <s v="N/A"/>
    <d v="2023-03-08T00:00:00"/>
    <s v="El contratista cumplió con las obligaciones generales establecidas enlas especificaciones técnicas del convenio interadministrativo."/>
    <s v="Del 1 al 28 de febrero de 2023, el contratista cumplió con lasobligaciones especiales.De igual manera, hizo entrega del plan de trabajo, metodología dedesarrollo del proyecto y cronograma de ejecución del convenio.Adelantó las labores y operaciones técnicas asociadas a losprocedimientos de gestión documental incluidos en las especificacionestécnicas del convenio.Entregó los informes de desarrollo de actividades solicitados."/>
    <d v="2022-12-29T00:00:00"/>
    <d v="2023-01-23T00:00:00"/>
    <n v="180"/>
    <d v="2023-07-23T00:00:00"/>
    <n v="267206500"/>
    <n v="181"/>
    <n v="37.020000000000003"/>
    <n v="56410261"/>
    <n v="210796239"/>
    <n v="0"/>
    <n v="0"/>
    <n v="267206500"/>
    <n v="180"/>
  </r>
  <r>
    <x v="0"/>
    <n v="220174"/>
    <x v="0"/>
    <s v="https://community.secop.gov.co/Public/Tendering/OpportunityDetail/Index?noticeUID=CO1.NTC.2522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20773390"/>
    <s v="MIGUEL ANGEL MONROY PEREZ"/>
    <s v="SUBDIRECTOR TECNICO - SUBD. CONSOLIDACION, GESTION E INVEST."/>
    <s v="N/A"/>
    <d v="2023-03-14T00:00:00"/>
    <s v="El contratista dio cumplimiento a cada una de las obligaciones generalespre - contractuales acordadas para la ejecución del contrato."/>
    <s v="Durante el periodo comprendido entre el 1 y el 6 de enero de 2023, elcontratista participó en mesas de trabajo para revisar, los cambios a laResolución de Costos de las Subredes Integradas de Servicios de SaludEmpresas Sociales del Estado del Distrito Capital. Realizó proyección desolicitud de conceptos a la CGN sobre el reconocimiento contable de losaportes en empresas no societarias y de los aportes iniciales delDistrito en la Región Metropolitana."/>
    <d v="2022-01-17T00:00:00"/>
    <d v="2022-01-20T00:00:00"/>
    <n v="300"/>
    <d v="2023-01-06T00:00:00"/>
    <n v="78490000"/>
    <n v="351"/>
    <n v="100"/>
    <n v="90001866"/>
    <n v="784901"/>
    <n v="1"/>
    <n v="12296767"/>
    <n v="90786767"/>
    <n v="347"/>
  </r>
  <r>
    <x v="3"/>
    <n v="210543"/>
    <x v="0"/>
    <s v="https://community.secop.gov.co/Public/Tendering/OpportunityDetail/Index?noticeUID=CO1.NTC.2315831&amp;isFromPublicArea=True&amp;isModal=true&amp;asPopupView=true"/>
    <x v="4"/>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3-03-07T00:00:00"/>
    <s v="Durante el mes de enero de 2023, el contratista cumplió con lasobligaciones generales estipuladas en los estudios previos."/>
    <s v="Durante el mes de enero de 2023, el contratista cumplió con lasobligaciones especiales estipuladas en los estudios previos."/>
    <d v="2021-11-29T00:00:00"/>
    <d v="2021-12-09T00:00:00"/>
    <n v="900"/>
    <d v="2023-12-31T00:00:00"/>
    <n v="5181214000"/>
    <n v="752"/>
    <n v="63.43"/>
    <n v="5569680737"/>
    <n v="1669155858"/>
    <n v="3"/>
    <n v="2396022145"/>
    <n v="7577236145"/>
    <n v="900"/>
  </r>
  <r>
    <x v="1"/>
    <n v="230116"/>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738032"/>
    <s v="CAROLINA  DAZA IBAÑEZ"/>
    <s v="JEFE DE OFICINA - OF. LIQUIDACION"/>
    <s v="N/A"/>
    <d v="2023-03-0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4T00:00:00"/>
    <n v="240"/>
    <d v="2023-10-14T00:00:00"/>
    <n v="32256000"/>
    <n v="242"/>
    <n v="18.600000000000001"/>
    <n v="2284800"/>
    <n v="29971200"/>
    <n v="0"/>
    <n v="0"/>
    <n v="32256000"/>
    <n v="240"/>
  </r>
  <r>
    <x v="1"/>
    <n v="230144"/>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77941121"/>
    <s v="MARIA CECILIA ROMERO ROMERO"/>
    <s v="SUBDIRECTOR TECNICO - SUBD. CONSOLIDACION, GESTION E INVEST."/>
    <s v="N/A"/>
    <d v="2023-03-14T00:00:00"/>
    <s v="La contratista dio cumplimiento a cada una de las obligaciones generalespre - contractuales acordadas para la ejecución del contrato."/>
    <s v="Durante el mes de febrero, la contratista, participó en reunionestendientes a brindar orientación a las actividades de la DDC, referentesa la elaboración de notas para la vigencia 2022, revisión de anexos BPCy socialización del cronograma para la elaboración consolidada de notas.En este sentido, revisó los anexos a las Notas a los Estados FinancierosConsolidados de Bogotá D.C., de las cuentas por cobrar, gastos, ingresosy préstamos por cobrar. Adicional, realizó y participó en mesas detrabajo para la revisión del deterioro de las cuentas por cobrar delConcejo, FDL Teusaquillo y SGCH con quien analizó el modelo de pérdidasesperadas para la cartera tributaria. Asistió a los entes y entidades entemas relacionados con la estimación del deterioro de cartera notributaria y el reporte emitido por la Dirección Distrital de Cobro, asícomo la proyección de respuesta a solicitud de información de la Oficinade Control Interno Disciplinario de la Secretaría General de la AlcaldíaMayor de Bogotá, y el análisis de la propuesta del Concejo en el marcodel control político. Realizó y participó en sesiones de socialización yvalidación del sistema de información en el marco del nuevo modelo dedeterioro de cartera sobre pérdidas esperadas con la Subdirección deCobro No Tributario, y la Subdirección de TIC."/>
    <d v="2023-01-24T00:00:00"/>
    <d v="2023-01-25T00:00:00"/>
    <n v="240"/>
    <d v="2023-09-25T00:00:00"/>
    <n v="62792000"/>
    <n v="243"/>
    <n v="26.75"/>
    <n v="9418800"/>
    <n v="53373200"/>
    <n v="0"/>
    <n v="0"/>
    <n v="62792000"/>
    <n v="240"/>
  </r>
  <r>
    <x v="0"/>
    <n v="220404"/>
    <x v="0"/>
    <s v="https://community.secop.gov.co/Public/Tendering/OpportunityDetail/Index?noticeUID=CO1.NTC.2937787&amp;isFromPublicArea=True&amp;isModal=true&amp;asPopupView=true"/>
    <x v="4"/>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03-08T00:00:00"/>
    <s v="El contratista durante el período, dió cumplimiento a las obligacionesgenerales del contrato."/>
    <s v="Durante el mes de febrero, el contratista dió cumplimiento a lasobligaciones especiales del contrato realizó las siguientes actividades:Durante el mes de diciembre, el contratista realizó las siguientesactividades:Total cajas custodiadas: 77.088Consulta normalNo. de consultas: 5No. de cajas: 8Remisiones: SA-00619, SA-00622, SA-00624, SA-00625, SA-00626Consulta UrgenteNo. de consultas: 3No. de cajas: 35Remisiones: SA-00620, SA-00621 y SA-00623TransporteTransporte de ida consulta normal: 5Transporte de ida consulta urgente: 4Transporte de regreso: 3RearchivosNo. de cajas: 36No. de requisiciones: SAS 2302-004, SAS 2302-007Traslado Inicial: 4.408"/>
    <d v="2022-06-17T00:00:00"/>
    <d v="2022-07-06T00:00:00"/>
    <n v="401"/>
    <d v="2023-08-17T00:00:00"/>
    <n v="506491131"/>
    <n v="407"/>
    <n v="65.849999999999994"/>
    <n v="177190733"/>
    <n v="329300398"/>
    <n v="0"/>
    <n v="0"/>
    <n v="506491131"/>
    <n v="401"/>
  </r>
  <r>
    <x v="0"/>
    <n v="220392"/>
    <x v="0"/>
    <s v="https://community.secop.gov.co/Public/Tendering/OpportunityDetail/Index?noticeUID=CO1.NTC.2930547&amp;isFromPublicArea=True&amp;isModal=true&amp;asPopupView=true"/>
    <x v="1"/>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3-03-07T00:00:00"/>
    <s v="Durante el periodo comprendido del 01 al 28 de febrero, el contratistacumplió con las condiciones y obligaciones del contrato y de lasespecificaciones técnicas."/>
    <s v="Durante el periodo reportado el contratista no realizó mantenimientospreventivos ni correctivos, debido a que no se presentaron solicitudes"/>
    <d v="2022-06-06T00:00:00"/>
    <d v="2022-06-21T00:00:00"/>
    <n v="315"/>
    <d v="2023-05-06T00:00:00"/>
    <n v="7322000"/>
    <n v="319"/>
    <n v="88.71"/>
    <n v="5410313"/>
    <n v="1911687"/>
    <n v="0"/>
    <n v="0"/>
    <n v="7322000"/>
    <n v="315"/>
  </r>
  <r>
    <x v="0"/>
    <n v="220912"/>
    <x v="1"/>
    <s v="https://www.colombiacompra.gov.co/tienda-virtual-del-estado-colombiano/ordenes-compra/102772"/>
    <x v="1"/>
    <s v="Compraventa"/>
    <s v="OF. OPERACION SISTEMA GESTION DOCUMENTAL"/>
    <s v="0111-01"/>
    <s v="Adquisición de impresoras y lectoras para la optimización del sistema delectura automático de códigos de barras de la Secretaría Distrital deHacienda"/>
    <n v="830037946"/>
    <s v="PANAMERICANA LIBRERIA Y PAPELERIA S A"/>
    <s v="PROFESIONAL UNIVERSITARIO - OF. NOTIFICACIONES Y DOC. FISCAL"/>
    <s v="N/A"/>
    <d v="2023-03-07T00:00:00"/>
    <s v="El contratista cumplió con las obligaciones generales establecidas enlos estudios previos del contrato."/>
    <s v="El proveedor cumplió con las obligaciones contenidas en los &quot;Términos yCondiciones de Uso de la Tienda Virtual del Estado Colombiano&quot;."/>
    <d v="2022-12-28T00:00:00"/>
    <d v="2022-12-29T00:00:00"/>
    <n v="90"/>
    <d v="2023-03-29T00:00:00"/>
    <n v="42370560"/>
    <n v="90"/>
    <n v="100"/>
    <n v="41126400"/>
    <n v="1244160"/>
    <n v="0"/>
    <n v="0"/>
    <n v="42370560"/>
    <n v="90"/>
  </r>
  <r>
    <x v="1"/>
    <n v="230093"/>
    <x v="0"/>
    <s v="https://community.secop.gov.co/Public/Tendering/OpportunityDetail/Index?noticeUID=CO1.NTC.3794448&amp;isFromPublicArea=True&amp;isModal=true&amp;asPopupView=true"/>
    <x v="0"/>
    <s v="Prestación Servicios Profesionales"/>
    <s v="DESPACHO SECRETARIO DISTRITAL DE HDA."/>
    <s v="0111-01"/>
    <s v="Prestar servicios profesionales  para la validacion e intercambio de lainformación relacionada con el pago de transferencias monetarias de laEstrategia Integral Ingreso Mínimo Garantizado (IMG)."/>
    <n v="80797720"/>
    <s v="ANDRES NOLASCO OLAYA GOMEZ"/>
    <s v="ASESOR - DESPACHO SECRETARIO DISTRITAL DE HDA."/>
    <s v="N/A"/>
    <d v="2023-03-09T00:00:00"/>
    <s v="Durante el periodo comprendido entre el 01 y el 28 de febrero de 2023,el contratista cumplió todas las obligaciones generales del contrato,acatando la constitucion, la ley y lo previsto en las disposicionescontenidas en los estudios previos y el contrato. Asi mismo, elconstratista certifica haber cumplido con sus obligaciones con lossistemas de seguridad social, haber constituido las garantias delcontrato, y haber colaborado con la secretaria distrital de hacienda yel supervisor del contrato para que su ejecucion se realice con la mayorcalidad."/>
    <s v="Durante el periodo comprendido entre el 01 y el 28 de febrero elcontratista participó en las reuniones asignadas de comités, mesas detrabajo, capacitaciones y reuniones con otras Secretarías Distritales.El contratista revisó y aporto en los ajustes para el insumo deconsolidado UPZ como herramienta de seguimiento a ejecución de recursos.El contratista elaboró informe de Fondos de Desarrollo Local. Elcontratista proyectó respuestas a Entes de control, a ciudadanos, acontrol interno y demás requerimientos de respuestas por parte de laSecretaría Distrital de Hacienda. Así mismo el contratista elaboró actade reunión con Secretaría Distrital del Hábitat."/>
    <d v="2023-01-20T00:00:00"/>
    <d v="2023-01-26T00:00:00"/>
    <n v="240"/>
    <d v="2023-09-26T00:00:00"/>
    <n v="40776000"/>
    <n v="243"/>
    <n v="26.34"/>
    <n v="5946500"/>
    <n v="34829500"/>
    <n v="0"/>
    <n v="0"/>
    <n v="40776000"/>
    <n v="240"/>
  </r>
  <r>
    <x v="1"/>
    <n v="230143"/>
    <x v="0"/>
    <s v="https://community.secop.gov.co/Public/Tendering/OpportunityDetail/Index?noticeUID=CO1.NTC.3825892&amp;isFromPublicArea=True&amp;isModal=true&amp;asPopupView=true"/>
    <x v="0"/>
    <s v="Prestación Servicios Profesionales"/>
    <s v="DESPACHO SECRETARIO DISTRITAL DE HDA."/>
    <s v="0111-01"/>
    <s v="Prestar servicios profesionales apoyando las actividades relacionadascon la gestión y monitoreo del pago de transferencias monetarias de laEstrategia Integral Ingreso Mínimo Garantizado (IMG)."/>
    <n v="1019090995"/>
    <s v="CRISTIAN CAMILO ROJAS CARDENAS"/>
    <s v="ASESOR - DESPACHO SECRETARIO DISTRITAL DE HDA."/>
    <s v="N/A"/>
    <d v="2023-03-09T00:00:00"/>
    <s v="Durante el periodo comprendido entre el 01 de febrero y el 28 de febrerode 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
    <s v="Durante el periodo comprendido entre el 1 de febrero al 28 de febrero de2023, el contratista construyó informe de PQRS atendidas en 2022,contestó requerimiento formulado por ATENEA, brindó un insumo paracontestar requerimiento de órgano de control, cargó en sharepoint ynotificó mediante correo electrónico a las entidades Distritales sobreel cargue de resultados de dispersiones y cruces en 5 ocasiones, cargó alos operadores los cruces del ciclo de TMO, notificó sobre lasinconsistencias en las bases reportadas por los operadores y construyóun insumo ONP del programa &quot;Pobreza Oculta&quot;. Además, asígnó en 11oportunidades al equipo de la OAC carpetas para gestión de PQRS, revisólas ordenes de legalización generadas por el equipo en 8 oportunidades,elevó solicitud en 2 oportunidades para gestión de usuarios de red SDHpara necesidades de información de los programas, hace revisión y firmade actas de powwi, y hace la revisión del documento &quot;Proceso deadministración de la información. Por último, asiste a las 9 reunionesconvocadas para gestionar las tareas asignadas."/>
    <d v="2023-01-24T00:00:00"/>
    <d v="2023-01-25T00:00:00"/>
    <n v="240"/>
    <d v="2023-09-25T00:00:00"/>
    <n v="26056000"/>
    <n v="243"/>
    <n v="26.75"/>
    <n v="3799833"/>
    <n v="22256167"/>
    <n v="0"/>
    <n v="0"/>
    <n v="26056000"/>
    <n v="240"/>
  </r>
  <r>
    <x v="1"/>
    <n v="230142"/>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N/A"/>
    <d v="2023-03-14T00:00:00"/>
    <s v="El contratista dio cumplimiento a cada una de las obligaciones generalespre - contractuales acordadas para la ejecución del contrato."/>
    <s v="Durante el periodo comprendido entre el 25 y el 31 de enero de 2023, elcontratista apoyó la elaboración de presentación para la calificadora deriesgos Value and Risk Rating S.A. en donde se presenta la informaciónfinanciera del Distrito y sus variaciones. Asistió a mesa de trabajopara evaluar respuesta a interrogantes relacionados con la Empresa deAcueducto y Alcantarillado de Bogotá y la PTAR Canoas."/>
    <d v="2023-01-24T00:00:00"/>
    <d v="2023-01-25T00:00:00"/>
    <n v="240"/>
    <d v="2023-09-25T00:00:00"/>
    <n v="62792000"/>
    <n v="243"/>
    <n v="26.75"/>
    <n v="1569800"/>
    <n v="61222200"/>
    <n v="0"/>
    <n v="0"/>
    <n v="62792000"/>
    <n v="240"/>
  </r>
  <r>
    <x v="1"/>
    <n v="230099"/>
    <x v="0"/>
    <s v="https://community.secop.gov.co/Public/Tendering/OpportunityDetail/Index?noticeUID=CO1.NTC.3795550&amp;isFromPublicArea=True&amp;isModal=true&amp;asPopupView=true"/>
    <x v="0"/>
    <s v="Prestación Servicio Apoyo a la Gestión"/>
    <s v="DESPACHO SUBSECRETARIO TECNICO"/>
    <s v="0111-01"/>
    <s v="Prestar servicios de apoyo a la gestión de carácter administrativo, aldespacho de la Subsecretaría Técnica, apoyando en la atención de losrequerimientos de usuarios internos y externos, y consolidación de losdocumentos."/>
    <n v="79319640"/>
    <s v="JOSE ALBERTO RODRIGUEZ HERNANDEZ"/>
    <s v="SUBSECRETARIO DE DESPACHO - DESPACHO SUBSECRETARIO TECNICO"/>
    <s v="N/A"/>
    <d v="2023-03-14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
    <s v="Dentro del periodo del 1 al 28 de febrero de 2023 se realizaron lassiguientes actividades:- Apoyo en la gestión de la correspondencia y archivo de laSubsecretaria Técnica y atender las solicitudes del equipo de ladependencia.- Acuses de recibidos remitidos por correspondencia y el estado detrámite en el aplicativo CRM SAP.- Participó en las actividades de capacitación y/o informativasrealizadas por SHD.- Mantener actualizada la agenda del subsecretario y mantenerloinformado frente a las reuniones y compromisos institucionales.- Manejo de la agenda del subsecretario técnico Juan Carlos Thomas,Outlook."/>
    <d v="2023-01-19T00:00:00"/>
    <d v="2023-01-24T00:00:00"/>
    <n v="360"/>
    <d v="2024-01-24T00:00:00"/>
    <n v="39084000"/>
    <n v="365"/>
    <n v="18.079999999999998"/>
    <n v="4016967"/>
    <n v="35067033"/>
    <n v="0"/>
    <n v="0"/>
    <n v="39084000"/>
    <n v="360"/>
  </r>
  <r>
    <x v="0"/>
    <n v="220407"/>
    <x v="0"/>
    <s v="https://community.secop.gov.co/Public/Tendering/OpportunityDetail/Index?noticeUID=CO1.NTC.2943823&amp;isFromPublicArea=True&amp;isModal=true&amp;asPopupView=true"/>
    <x v="4"/>
    <s v="Prestación de Servicios"/>
    <s v="SUBD. INFRAESTRUCTURA TIC"/>
    <s v="0111-01"/>
    <s v="Prestar los servicios de mantenimiento preventivo y correctivo deelementos que soportan la infraestructura tecnológica de los centros decableado de la SDH"/>
    <n v="860045379"/>
    <s v="COMWARE S A"/>
    <s v="PROFESIONAL UNIVERSITARIO - SUBD. INFRAESTRUCTURA TIC"/>
    <s v="N/A"/>
    <d v="2023-03-07T00:00:00"/>
    <s v="El contratista Comware S.A., durante el desarrollo del contrato No.220407 y cuya fecha de inicio fue el 24 de junio de 2022 y finalizó el 8de febrero de 2023, cumplió con las obligaciones generales, pactadas enlos acuerdos. A la fecha, mes de marzo de 2023, se inicia el proceso deliquidación del contrato."/>
    <s v="En lo que respecta con las obligaciones especiales y que seestablecieron en el Anexo No. 1 - Ficha Técnica del contrato, elContratista Comware S.A. cumplió fielmente a lo pactado."/>
    <d v="2022-06-21T00:00:00"/>
    <d v="2022-06-24T00:00:00"/>
    <n v="225"/>
    <d v="2023-02-08T00:00:00"/>
    <n v="639054695"/>
    <n v="229"/>
    <n v="100"/>
    <n v="638952565"/>
    <n v="102130"/>
    <n v="0"/>
    <n v="0"/>
    <n v="639054695"/>
    <n v="225"/>
  </r>
  <r>
    <x v="0"/>
    <n v="220857"/>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3724779"/>
    <s v="JOSE ANTONIO CUEVAS GUTIERREZ"/>
    <s v="JEFE DE OFICINA - OF. CUENTAS CORRIENTES Y DEVOLUCIONES"/>
    <s v="N/A"/>
    <d v="2023-03-07T00:00:00"/>
    <s v="Durante el periodo de ejecución, el contratista dio cumplimiento alas obligaciones generales estipuladas en los estudios previos"/>
    <s v="Durante el periodo de ejecución, el contratista dio cumplimiento alas obligaciones especiales estipuladas en los estudios previos, loanterior se evidencia en el informe de actividades de (la) contratista"/>
    <d v="2022-12-07T00:00:00"/>
    <d v="2022-12-19T00:00:00"/>
    <n v="90"/>
    <d v="2023-03-19T00:00:00"/>
    <n v="12096000"/>
    <n v="90"/>
    <n v="100"/>
    <n v="9542400"/>
    <n v="2553600"/>
    <n v="0"/>
    <n v="0"/>
    <n v="12096000"/>
    <n v="90"/>
  </r>
  <r>
    <x v="0"/>
    <n v="220905"/>
    <x v="0"/>
    <s v="https://community.secop.gov.co/Public/Tendering/OpportunityDetail/Index?noticeUID=CO1.NTC.3670356&amp;isFromPublicArea=True&amp;isModal=true&amp;asPopupView=true"/>
    <x v="2"/>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N/A"/>
    <d v="2023-03-07T00:00:00"/>
    <s v="Se realizo el proceso de legalización y perfeccionamiento, del contratoen mención, se firmó digitalmente el acta de inicio por la SHD y firmadigital por parte del proveedor, la cual se ingresó al sistema SAP, y seenvió al área de contratación junto con las pólizas ajustadas. Elservicio se prestó con normalidad desde el día 16 de enero hasta el día28 de febrero de 2023. Durante el mes de febrero no se presentaronfallas, ni interrupciones del servicio, tampoco se presentaronindisponibilidades adicionales. Se espera que llegue la facturacorrespondiente al mes de enero y febrero a pricipio o mediados demarzo."/>
    <s v="Se realizo el proceso de legalización y perfeccionamiento, del contratoen mención, se firmó digitalmente el acta de inicio por la SHD y firmadigital por parte del proveedor, la cual se ingresó al sistema SAP, y seenvió al área de contratación junto con las pólizas ajustadas. Elservicio se prestó con normalidad desde el día 16 de enero hasta el día28 de febrero de 2023. Durante el mes de febrero no se presentaronfallas, ni interrupciones del servicio, tampoco se presentaronindisponibilidades adicionales. Se espera que llegue la facturacorrespondiente al mes de enero y febrero a pricipio o mediados demarzo."/>
    <d v="2022-12-23T00:00:00"/>
    <d v="2023-01-16T00:00:00"/>
    <n v="120"/>
    <d v="2023-05-16T00:00:00"/>
    <n v="19960584"/>
    <n v="120"/>
    <n v="61.67"/>
    <n v="7651557"/>
    <n v="12309027"/>
    <n v="0"/>
    <n v="0"/>
    <n v="19960584"/>
    <n v="120"/>
  </r>
  <r>
    <x v="1"/>
    <n v="230135"/>
    <x v="0"/>
    <s v="https://community.secop.gov.co/Public/Tendering/OpportunityDetail/Index?noticeUID=CO1.NTC.3819608&amp;isFromPublicArea=True&amp;isModal=true&amp;asPopupView=true"/>
    <x v="0"/>
    <s v="Prestación Servicios Profesionales"/>
    <s v="DESPACHO SECRETARIO DISTRITAL DE HDA."/>
    <s v="0111-01"/>
    <s v="Prestar los servicios profesionales especializados para apoyar eldesarrollo de la estrategia de fortalecimiento del ciclo presupuestal yevaluación de la calidad del gasto público de manera eficaz y eficienteen el Distrito Capital con enfoque participativo."/>
    <n v="52621214"/>
    <s v="CLAUDIA CECILIA PUENTES RIAÑO"/>
    <s v="SUBSECRETARIO DE DESPACHO - DESPACHO SUBSECRETARIO TECNICO"/>
    <s v="N/A"/>
    <d v="2023-03-14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1-46-101031726 de Seguros delEstado para la suscripción de su contrato No. 230135.5. El contratista presentó su póliza N. 11-46-101031726 de Seguros delEstado para la suscripción de su contrato No. 230135. Y estas fueronrevisadas y aprobadas por la subdirección 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
    <s v="Durante el periodo del 01 al 28 de febrero de 2023, la contratistapresentó un Plan de Trabajo y cronograma de actividades para elcumplimiento de las obligaciones.Adicionalmente, se estructuró y prepraró una sesión taller que sepensaba llevar a cabo en febrero, pero fue aplazada para desarrollarsedurante el mes de marzo, y que pretende recoger comentarios yobservaciones de todos los involucrados en el Proyecto de Calidad delGasto."/>
    <d v="2023-01-24T00:00:00"/>
    <d v="2023-02-01T00:00:00"/>
    <n v="240"/>
    <d v="2023-10-01T00:00:00"/>
    <n v="144000000"/>
    <n v="242"/>
    <n v="23.97"/>
    <n v="18000000"/>
    <n v="126000000"/>
    <n v="0"/>
    <n v="0"/>
    <n v="144000000"/>
    <n v="240"/>
  </r>
  <r>
    <x v="1"/>
    <n v="230016"/>
    <x v="0"/>
    <s v="https://community.secop.gov.co/Public/Tendering/OpportunityDetail/Index?noticeUID=CO1.NTC.3743472&amp;isFromPublicArea=True&amp;isModal=true&amp;asPopupView=true"/>
    <x v="0"/>
    <s v="Prestación Servicios Profesionales"/>
    <s v="SUBD. ANALISIS SECTORIAL"/>
    <s v="0111-01"/>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SUBDIRECTOR TECNICO - SUBD. ANALISIS SECTORIAL"/>
    <s v="N/A"/>
    <d v="2023-03-07T00:00:00"/>
    <s v="El contratista dio cumplimiento a las obligaciones generales pactadas enlos estudios previos del presente contrato."/>
    <s v="Servicio recibido: De acuerdo con las obligaciones establecidas en elContrato 230016, para la Secretaría Distrital de Hacienda, durante elperiodo comprendido entre el 01/02/2023 al 28/02/2023.Obligación 1:• Se realizan ajustes a micrositio web del observatorio Fiscal en cuantoa visualización de textos• El día 2 de febrero de 2023 en el horario de 10:00 a. m. - 11:00 a. m.asistió a reunión presencial en la Oficina del Ing. Antonio Olaya paramigración de servidor Web de Azure a Linux• El día 20 de febrero en el  horario de 11:00am a 11:30am asistió areunión virtual con los profesionales Christian Cortés, Jenny Moreno yNéstor Escobar para mostrar el Micrositio y dar a conocer algunas pautasde Accesibilidad, usabilidad según lineamientos del MINTIC y lasecretaría Distrital de Hacienda.• El día 23 de febrero en el horario de 10:00am a 12:00pm asistió areunión presencial para realizar y socializar el mapa de la pág. web delObservatorio Fiscal del Distrito y su futura versión.• El día 27 de febrero en el horario de 2:30 a 4:30 pm asistió a reuniónpresencial para realizar y socializar el mapa de la pág. web delObservatorio Fiscal del Distrito y su futura versión.Obligación 2:• Actualización constante de la página del observatorio fiscal deldistrito.• Actualización constante de boletines de la página del observatoriofiscal.Obligación 3:No aplica para el mes de febrero.Obligación 4:• El día 2 de febrero envió documento a los Ingenieros Oscar Camargo,Claudia Gómez, Antonio Olaya donde se informa las versiones de quemaneja observatorio en cuanto a PHP, MYSQL, ANGULAR, DRUPAL, se describeel tamaño de las bases de datos y del código fuente.• En el periodo de 8 de febrero a 14 de febrero se migró información dela página del observatorio fiscal del distrito al nuevo servidor. Serealizaron pruebas y se encuentra en correcto funcionamiento.• El día 15 de febrero en el horario de 9:30am a 10:30am asistió acomité de cambios del Departamento tecnologías y comunicaciones para elcambio de DNS correspondiente al nuevo servidor en LINUXObligación 5:Este mes no se presentó avances a esta obligación.Obligación 6:• El día 15 de febrero través de la herramienta TEAMS, se informó alingeniero Oscar Camargo sobre la migración y cambio de DNS.Obligación 7:• El día 15 de febrero en el horario de 3:00pm a 5:00 pm se realizaacercamientos con la oficina Asesora de comunicaciones para mejora delmicrositio.Obligación 8:• El día 10 de febrero de 2:00pm a 4:00 pm asistió a reunión presencialconvocadas para revisión de micrositio con el profesional PedroHernández• El día 13 de febrero de 9:00am a 10:00 am asistí a reunión presencialconvocadas para revisión de micrositio dentro de la página de laSecretaría de Hacienda Distrital con los profesionales Pedro Hernández,Felipe Rojas y Silvana Palmariny."/>
    <d v="2023-01-13T00:00:00"/>
    <d v="2023-01-19T00:00:00"/>
    <n v="240"/>
    <d v="2023-09-18T00:00:00"/>
    <n v="48384000"/>
    <n v="242"/>
    <n v="29.34"/>
    <n v="6048000"/>
    <n v="42336000"/>
    <n v="0"/>
    <n v="0"/>
    <n v="48384000"/>
    <n v="240"/>
  </r>
  <r>
    <x v="1"/>
    <n v="230013"/>
    <x v="0"/>
    <s v="https://community.secop.gov.co/Public/Tendering/OpportunityDetail/Index?noticeUID=CO1.NTC.3740114&amp;isFromPublicArea=True&amp;isModal=true&amp;asPopupView=true"/>
    <x v="0"/>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03-07T00:00:00"/>
    <s v="El contratista dio cumplimiento a las obligaciones generales pactadas enlos estudios previos del presente contrato."/>
    <s v="Servicio recibido: De acuerdo con las obligaciones establecidas en elContrato 230013, para la Secretaría Distrital de Hacienda, durante elperiodo comprendido entre el 01/02/2023 al 28/02/2023.Obligación 1:No aplica para este periodo.Obligación 2:No aplica para este periodoObligación 3:1. Elaboró propuesta textual para pieza sobre el índice de confianzacomercial (resultados mensuales, diciembre del 2022, basada en laEncuesta de Opinión de Empresarial de Fedesarrollo).2. Elaboró propuesta textual para pieza sobre el índice de confianzaindustrial (resultados mensuales, diciembre del 2022, basada en laEncuesta de Opinión de Empresarial de Fedesarrollo).3. Realizó propuesta para ajustar los textos de descripción sobreindicadores fiscales y económicos de la página web del ObservatorioFiscal del Distrito.Obligación 4:1. Elaboró propuesta textual bilingüe para redes sobre el mercadolaboral en Bogotá (resultados trimestrales, 2022-IV, basada en la GranEncuesta Integrada de Hogares del DANE).2. Elaboró propuesta textual bilingüe para redes sobre el índice deprecios al consumidor en Bogotá (resultados mensuales, enero del 2023,basado en datos del DANE).3. Elaboró propuesta textual bilingüe para redes sobre vivienda nueva enBogotá (resultados mensuales, enero del 2023, basado en datos de LaGalería Inmobiliaria).4. Elaboró propuesta textual bilingüe para redes sobre el índice deconfianza del consumidor (resultados mensuales, enero del 2023, basadaen la Encuesta de Opinión del Consumidor de Fedesarrollo).5. Elaboró propuesta textual bilingüe para redes sobre gasto de hogaresen Bogotá (resultados anuales, 2022, basado en datos de Raddar CKG).6. Elaboró propuesta textual bilingüe para redes sobre el índice deconfianza comercial (resultados mensuales, enero del 2023, basada en laEncuesta de Opinión de empresarial de Fedesarrollo).7. Elaboró propuesta textual bilingüe para redes sobre el índice deconfianza industrial (resultados mensuales, enerodel 2023, basada en laEncuesta de Opinión de Empresarial de Fedesarrollo).Obligación 5:No aplica para este periodo.Obligación 6:No aplica para este periodo.Obligación 7:1. Elaboró propuesta textual para redes sobre el mercado laboral enBogotá (resultados trimestrales, 2022-IV, basada en la Gran EncuestaIntegrada de Hogares del DANE).2. Elaboró propuesta textual para redes sobre el índice de precios alconsumidor en Bogotá (resultados mensuales, enero del 2023, basado endatos del DANE).3. Elaboró propuesta textual para redes sobre vivienda nueva en Bogotá(resultados mensuales, enero del 2023, basado en datos de La GaleríaInmobiliaria).4. Elaboró propuesta textual para redes sobre el índice de confianza delconsumidor (resultados mensuales, enero del 2023, basada en la Encuestade Opinión del consumidor de Fedesarrollo).5. Elaboró propuesta textual para redes sobre gasto de hogares en Bogotá(resultados anuales, 2022, basado en datos de Raddar CKG).6. Elaboró propuesta textual para redes sobre el índice de confianzacomercial (resultados mensuales, enero del 2023, basada en la Encuestade Opinión de Empresarial de Fedesarrollo).7. Elaboró propuesta textual para redes sobre el índice de confianzaindustrial (resultados mensuales, enero del 2023, basada en la Encuestade Opinión de Empresarial de Fedesarrollo).8. Elaboró matriz textual e informativa para divulgación en redes sobreel mercado laboral en Bogotá (resultados trimestrales, noviembre del2022 a enero del 2023, basada en la Gran Encuesta Integrada de Hogaresdel DANE).9. Elaboró matriz textual e informativa para divulgación en redes sobreel mercado laboral femenino en Bogotá (resultados anuales, 2022, basadaen la Gran Encuesta integrada de Hogares del DANE).10. Elaboró matriz textual e informativa para divulgación en redes sobreel mercado laboral masculino en Bogotá (resultados anuales, 2022, basadaen la Gran Encuesta Integrada de Hogares del DANE).Obligación 8:No aplica para este periodo.Obligación 9:  No aplica para este periodoObligación 10:1. Asistió virtualmente a la reunión del plan de trabajo propuesto porel equipo de diseño de la Subdirección de Análisis Sectorial, el 10 defebrero del 2023.2. Asistió presencialmente al comité editorial sobre la pieza de Gastode Hogares (Raddar, 2022), el 15 de febrero del 2023.3. Asistió virtualmente a la reunión del plan de trabajo sobre lapublicación de piezas del Observatorio Fiscal del Distrito, el 20 defebrero del 2023.Obligación 11:No aplica para este periodo."/>
    <d v="2023-01-12T00:00:00"/>
    <d v="2023-01-23T00:00:00"/>
    <n v="240"/>
    <d v="2023-09-22T00:00:00"/>
    <n v="36392000"/>
    <n v="242"/>
    <n v="27.69"/>
    <n v="4549000"/>
    <n v="31843000"/>
    <n v="0"/>
    <n v="0"/>
    <n v="36392000"/>
    <n v="240"/>
  </r>
  <r>
    <x v="0"/>
    <n v="220890"/>
    <x v="0"/>
    <s v="https://community.secop.gov.co/Public/Tendering/OpportunityDetail/Index?noticeUID=CO1.NTC.3539736&amp;isFromPublicArea=True&amp;isModal=true&amp;asPopupView=true"/>
    <x v="4"/>
    <s v="Prestación de Servicios"/>
    <s v="SUBD. INFRAESTRUCTURA TIC"/>
    <s v="0111-01"/>
    <s v="Prestar los servicios de mantenimiento correctivo incluido repuestos ysoporte para los Equipos Activos CISCO de la Secretaría Distrital deHacienda"/>
    <n v="830073329"/>
    <s v="IKUSI REDES COLOMBIA, S.A.S."/>
    <s v="PROFESIONAL ESPECIALIZADO - SUBD. INFRAESTRUCTURA TIC"/>
    <s v="N/A"/>
    <d v="2023-03-07T00:00:00"/>
    <s v="Se realizo el proceso de legalización y perfeccionamiento el dia 20Diciembre de 2022, del contrato en mención, se firmó digitalmente elacta de inicio por la SHD y firma por parte del proveedor el día 22 deDiciembre de 2022, y esta se cargo en SAP. El servicio se prestó connormalidad desde el día 21 de Diciembre de 2022 hasta el dia 28 deFrebrero de 2023. Durante este tiempo no se presentaron fallas, niinterrupciones del servicio, tampoco se presentaron indisponibilidadesadicionales. Se realizo el tramite para el pago con sus certificacionesde cumplimiento, con lo cual ya fue paga de la factura por el 100 % delvalor contratado."/>
    <s v="Se realizo el proceso de legalización y perfeccionamiento el dia 20Diciembre de 2022, del contrato en mención, se firmó digitalmente elacta de inicio por la SHD y firma por parte del proveedor el día 22 deDiciembre de 2022, y esta se cargo en SAP. El servicio se prestó connormalidad desde el día 21 de Diciembre de 2022 hasta el dia 28 deFrebrero de 2023. Durante este tiempo no se presentaron fallas, niinterrupciones del servicio, tampoco se presentaron indisponibilidadesadicionales. Se realizo el tramite para el pago con sus certificacionesde cumplimiento, con lo cual ya fue paga de la factura por el 100 % delvalor contratado."/>
    <d v="2022-12-20T00:00:00"/>
    <d v="2022-12-21T00:00:00"/>
    <n v="360"/>
    <d v="2023-12-21T00:00:00"/>
    <n v="462108000"/>
    <n v="365"/>
    <n v="27.4"/>
    <n v="462108000"/>
    <n v="0"/>
    <n v="0"/>
    <n v="0"/>
    <n v="462108000"/>
    <n v="360"/>
  </r>
  <r>
    <x v="1"/>
    <n v="230018"/>
    <x v="0"/>
    <s v="https://community.secop.gov.co/Public/Tendering/OpportunityDetail/Index?noticeUID=CO1.NTC.3743792&amp;isFromPublicArea=True&amp;isModal=true&amp;asPopupView=true"/>
    <x v="0"/>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03-07T00:00:00"/>
    <s v="El contratista dio cumplimiento a las obligaciones generales pactadas enlos estudios previos del presente contrato."/>
    <s v="Servicio recibido: De acuerdo con las obligaciones establecidas en elContrato 230018, para la Secretaría Distrital de Hacienda, durante elperiodo comprendido entre el 01/02/2023 al 28/02/2023.Obligación 1:1. Diseño de infografía- IPC – Índice de Precios al Consumidor para Bogotá Enero 2023. Españole Inglés Numero de piezas: 22. Diseño piezas para redes sociales.- EOE – Encuesta de Opinión Empresarial. Resultados del Índice deConfianza Industrial (ICI) para Bogotá (Enero del 2023) Español eInglés. Numero de piezas: 4- RADDAR – Gasto Total de los hogares en Bogotá en Salud. Español eInglés.Numero de piezas: 4- VIVIENDA NUEVA – Número de viviendas nuevas vendidas en Bogotá en enrode 2023.. Español e Inglés. Numero de piezas:Obligación 2:1. Diseño de marca para el Observatorio Fiscal del Distrito segúndirectrices de Alcaldía y la Oficina de comunicaciones de la Secretaríade Hacienda. (Trifásico y Bifásico)Obligación 3: No aplica para este periodoObligación 4:1. Perspectiva y prospectiva del consumo de los hogares de Bogotá 2023-Raddar CKGObligación 5:1. Reunión Plan de trabajo – Diseño. Presentación del cronograma deactividades, prioridades.2. Reunión para resolver dudas sobre el manual de imagen de la alcaldía.3. Novedad LOGO OBSERVATORIO – Reunión de socialización con el equipodel Observatorio de las directrices dadas por la alcaldía para la marcadel Observatorio Fiscal delDsitrito.4. Publicación en REDES - Observatorio Fiscal del Distrito- Reunión conel equipo de redes de la Secretaría para discutir recomendaciones depublicaciones.5. Imagen Observatorio – Reunión con el equipo de comunicaciones de laSecretaría para definir el uso de la imagen y marca del observatorio yrevisar limitaciones y alcances del diseño del portal web delObservatorio Fsical del Distrito.6. Mapa pag web – Revisión y definición del mapa del sitio web delObservatorio sobre el cual se harán las propuestas de rediseño.7. Comité Editorial REDES RADDAR Gasto Total de los hogares en Bogotá–Definición de la información para pieza de redes sociales.8. EOE – Encuesta de Opinión Empresarial. Resultados del Índice deConfianza Industrial (ICI) – Definición de la información para pieza deredes sociales.9. Comité Editorial REDES (GEIH) –Definición de la información parapieza de redes sociales.Obligación 6:No Aplica para este periodo"/>
    <d v="2023-01-13T00:00:00"/>
    <d v="2023-01-23T00:00:00"/>
    <n v="240"/>
    <d v="2023-09-22T00:00:00"/>
    <n v="32256000"/>
    <n v="242"/>
    <n v="27.69"/>
    <n v="4032000"/>
    <n v="28224000"/>
    <n v="0"/>
    <n v="0"/>
    <n v="32256000"/>
    <n v="240"/>
  </r>
  <r>
    <x v="0"/>
    <n v="220544"/>
    <x v="0"/>
    <s v="https://community.secop.gov.co/Public/Tendering/OpportunityDetail/Index?noticeUID=CO1.NTC.3217579&amp;isFromPublicArea=True&amp;isModal=true&amp;asPopupView=true"/>
    <x v="0"/>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49631845"/>
    <s v="JUAN DAVID OLAYA MUÑOZ"/>
    <s v="SUBDIRECTOR TECNICO - SUBD. EDUCACION TRIBUTARIA Y SERVICIO"/>
    <s v="N/A"/>
    <d v="2023-03-08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617467"/>
    <n v="992533"/>
    <n v="0"/>
    <n v="0"/>
    <n v="18610000"/>
    <n v="150"/>
  </r>
  <r>
    <x v="0"/>
    <n v="220691"/>
    <x v="0"/>
    <s v="https://community.secop.gov.co/Public/Tendering/OpportunityDetail/Index?noticeUID=CO1.NTC.339354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52353398"/>
    <s v="MARTHA ISABEL RUEDA URBINA"/>
    <s v="SUBDIRECTOR TECNICO - SUBD. EDUCACION TRIBUTARIA Y SERVICIO"/>
    <s v="N/A"/>
    <d v="2023-03-08T00:00:00"/>
    <s v="Durante el mes de febrero de 2023, el contratista cumplió con lasobligaciones generales estipuladas en los estudios previos."/>
    <s v="Durante el mes de febrero de 2023, el contratista cumplió con lasobligaciones especiales estipuladas en los estudios previos."/>
    <d v="2022-10-12T00:00:00"/>
    <d v="2022-10-21T00:00:00"/>
    <n v="101"/>
    <d v="2023-02-01T00:00:00"/>
    <n v="6979100"/>
    <n v="103"/>
    <n v="100"/>
    <n v="6979100"/>
    <n v="0"/>
    <n v="0"/>
    <n v="0"/>
    <n v="6979100"/>
    <n v="101"/>
  </r>
  <r>
    <x v="1"/>
    <n v="230071"/>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823549"/>
    <s v="NADIA CAROLA LEMUS BOLAÑOS"/>
    <s v="PROFESIONAL ESPECIALIZADO - SUBD. INFRAESTRUCTURA Y LOCALIDADES"/>
    <s v="N/A"/>
    <d v="2023-03-09T00:00:00"/>
    <s v="Durante el periodo de ejecución, la contratista dio cumplimiento a lasobligaciones generales estipuladas en los estudios previos."/>
    <s v="Durante el periodo de ejecución, a contratista dio cumplimiento a lasobligaciones especiales estipuladas en los estudios previos.  Loanterior se evidencia en el informe de actividades de la contratista"/>
    <d v="2023-01-18T00:00:00"/>
    <d v="2023-02-01T00:00:00"/>
    <n v="240"/>
    <d v="2023-10-01T00:00:00"/>
    <n v="32256000"/>
    <n v="242"/>
    <n v="23.97"/>
    <n v="4032000"/>
    <n v="28224000"/>
    <n v="0"/>
    <n v="0"/>
    <n v="32256000"/>
    <n v="240"/>
  </r>
  <r>
    <x v="1"/>
    <n v="230072"/>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1052381232"/>
    <s v="ARLEY  RINCON MELO"/>
    <s v="PROFESIONAL ESPECIALIZADO - SUBD. INFRAESTRUCTURA Y LOCALIDADES"/>
    <s v="N/A"/>
    <d v="2023-03-09T00:00:00"/>
    <s v="Durante el periodo de ejecución, el contratista dio cumplimiento a lasobligaciones generales estipuladas en los estudios previos."/>
    <s v="Durante el periodo de ejecución, el contratista dio cumplimiento a lasobligaciones especiales estipuladas en los estudios previos.  Loanterior se evidencia en el informe de actividades del(la) contratista"/>
    <d v="2023-01-18T00:00:00"/>
    <d v="2023-02-01T00:00:00"/>
    <n v="240"/>
    <d v="2023-10-01T00:00:00"/>
    <n v="32256000"/>
    <n v="242"/>
    <n v="23.97"/>
    <n v="4032000"/>
    <n v="28224000"/>
    <n v="0"/>
    <n v="0"/>
    <n v="32256000"/>
    <n v="240"/>
  </r>
  <r>
    <x v="1"/>
    <n v="230066"/>
    <x v="0"/>
    <s v="https://community.secop.gov.co/Public/Tendering/OpportunityDetail/Index?noticeUID=CO1.NTC.3775572&amp;isFromPublicArea=True&amp;isModal=true&amp;asPopupView=true"/>
    <x v="0"/>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03-08T00:00:00"/>
    <s v="El contratista dio cumplimiento a las obligaciones generales pactadas enlos estudios previos del presente contrato."/>
    <s v="Servicio recibido: De acuerdo con las obligaciones establecidas en elContrato 230066, para la Secretaría Distrital de Hacienda, durante elperiodo comprendido entre el 01/02/2023 al 28/02/2023.Obligación 1:1. Elaboró un documento de seguimiento para la proyección del mercadolaboral de 2023.Obligación 2: No aplica para este periodoObligación 3:1. Elaboró un documento borrador de cálculo para ver la contribución delIPC con base en la información del IPC y SIPSA.Obligación 4:1. Apoyo en la elaboración del boletín complemento del mercado laboralpara el mes de diciembre de 2022.2. Apoyo en la elaboración del boletín del PIB del trimestre IV de 2022.Obligación 5:1. Invitación Perspectiva y prospectiva del consumo de los hogares deBogotá 2023 - Raddar CKG 15:00 – 16:00Obligación 6:1. Documento proyección mercado laboral 15:00 – 15:302. Revisión articulado PL Reforma al Sistema de Salud 15:00 – 16:003. Capacidad de pago 10:00 – 11:00Obligación 7:1. Adición de información en el documento Pronostico PIB 2023-2024enero.2. Apoyo en la revisión del documento Reforma a la salud, analizando losartículos 111 al 130.3. Apoyo en la creación de un documento de seguimiento para losboletines generados por la secretaria de hacienda 2020 – 2023."/>
    <d v="2023-01-17T00:00:00"/>
    <d v="2023-01-23T00:00:00"/>
    <n v="210"/>
    <d v="2023-08-22T00:00:00"/>
    <n v="24969000"/>
    <n v="211"/>
    <n v="31.75"/>
    <n v="3567000"/>
    <n v="21402000"/>
    <n v="0"/>
    <n v="0"/>
    <n v="24969000"/>
    <n v="210"/>
  </r>
  <r>
    <x v="1"/>
    <n v="230162"/>
    <x v="0"/>
    <s v="https://community.secop.gov.co/Public/Tendering/OpportunityDetail/Index?noticeUID=CO1.NTC.3856852&amp;isFromPublicArea=True&amp;isModal=true&amp;asPopupView=true"/>
    <x v="0"/>
    <s v="Prestación Servicios Profesionales"/>
    <s v="SUBD. ANALISIS SECTORIAL"/>
    <s v="0111-01"/>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SUBDIRECTOR TECNICO - SUBD. ANALISIS SECTORIAL"/>
    <s v="N/A"/>
    <d v="2023-03-08T00:00:00"/>
    <s v="El contratista dio cumplimiento a las obligaciones generales pactadas enlos estudios previos del presente contrato."/>
    <s v="Servicio recibido: De acuerdo con las obligaciones establecidas en elContrato 230162, para la Secretaría Distrital de Hacienda, durante elperiodo comprendido entre el 06/02/2023 al 28/02/2023.Obligación 1:1. Asistencia virtual a reunión/sesión de resolución de dudas sobre elManual de imagen y marca del Distrito, con el objetivo de esclarecer losnuevos lineamientos generados desde el Distrito para el uso y aplicaciónde la imagen de las Entidades Distritales en sus páginas web y productosgráficos y audiovisuales. (15 de febrero de 2023).2. Asistencia virtual a la reunión del plan de trabajo sobre la páginaweb del Observatorio Fiscal del Distrito. (20 de febrero de 2023).3. Asistencia presencial a la primera reunión planteada como mesa detrabajo sobre la página web del OFD. (23 de febrero de 2023).4. Asistencia presencial a la segunda mesa de trabajo sobre la páginaweb del OFD. (27 de febrero de 2023).5. Observaciones a la página web actual con el finde retroalimentar yevidenciar falencias, a su vez que ayudar a proponer cambios.Obligación 2: No aplica para este periodoObligación 3:1. Asistencia presencial a la reunión en la que se presenta el Plan deTrabajo como equipo de diseño al resto del equipo del OFD, en conjuntocon la diseñadora Jenny Moreno (10 de febrero de 2023).2. Asistencia virtual a reunión/sesión de resolución de dudas sobre elManual de imagen y marca del Distrito, con el objetivo de esclarecer losnuevos lineamientos generados desde el Distrito para el uso y aplicaciónde la imagen de las Entidades Distritales en sus páginas web y productosgráficos y audiovisuales. (15 de febrero de 2023).3. Asistencia a reunión donde se dan a conocer los nuevos lineamientosgráficos explicados en la reunión con el personal del Distrito del 15 defebrero.(16 de febrero de 2023).4. Asistencia presencial a la reunión donde se compartieron losdiferentes puntos de vista acerca de la sesión de resolución de dudaspor parte del distrito, con la Oficina Asesora de Comunicaciones (JuanGuillermo Acosta, Eliana Castellanos, Silvana Palmariny y PauloSantacruz). (21 de febrero de 2023).5. Elaboración de archivo con propuestas de aplicación y uso de logopara la consecuente solicitud de aclaración al personal del distritoluego de no encontrar un consenso en lo entendido respecto a los nuevoslineamientos expedidos por el Distrito acerca del Manual de Imagen yMarca.Obligación 4:1. Diseño y envío de pieza para publicación en redes sociales deSecretaría de Hacienda. Tema: EOC –Consumidor (17 de febrero de 2023).2. Diseño de pieza para publicación en redes sociales de Secretaría deHacienda. Tema: EOE – Comercio (28 de febrero de 2023).Obligación 5:No aplica para este periodo.Obligación 6:1. Asistencia virtual al comité editorial sobre la pieza de Gasto deHogares (RADDAR 2022) el 15 de febrero de 2023.2. Asistencia virtual a reunión del plan de trabajo sobre la publicaciónde piezas gráficas del OFD en redes sociales, el 20 de febrero de 2023.3. Asistencia virtual al comité editorial sobre la pieza de EOE(Fedesarrollo) el 20 de febrero de 2023.4. Asistencia virtual al comité editorial sobre las piezas de MercadoLaboral General (nov. 2022 – ene. 2023), masculino (2022) y femenino(2022, DANE, GEIH). 28 de febrero de 2023.Obligación 7:No aplica para este periodo."/>
    <d v="2023-01-30T00:00:00"/>
    <d v="2023-02-06T00:00:00"/>
    <n v="210"/>
    <d v="2023-09-05T00:00:00"/>
    <n v="28224000"/>
    <n v="211"/>
    <n v="25.12"/>
    <n v="3360000"/>
    <n v="24864000"/>
    <n v="0"/>
    <n v="0"/>
    <n v="28224000"/>
    <n v="210"/>
  </r>
  <r>
    <x v="1"/>
    <n v="230056"/>
    <x v="0"/>
    <s v="https://community.secop.gov.co/Public/Tendering/OpportunityDetail/Index?noticeUID=CO1.NTC.3738377&amp;isFromPublicArea=True&amp;isModal=true&amp;asPopupView=true"/>
    <x v="0"/>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03-08T00:00:00"/>
    <s v="La contratista cumplió con las obligaciones generales durante el períodocorrespondiente tal y como se evidencia en el informe de supervisión."/>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3-01-16T00:00:00"/>
    <d v="2023-01-18T00:00:00"/>
    <n v="300"/>
    <d v="2023-11-18T00:00:00"/>
    <n v="74840000"/>
    <n v="304"/>
    <n v="23.68"/>
    <n v="3243067"/>
    <n v="71596933"/>
    <n v="0"/>
    <n v="0"/>
    <n v="74840000"/>
    <n v="300"/>
  </r>
  <r>
    <x v="0"/>
    <n v="220406"/>
    <x v="0"/>
    <s v="https://community.secop.gov.co/Public/Tendering/OpportunityDetail/Index?noticeUID=CO1.NTC.2942176&amp;isFromPublicArea=True&amp;isModal=true&amp;asPopupView=true"/>
    <x v="4"/>
    <s v="Prestación de Servicios"/>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3-03-10T00:00:00"/>
    <s v="El contratista cumplió con sus obligaciones generalespara el periodo certificado."/>
    <s v="El contratista cumplió con sus obligaciones especialespara el periodo certificado."/>
    <d v="2022-06-21T00:00:00"/>
    <d v="2022-07-13T00:00:00"/>
    <n v="360"/>
    <d v="2023-07-13T00:00:00"/>
    <n v="130662000"/>
    <n v="365"/>
    <n v="71.510000000000005"/>
    <n v="130662000"/>
    <n v="0"/>
    <n v="0"/>
    <n v="0"/>
    <n v="130662000"/>
    <n v="360"/>
  </r>
  <r>
    <x v="0"/>
    <n v="220447"/>
    <x v="1"/>
    <s v="https://www.colombiacompra.gov.co/tienda-virtual-del-estado-colombiano/ordenes-compra/94057"/>
    <x v="3"/>
    <s v="Arrendamiento"/>
    <s v="SUBD. SERVICIOS TIC"/>
    <s v="0111-01"/>
    <s v="Proveer el outsourcing integral para los servicios de gestión deimpresión para la Secretaría Distrital de Hacienda."/>
    <n v="830001338"/>
    <s v="SUMIMAS S A S"/>
    <s v="PROFESIONAL ESPECIALIZADO - SUBD. SOLUCIONES TIC"/>
    <s v="N/A"/>
    <d v="2023-03-10T00:00:00"/>
    <s v="El contratista cumplió con las obligaciones generalespara el periodo certificado"/>
    <s v="El contratista cumplió con las obligaciones especialespara el periodo certificado"/>
    <d v="2022-07-29T00:00:00"/>
    <d v="2022-09-03T00:00:00"/>
    <n v="240"/>
    <d v="2023-05-03T00:00:00"/>
    <n v="191732088"/>
    <n v="242"/>
    <n v="86.36"/>
    <n v="116997472"/>
    <n v="74734616"/>
    <n v="0"/>
    <n v="0"/>
    <n v="191732088"/>
    <n v="240"/>
  </r>
  <r>
    <x v="0"/>
    <n v="220377"/>
    <x v="1"/>
    <s v="https://www.colombiacompra.gov.co/tienda-virtual-del-estado-colombiano/ordenes-compra/88897"/>
    <x v="7"/>
    <s v="Prestación de Servicios"/>
    <s v="SUBD. SERVICIOS TIC"/>
    <s v="0111-01"/>
    <s v="Proveer el outsourcing integral para los servicios de gestión de mesa deayuda para la Secretaría Distrital de Hacienda, de conformidad con loestablecido en los estudios previos, en el Acuerdo Marco de Precios No.CCE-183-AMP-2020 y sus anexos."/>
    <n v="800196299"/>
    <s v="COMPAÑIA COLOMBIANA DE SERVICIOS DE VALO R AGREGADO Y TELEMATICOS COLVATEL S.A."/>
    <s v="PROFESIONAL ESPECIALIZADO - SUBD. SOLUCIONES TIC"/>
    <s v="N/A"/>
    <d v="2023-03-10T00:00:00"/>
    <s v="El contratista cumplió con las obligaciones generalespara el periodo certificado."/>
    <s v="El contratista cumplió con las obligaciones especialespara el periodo certificado."/>
    <d v="2022-04-27T00:00:00"/>
    <d v="2022-05-14T00:00:00"/>
    <n v="240"/>
    <d v="2023-04-14T00:00:00"/>
    <n v="530506780"/>
    <n v="335"/>
    <n v="95.82"/>
    <n v="502018640"/>
    <n v="226353872"/>
    <n v="1"/>
    <n v="197865732"/>
    <n v="728372512"/>
    <n v="330"/>
  </r>
  <r>
    <x v="0"/>
    <n v="220823"/>
    <x v="0"/>
    <s v="https://community.secop.gov.co/Public/Tendering/OpportunityDetail/Index?noticeUID=CO1.NTC.3366469&amp;isFromPublicArea=True&amp;isModal=true&amp;asPopupView=true"/>
    <x v="5"/>
    <s v="Consultoría"/>
    <s v="DESPACHO SECRETARIO DISTRITAL DE HDA."/>
    <s v="0111-01"/>
    <s v="Realizar una evaluación de impacto del Fondo de Desarrollo Turístico deBogotá - FONDETUR"/>
    <n v="901654695"/>
    <s v="UT ECONOMÍA URBANA – SEI"/>
    <s v="ASESOR - DESPACHO SECRETARIO DISTRITAL DE HDA."/>
    <s v="N/A"/>
    <d v="2023-03-09T00:00:00"/>
    <s v="El contratista ha cumplido a la fecha con todas la obligacionesgenerales incluyendo acatar la Constitución, la Ley, las normas legalesy procedimentales establecidas; prestar el servicio objeto del presentecontrato cumplimiento el Anexo Técnico y su propuesta; cumplir con lascondiciones de la propuesta; dar cumplimiento con las obligaciones deaportes parafiscales; la constitución de garantías en el plazoestablecido; garantizar la calidad de servicios; colaborar con laentidad contratante para que el objeto se cumpla; obrar con lealtad ybuena fe; reportar cualquier novedad o anomalía; guardar reserva deinformación; acatar las instrucciones de la Secretaría; acreditar paracada pago el pago de aportes parafiscales; responder por la conservaciónde elementos de la Secretaría; el cumplimiento de la Directiva distrital003 de 2012; el cumplimiento de la Circular 01 de 2011; no accederpeticiones por fuera de la Ley; cumplir con las políticas y lineamientosdel Plan de Gestión Ambiental de la Secretaría; y dar cumplimiento alDecreto Distrital 332 de 2020."/>
    <s v="El contratista ha cumplido a la fecha con todas las obligacionesespeciales en particular:1. Ha cumplido con las obligaciones y lineamientos establecidos en elAnexo Técnico.2. Recopiló y gestionó la información requerida por el contrato.3. Asistió a las reuniones convocadas por el Supervisor.4. Cumplió con el cronograma aprobado por el Supervisor.5. Realizó presentación de resultados del producto entregado, con losestándares de calidad exigidos en el Anexo.6. Dispuso del equipo de trabajo.7. Informó oportunamente al supervisor el cambio de un miembro delequipo por escrito.8. Entregó dentro del término establecido el primer producto de laconsultoría.9. Envió el primer producto al supervisor en la fecha establecida.10. Entregó el producto 1 en las fechas establecidas según lineamientosdel anexo técnico para revisión y aprobación del supervisor.11. Garantizó cumplimiento de las condiciones de protección deinformación.12. Entregó junto con los productos la información soporte.13. Colaboró con la SHD para prestar el servicio de la mejor calidad.14. Entregó informes cada semana a partir del inicio de trabajo decampo.16. Contó y dispuso de la infraestructura de hardware y oftware para eldesarrollo de las actividades.18. Mantuvo el número de trabajadores con discapacidad dentro de suplanta de personal."/>
    <d v="2022-11-22T00:00:00"/>
    <d v="2022-11-28T00:00:00"/>
    <n v="240"/>
    <d v="2023-07-28T00:00:00"/>
    <n v="643729625"/>
    <n v="242"/>
    <n v="50.83"/>
    <n v="321864812"/>
    <n v="321864813"/>
    <n v="0"/>
    <n v="0"/>
    <n v="643729625"/>
    <n v="240"/>
  </r>
  <r>
    <x v="3"/>
    <n v="210536"/>
    <x v="0"/>
    <s v="https://community.secop.gov.co/Public/Tendering/OpportunityDetail/Index?noticeUID=CO1.NTC.2348780&amp;isFromPublicArea=True&amp;isModal=true&amp;asPopupView=true"/>
    <x v="1"/>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3-08T00:00:00"/>
    <s v="Durante el periodo comprendido entre el 1 y el 28 de febrero de 2023, elcontratista cumplió con las condiciones y obligaciones del contrato asícomo del Anexo 1. Especificaciones Técnicas"/>
    <s v="Durante el periodo comprendido entre el 1 y el 28 de febrero de 2023, elcontratista cumplió con las condiciones y obligaciones del contrato asícomo del Anexo 1. Especificaciones Técnicas"/>
    <d v="2021-11-26T00:00:00"/>
    <d v="2021-12-27T00:00:00"/>
    <n v="180"/>
    <d v="2023-04-30T00:00:00"/>
    <n v="87263000"/>
    <n v="489"/>
    <n v="93.87"/>
    <n v="119964449"/>
    <n v="15298551"/>
    <n v="2"/>
    <n v="48000000"/>
    <n v="135263000"/>
    <n v="486"/>
  </r>
  <r>
    <x v="0"/>
    <n v="220118"/>
    <x v="0"/>
    <s v="https://community.secop.gov.co/Public/Tendering/OpportunityDetail/Index?noticeUID=CO1.NTC.2540901&amp;isFromPublicArea=True&amp;isModal=true&amp;asPopupView=true"/>
    <x v="2"/>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3-03-08T00:00:00"/>
    <s v="Durante el periodo comprendido entre el 1 y el 28 de febrero de 2023, elcontratista cumplió con las condiciones y obligaciones del contrato asícomo del Anexo 1. Especificaciones Técnicas"/>
    <s v="Durante el periodo comprendido entre el 1 y el 28 de febrero de 2023, elcontratista cumplió con las condiciones y obligaciones del contrato asícomo del Anexo 1. Especificaciones Técnicas"/>
    <d v="2022-01-25T00:00:00"/>
    <d v="2022-03-14T00:00:00"/>
    <n v="345"/>
    <d v="2023-03-01T00:00:00"/>
    <n v="30428000"/>
    <n v="352"/>
    <n v="100"/>
    <n v="16363273"/>
    <n v="14064727"/>
    <n v="0"/>
    <n v="0"/>
    <n v="30428000"/>
    <n v="345"/>
  </r>
  <r>
    <x v="0"/>
    <n v="220146"/>
    <x v="0"/>
    <s v="https://community.secop.gov.co/Public/Tendering/OpportunityDetail/Index?noticeUID=CO1.NTC.2553954&amp;isFromPublicArea=True&amp;isModal=true&amp;asPopupView=true"/>
    <x v="2"/>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03-08T00:00:00"/>
    <s v="Durante el periodo comprendido entre el 1 y el 28 de febrero de 2023, elcontratista cumplió con las condiciones y obligaciones del contrato asícomo del Anexo 1. Especificaciones Técnicas"/>
    <s v="Durante el periodo comprendido entre el 1 y el 28 de febrero de 2023, elcontratista cumplió con las condiciones y obligaciones del contrato asícomo del Anexo 1. Especificaciones Técnicas"/>
    <d v="2022-01-18T00:00:00"/>
    <d v="2022-03-22T00:00:00"/>
    <n v="345"/>
    <d v="2023-03-09T00:00:00"/>
    <n v="57566000"/>
    <n v="352"/>
    <n v="100"/>
    <n v="32192249"/>
    <n v="25373751"/>
    <n v="0"/>
    <n v="0"/>
    <n v="57566000"/>
    <n v="345"/>
  </r>
  <r>
    <x v="0"/>
    <n v="220590"/>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33809255"/>
    <s v="DANIELA DE LOS ANGELES SUAREZ BELTRAN"/>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1T00:00:00"/>
    <n v="116"/>
    <d v="2023-02-28T00:00:00"/>
    <n v="13193067"/>
    <n v="160"/>
    <n v="100"/>
    <n v="17969867"/>
    <n v="0"/>
    <n v="1"/>
    <n v="4776800"/>
    <n v="17969867"/>
    <n v="158"/>
  </r>
  <r>
    <x v="0"/>
    <n v="220455"/>
    <x v="0"/>
    <s v="https://community.secop.gov.co/Public/Tendering/OpportunityDetail/Index?noticeUID=CO1.NTC.3032714&amp;isFromPublicArea=True&amp;isModal=true&amp;asPopupView=true"/>
    <x v="1"/>
    <s v="Prestación de Servicios"/>
    <s v="SUBD. ADMINISTRATIVA Y FINANCIERA"/>
    <s v="0111-01"/>
    <s v="REALIZAR LA INSPECCION LOS ASCENSORES DE LAS INSTALACIONES DEL CAD DECONFORMIDAD CON LO ESTABLECIDO EN EL ACUERDO DISTRITAL 470 DE 2011"/>
    <n v="900764422"/>
    <s v="INSPECTA SAS"/>
    <s v="PROFESIONAL UNIVERSITARIO - SUBD. ADMINISTRATIVA Y FINANCIERA"/>
    <s v="N/A"/>
    <d v="2023-03-08T00:00:00"/>
    <s v="Durante el periodo comprendido entre el 1 y el 6 de febrero de 2023, elcontratista cumplió con las condiciones y obligaciones del contrato asícomo del Anexo 1. Especificaciones Técnicas"/>
    <s v="Durante el periodo comprendido entre el 1 y el 6 de febrero de 2023, elcontratista cumplió con las condiciones y obligaciones del contrato asícomo del Anexo 1. Especificaciones Técnicas"/>
    <d v="2022-08-08T00:00:00"/>
    <d v="2022-08-22T00:00:00"/>
    <n v="165"/>
    <d v="2023-02-06T00:00:00"/>
    <n v="3213000"/>
    <n v="168"/>
    <n v="100"/>
    <n v="2777401"/>
    <n v="435599"/>
    <n v="0"/>
    <n v="0"/>
    <n v="3213000"/>
    <n v="165"/>
  </r>
  <r>
    <x v="0"/>
    <n v="220428"/>
    <x v="0"/>
    <s v="https://community.secop.gov.co/Public/Tendering/OpportunityDetail/Index?noticeUID=CO1.NTC.2982704&amp;isFromPublicArea=True&amp;isModal=true&amp;asPopupView=true"/>
    <x v="1"/>
    <s v="Suministro"/>
    <s v="OF. TECNICA SISTEMA GESTION DOCUMENTAL"/>
    <s v="0111-01"/>
    <s v="Suministro  de elementos  para protección  y embalaje de documentos parala Secretaría Distrital de Hacienda"/>
    <n v="800216724"/>
    <s v="LEGARCHIVO S A S"/>
    <s v="JEFE DE OFICINA - OF. TECNICA SISTEMA GESTION DOCUMENTAL"/>
    <s v="N/A"/>
    <d v="2023-03-31T00:00:00"/>
    <s v="El contratista dió cumplimiento a las obligaciones generales durante elperiodo."/>
    <s v="Durante el período el contratista no realizó ninguna actividad."/>
    <d v="2022-07-21T00:00:00"/>
    <d v="2022-08-01T00:00:00"/>
    <n v="180"/>
    <d v="2023-05-01T00:00:00"/>
    <n v="49881570"/>
    <n v="273"/>
    <n v="88.64"/>
    <n v="33287883"/>
    <n v="16593687"/>
    <n v="0"/>
    <n v="0"/>
    <n v="49881570"/>
    <n v="270"/>
  </r>
  <r>
    <x v="0"/>
    <n v="220896"/>
    <x v="0"/>
    <s v="https://community.secop.gov.co/Public/Tendering/OpportunityDetail/Index?noticeUID=CO1.NTC.3487004&amp;isFromPublicArea=True&amp;isModal=true&amp;asPopupView=true"/>
    <x v="5"/>
    <s v="Consultoría"/>
    <s v="DESPACHO SECRETARIO DISTRITAL DE HDA."/>
    <s v="0111-01"/>
    <s v="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
    <n v="901663660"/>
    <s v="UNIÓN TEMPORAL IPSOS-ISEGORÍA FITIC 2022"/>
    <s v="ASESOR - DESPACHO SECRETARIO DISTRITAL DE HDA."/>
    <s v="N/A"/>
    <d v="2023-03-09T00:00:00"/>
    <s v="El contratista ha cumplido a la fecha con todas la obligacionesgenerales incluyendo acatar la Constitución, la Ley, las normas legalesy procedimentales estrablecidas; prestar el servicio objeto del presentecontrato cumpliento el Anexo Técnico y su propuesta; cumplir con lascondiciones de la propuesta; dar cumplimiento con las obligaciones deaportes parafiscales; la constitución de garantías en el plazoestablecido; garantizar la calidad de servicios; colaborar con laentidad contratante para que el objeto se cumpla; obrar con lealtad ybuena fe; reportar cualquier novedad o anomalía; guardar reserva deinformación; acatar las instrucciones de la Secretaría; acreditar paracada pago el pago de aportes parafiscales; responder por la conservaciónde elementos de la Secretaría; el cumplimiento de la Directiva distrital003 de 2012; el cumplimiento de la Circular 01 de 2011; no accederpeticiones por fuera de la Ley; cumplir con las políticas y lineamientosdel Plan de Gestión Ambiental de la Secretaría; y dar cumplimiento alDecreto Distrital 332 de 2020."/>
    <s v="El contratista ha cumplido a la fecha con todas la obligacionesespeciales en particular:1. Ha cumplido con lo previsto en los estudios previos o en el pliego decondiciones, así como en la propuesta presentada.2. Ha obrado con lealtad y buena fe,3. Ha atendido el servicio de manera oportuna,4. Constituyó las garantías pactadas,5. Ha dado cumplimiento a las obligaciones con el Sistema General deSeguridad Social y normativa correspondiente,6. Ha cumplido con las políticas y seguimientos del Plan Institucionalde Gestión Ambiental,7. Ha cumplido en general con las obligaciones que se desprenden de lanaturaleza del contrato y su objeto"/>
    <d v="2022-12-21T00:00:00"/>
    <d v="2022-12-27T00:00:00"/>
    <n v="240"/>
    <d v="2023-08-27T00:00:00"/>
    <n v="694777956"/>
    <n v="243"/>
    <n v="38.68"/>
    <n v="208433387"/>
    <n v="486344569"/>
    <n v="0"/>
    <n v="0"/>
    <n v="694777956"/>
    <n v="240"/>
  </r>
  <r>
    <x v="0"/>
    <n v="220596"/>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15185"/>
    <s v="HENRY  GARZON AVILA"/>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1T00:00:00"/>
    <n v="116"/>
    <d v="2023-02-28T00:00:00"/>
    <n v="13193067"/>
    <n v="160"/>
    <n v="100"/>
    <n v="17969867"/>
    <n v="0"/>
    <n v="1"/>
    <n v="4776800"/>
    <n v="17969867"/>
    <n v="158"/>
  </r>
  <r>
    <x v="0"/>
    <n v="220597"/>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67866395"/>
    <s v="KATIA SOFIA SENA BERROCAL"/>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0T00:00:00"/>
    <n v="116"/>
    <d v="2023-02-27T00:00:00"/>
    <n v="13193067"/>
    <n v="160"/>
    <n v="100"/>
    <n v="17969867"/>
    <n v="0"/>
    <n v="1"/>
    <n v="4776800"/>
    <n v="17969867"/>
    <n v="158"/>
  </r>
  <r>
    <x v="0"/>
    <n v="220544"/>
    <x v="0"/>
    <s v="https://community.secop.gov.co/Public/Tendering/OpportunityDetail/Index?noticeUID=CO1.NTC.3217579&amp;isFromPublicArea=True&amp;isModal=true&amp;asPopupView=true"/>
    <x v="0"/>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49631845"/>
    <s v="JUAN DAVID OLAYA MUÑOZ"/>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09-01T00:00:00"/>
    <d v="2022-09-06T00:00:00"/>
    <n v="150"/>
    <d v="2023-02-06T00:00:00"/>
    <n v="18610000"/>
    <n v="153"/>
    <n v="100"/>
    <n v="18237800"/>
    <n v="372200"/>
    <n v="0"/>
    <n v="0"/>
    <n v="18610000"/>
    <n v="150"/>
  </r>
  <r>
    <x v="1"/>
    <n v="230228"/>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N/A"/>
    <d v="2023-03-09T00:00:00"/>
    <s v="Durante el período se dio cumplimiento a las obligaciones generalesestipuladas en el contrato"/>
    <s v="Durante el período se dio cumplimiento a las obligaciones especialesestipuladas en el contrato"/>
    <d v="2023-02-08T00:00:00"/>
    <d v="2023-02-09T00:00:00"/>
    <n v="180"/>
    <d v="2023-08-09T00:00:00"/>
    <n v="32766000"/>
    <n v="181"/>
    <n v="27.62"/>
    <n v="4004733"/>
    <n v="28761267"/>
    <n v="0"/>
    <n v="0"/>
    <n v="32766000"/>
    <n v="180"/>
  </r>
  <r>
    <x v="1"/>
    <n v="230223"/>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N/A"/>
    <d v="2023-03-09T00:00:00"/>
    <s v="Durante el período se dio cumplimiento a las obligaciones generalesestipuladas en el contrato"/>
    <s v="Durante el período se dio cumplimiento a las obligaciones especialesestipuladas en el contrato"/>
    <d v="2023-02-07T00:00:00"/>
    <d v="2023-02-13T00:00:00"/>
    <n v="180"/>
    <d v="2023-08-13T00:00:00"/>
    <n v="32766000"/>
    <n v="181"/>
    <n v="25.41"/>
    <n v="3276600"/>
    <n v="29489400"/>
    <n v="0"/>
    <n v="0"/>
    <n v="32766000"/>
    <n v="180"/>
  </r>
  <r>
    <x v="1"/>
    <n v="230267"/>
    <x v="0"/>
    <s v="https://community.secop.gov.co/Public/Tendering/OpportunityDetail/Index?noticeUID=CO1.NTC.4056009&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29109437"/>
    <s v="CAROLINA  PAZ MANZANO"/>
    <s v="ASESOR - DESPACHO SECRETARIO DISTRITAL DE HDA."/>
    <s v="N/A"/>
    <d v="2023-03-09T00:00:00"/>
    <s v="Durante el período se dio cumplimiento a las obligaciones generalesestipuladas en el contrato"/>
    <s v="Durante el período se dio cumplimiento a las obligaciones especialesestipuladas en el contrato"/>
    <d v="2023-02-22T00:00:00"/>
    <d v="2023-03-01T00:00:00"/>
    <n v="180"/>
    <d v="2023-09-01T00:00:00"/>
    <n v="32766000"/>
    <n v="184"/>
    <n v="16.3"/>
    <n v="4914900"/>
    <n v="27851100"/>
    <n v="0"/>
    <n v="0"/>
    <n v="32766000"/>
    <n v="180"/>
  </r>
  <r>
    <x v="1"/>
    <n v="230180"/>
    <x v="0"/>
    <s v="https://community.secop.gov.co/Public/Tendering/OpportunityDetail/Index?noticeUID=CO1.NTC.3874777&amp;isFromPublicArea=True&amp;isModal=true&amp;asPopupView=true"/>
    <x v="0"/>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N/A"/>
    <d v="2023-03-09T00:00:00"/>
    <s v="Durante el período se dio cumplimiento a las obligaciones generalesestipuladas en el contrato"/>
    <s v="Durante el período se dio cumplimiento a las obligaciones especialesestipuladas en el contrato"/>
    <d v="2023-01-30T00:00:00"/>
    <d v="2023-02-02T00:00:00"/>
    <n v="330"/>
    <d v="2024-01-02T00:00:00"/>
    <n v="86768000"/>
    <n v="334"/>
    <n v="17.07"/>
    <n v="7625067"/>
    <n v="79142933"/>
    <n v="0"/>
    <n v="0"/>
    <n v="86768000"/>
    <n v="330"/>
  </r>
  <r>
    <x v="1"/>
    <n v="230004"/>
    <x v="0"/>
    <s v="https://community.secop.gov.co/Public/Tendering/OpportunityDetail/Index?noticeUID=CO1.NTC.3736313&amp;isFromPublicArea=True&amp;isModal=true&amp;asPopupView=true"/>
    <x v="0"/>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03-09T00:00:00"/>
    <s v="Durante el período se dio cumplimiento a las obligaciones generalesestipuladas en el contrato"/>
    <s v="Durante el período se dio cumplimiento a las obligaciones especialesestipuladas en el contrato"/>
    <d v="2023-01-11T00:00:00"/>
    <d v="2023-01-16T00:00:00"/>
    <n v="330"/>
    <d v="2023-12-16T00:00:00"/>
    <n v="60071000"/>
    <n v="334"/>
    <n v="22.16"/>
    <n v="8191500"/>
    <n v="51879500"/>
    <n v="0"/>
    <n v="0"/>
    <n v="60071000"/>
    <n v="330"/>
  </r>
  <r>
    <x v="0"/>
    <n v="220575"/>
    <x v="0"/>
    <s v="https://community.secop.gov.co/Public/Tendering/OpportunityDetail/Index?noticeUID=CO1.NTC.3261442&amp;isFromPublicArea=True&amp;isModal=true&amp;asPopupView=true"/>
    <x v="0"/>
    <s v="Prestación Servicios Profesionales"/>
    <s v="SUBD. TALENTO HUMANO"/>
    <s v="0111-01"/>
    <s v="Prestar los servicios profesionales para desarrollar y ejecutar lasactividades relacionadas con el proceso de provisión de empleos de laplanta de personal de la Secretaría Distrital de Hacienda."/>
    <n v="1018424019"/>
    <s v="EDNA ROCIO SANCHEZ MORALES"/>
    <s v="ASESOR - DESPACHO SECRETARIO DISTRITAL DE HDA."/>
    <s v="N/A"/>
    <d v="2023-03-09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100"/>
    <n v="4914900"/>
    <n v="25120600"/>
    <n v="1"/>
    <n v="8191500"/>
    <n v="30035500"/>
    <n v="165"/>
  </r>
  <r>
    <x v="0"/>
    <n v="220624"/>
    <x v="0"/>
    <s v="https://community.secop.gov.co/Public/Tendering/OpportunityDetail/Index?noticeUID=CO1.NTC.3311780&amp;isFromPublicArea=True&amp;isModal=true&amp;asPopupView=true"/>
    <x v="0"/>
    <s v="Prestación Servicios Profesionales"/>
    <s v="SUBD. TALENTO HUMANO"/>
    <s v="0111-01"/>
    <s v="Prestar los servicios profesionales para desarrollar y ejecutar lasactividades relacionadas con el proceso de provisión de empleos de laplanta de personal de la Secretaría Distrital de Hacienda."/>
    <n v="80072113"/>
    <s v="RONALD JOSUE BOLAÑOS VELASCO"/>
    <s v="ASESOR - DESPACHO SECRETARIO DISTRITAL DE HDA."/>
    <s v="N/A"/>
    <d v="2023-03-09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4004734"/>
    <n v="17839266"/>
    <n v="0"/>
    <n v="0"/>
    <n v="21844000"/>
    <n v="120"/>
  </r>
  <r>
    <x v="1"/>
    <n v="230227"/>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N/A"/>
    <d v="2023-03-09T00:00:00"/>
    <s v="Durante el período se dio cumplimiento a las obligaciones generalesestipuladas en el contrato"/>
    <s v="Durante el período se dio cumplimiento a las obligaciones especialesestipuladas en el contrato"/>
    <d v="2023-02-07T00:00:00"/>
    <d v="2023-02-09T00:00:00"/>
    <n v="180"/>
    <d v="2023-08-09T00:00:00"/>
    <n v="32766000"/>
    <n v="181"/>
    <n v="27.62"/>
    <n v="4004733"/>
    <n v="28761267"/>
    <n v="0"/>
    <n v="0"/>
    <n v="32766000"/>
    <n v="180"/>
  </r>
  <r>
    <x v="0"/>
    <n v="220686"/>
    <x v="0"/>
    <s v="https://community.secop.gov.co/Public/Tendering/OpportunityDetail/Index?noticeUID=CO1.NTC.339354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3016599"/>
    <s v="JENY PATRICIA CHOLO CAMARGO"/>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10-13T00:00:00"/>
    <d v="2022-10-21T00:00:00"/>
    <n v="101"/>
    <d v="2023-02-01T00:00:00"/>
    <n v="6979100"/>
    <n v="103"/>
    <n v="100"/>
    <n v="6979100"/>
    <n v="0"/>
    <n v="0"/>
    <n v="0"/>
    <n v="6979100"/>
    <n v="101"/>
  </r>
  <r>
    <x v="0"/>
    <n v="220591"/>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4255083"/>
    <s v="ANGIE LIZETH SERRANO CASTELLANOS"/>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0T00:00:00"/>
    <n v="116"/>
    <d v="2023-02-27T00:00:00"/>
    <n v="13193067"/>
    <n v="160"/>
    <n v="100"/>
    <n v="17969867"/>
    <n v="0"/>
    <n v="1"/>
    <n v="4776800"/>
    <n v="17969867"/>
    <n v="158"/>
  </r>
  <r>
    <x v="0"/>
    <n v="220627"/>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8464848"/>
    <s v="LINA FERNANDA SALAZAR ALVARADO"/>
    <s v="SUBDIRECTOR TECNICO - SUBD. EDUCACION TRIBUTARIA Y SERVICIO"/>
    <s v="N/A"/>
    <d v="2023-03-09T00:00:00"/>
    <s v="Durante el mes de febrero de 2023, el contratista cumplió con lasobligaciones generales estipuladas en los estudios previos."/>
    <s v="Durante el mes de febrero de 2023, el contratista cumplió con lasobligaciones especiales estipuladas en los estudios previos."/>
    <d v="2022-09-26T00:00:00"/>
    <d v="2022-10-01T00:00:00"/>
    <n v="116"/>
    <d v="2023-02-28T00:00:00"/>
    <n v="13193067"/>
    <n v="150"/>
    <n v="100"/>
    <n v="16832534"/>
    <n v="0"/>
    <n v="1"/>
    <n v="3639467"/>
    <n v="16832534"/>
    <n v="148"/>
  </r>
  <r>
    <x v="0"/>
    <n v="220592"/>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198591"/>
    <s v="KARLA GIOVANNA GONZALEZ LOZANO"/>
    <s v="SUBDIRECTOR TECNICO - SUBD. EDUCACION TRIBUTARIA Y SERVICIO"/>
    <s v="N/A"/>
    <d v="2023-03-13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0T00:00:00"/>
    <n v="116"/>
    <d v="2023-02-27T00:00:00"/>
    <n v="13193067"/>
    <n v="160"/>
    <n v="100"/>
    <n v="17969867"/>
    <n v="0"/>
    <n v="1"/>
    <n v="4776800"/>
    <n v="17969867"/>
    <n v="158"/>
  </r>
  <r>
    <x v="1"/>
    <n v="230126"/>
    <x v="0"/>
    <s v="https://community.secop.gov.co/Public/Tendering/OpportunityDetail/Index?noticeUID=CO1.NTC.3812280&amp;isFromPublicArea=True&amp;isModal=true&amp;asPopupView=true"/>
    <x v="0"/>
    <s v="Prestación Servicios Profesionales"/>
    <s v="DESPACHO SECRETARIO DISTRITAL DE HDA."/>
    <s v="0111-01"/>
    <s v="Prestar servicios profesionales especializados al Despacho de laSecretaría Distrital de Hacienda correspondientes a la recopilación,sistematización, análisis y comunicación de las estrategias y programasadelantadas por el sector Hacienda en el marco del Plan Distrital deDesarrollo 2020-2024."/>
    <n v="52622154"/>
    <s v="ELENA ISABEL CRISTINA ARROYO ANDRADE"/>
    <s v="ASESOR - DESPACHO SECRETARIO DISTRITAL DE HDA."/>
    <s v="N/A"/>
    <d v="2023-03-13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047-994000130712 para lasuscripción de su contrato No. 230126 y cargada en la plataforma SECOPII5. El contratista presentó su póliza No 380-047-994000130712 para lasuscripción de su contrato No. 23012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s v="La contratista avanzo en el cronograma de trabajo para la recopilación,sistematización, análisis y comunicación de programas de SHD en2020.2023, y organizó dos reuniones para coordinar el equipo de trabajo.Durante el mes de febrero la contratista entregó el Plan de Trabajo yCronograma de actividades dentro del plazo establecido, así mismo llevóa cabo entrevistas con cada uno de los involucrados en las estratégiasde SHD llevadas a cabo desde 2020, por último asistió a las reunionesconvocadas por la Alcaldía Mayor en relación con la construcción denarrativa distrital de la administración."/>
    <d v="2023-01-24T00:00:00"/>
    <d v="2023-01-25T00:00:00"/>
    <n v="240"/>
    <d v="2023-09-25T00:00:00"/>
    <n v="73784000"/>
    <n v="243"/>
    <n v="26.75"/>
    <n v="11375033"/>
    <n v="62408967"/>
    <n v="0"/>
    <n v="0"/>
    <n v="73784000"/>
    <n v="240"/>
  </r>
  <r>
    <x v="1"/>
    <n v="230109"/>
    <x v="0"/>
    <s v="https://community.secop.gov.co/Public/Tendering/OpportunityDetail/Index?noticeUID=CO1.NTC.3797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N/A"/>
    <d v="2023-03-14T00:00:00"/>
    <s v="La contratista dio cumplimiento a cada una de las obligaciones generalespre - contractuales acordadas para la ejecución del contrato."/>
    <s v="Del 23 al 31 de enero de 2023 lideró: i) Soporte para el cargue de losCGN001, CGN002 y las revelaciones de los 43 entes del Sector Bogotá; ii)Proceso de agregación en BPC Consolidación de los saldos reportados porlos entes de Bogotá, verificando que sean consistentes con los saldosreportados en el sistema Bogotá Consolida; iii) Verificación de laextracción SAP de la información financiera con corte a diciembre de2022, para la Secretaría Distrital de Hacienda, con modelo híbrido elcual fue exitoso. De igual forma generó el proceso de agregación para elsector Bogotá con corte a diciembre 2022, con resultado exitoso.Presentó dos informes de seguimiento, informando los avances de carguesde las entidades, verificaciones de informes e incidentes identificados.Realicé la organización del archivo documental de acuerdo con las normasde archivo establecidas en la Secretaría Distrital de Hacienda."/>
    <d v="2023-01-19T00:00:00"/>
    <d v="2023-01-23T00:00:00"/>
    <n v="270"/>
    <d v="2023-10-23T00:00:00"/>
    <n v="70641000"/>
    <n v="273"/>
    <n v="24.54"/>
    <n v="2093067"/>
    <n v="68547933"/>
    <n v="0"/>
    <n v="0"/>
    <n v="70641000"/>
    <n v="270"/>
  </r>
  <r>
    <x v="0"/>
    <n v="220599"/>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51089"/>
    <s v="RAFAEL AUGUSTO MALAVER BERNAL"/>
    <s v="SUBDIRECTOR TECNICO - SUBD. EDUCACION TRIBUTARIA Y SERVICIO"/>
    <s v="N/A"/>
    <d v="2023-03-13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0T00:00:00"/>
    <n v="116"/>
    <d v="2023-02-27T00:00:00"/>
    <n v="13193067"/>
    <n v="160"/>
    <n v="100"/>
    <n v="17969867"/>
    <n v="0"/>
    <n v="1"/>
    <n v="4776800"/>
    <n v="17969867"/>
    <n v="158"/>
  </r>
  <r>
    <x v="0"/>
    <n v="220592"/>
    <x v="0"/>
    <s v="https://community.secop.gov.co/Public/Tendering/OpportunityDetail/Index?noticeUID=CO1.NTC.3259936&amp;isFromPublicArea=True&amp;isModal=true&amp;asPopupView=true"/>
    <x v="0"/>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198591"/>
    <s v="KARLA GIOVANNA GONZALEZ LOZANO"/>
    <s v="SUBDIRECTOR TECNICO - SUBD. EDUCACION TRIBUTARIA Y SERVICIO"/>
    <s v="N/A"/>
    <d v="2023-03-13T00:00:00"/>
    <s v="Durante el mes de febrero de 2023, el contratista cumplió con lasobligaciones generales estipuladas en los estudios previos."/>
    <s v="Durante el mes de febrero de 2023, el contratista cumplió con lasobligaciones especiales estipuladas en los estudios previos."/>
    <d v="2022-09-19T00:00:00"/>
    <d v="2022-09-20T00:00:00"/>
    <n v="116"/>
    <d v="2023-02-27T00:00:00"/>
    <n v="13193067"/>
    <n v="160"/>
    <n v="100"/>
    <n v="17969867"/>
    <n v="0"/>
    <n v="1"/>
    <n v="4776800"/>
    <n v="17969867"/>
    <n v="158"/>
  </r>
  <r>
    <x v="1"/>
    <n v="230042"/>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03-14T00:00:00"/>
    <s v="El contratista dio cumplimiento con las obligaciones"/>
    <s v="El contratista dio cumplimiento con las obligaciones"/>
    <d v="2023-01-16T00:00:00"/>
    <d v="2023-01-19T00:00:00"/>
    <n v="300"/>
    <d v="2023-11-19T00:00:00"/>
    <n v="40320000"/>
    <n v="304"/>
    <n v="23.36"/>
    <n v="1612800"/>
    <n v="38707200"/>
    <n v="0"/>
    <n v="0"/>
    <n v="40320000"/>
    <n v="300"/>
  </r>
  <r>
    <x v="1"/>
    <n v="230044"/>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03-14T00:00:00"/>
    <s v="El contratista dio cumplimiento con las obligaciones"/>
    <s v="El contratista dio cumplimiento con las obligaciones"/>
    <d v="2023-01-16T00:00:00"/>
    <d v="2023-01-19T00:00:00"/>
    <n v="300"/>
    <d v="2023-11-19T00:00:00"/>
    <n v="40320000"/>
    <n v="304"/>
    <n v="23.36"/>
    <n v="1612800"/>
    <n v="38707200"/>
    <n v="0"/>
    <n v="0"/>
    <n v="40320000"/>
    <n v="300"/>
  </r>
  <r>
    <x v="1"/>
    <n v="230040"/>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03-14T00:00:00"/>
    <s v="El contratista dio cumplimiento con las obligaciones"/>
    <s v="El contratista dio cumplimiento con las obligaciones"/>
    <d v="2023-01-16T00:00:00"/>
    <d v="2023-01-19T00:00:00"/>
    <n v="300"/>
    <d v="2023-11-19T00:00:00"/>
    <n v="40320000"/>
    <n v="304"/>
    <n v="23.36"/>
    <n v="5644800"/>
    <n v="34675200"/>
    <n v="0"/>
    <n v="0"/>
    <n v="40320000"/>
    <n v="300"/>
  </r>
  <r>
    <x v="1"/>
    <n v="230043"/>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03-14T00:00:00"/>
    <s v="El contratista dio cumplimiento con las obligaciones"/>
    <s v="El contratista dio cumplimiento con las obligaciones"/>
    <d v="2023-01-16T00:00:00"/>
    <d v="2023-01-19T00:00:00"/>
    <n v="300"/>
    <d v="2023-11-19T00:00:00"/>
    <n v="40320000"/>
    <n v="304"/>
    <n v="23.36"/>
    <n v="1612800"/>
    <n v="38707200"/>
    <n v="0"/>
    <n v="0"/>
    <n v="40320000"/>
    <n v="300"/>
  </r>
  <r>
    <x v="1"/>
    <n v="23003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3-14T00:00:00"/>
    <s v="El contratista dio cumplimiento con las obligaciones"/>
    <s v="El contratista dio cumplimiento con las obligaciones"/>
    <d v="2023-01-16T00:00:00"/>
    <d v="2023-01-19T00:00:00"/>
    <n v="300"/>
    <d v="2023-11-19T00:00:00"/>
    <n v="40320000"/>
    <n v="304"/>
    <n v="23.36"/>
    <n v="5644800"/>
    <n v="34675200"/>
    <n v="0"/>
    <n v="0"/>
    <n v="40320000"/>
    <n v="300"/>
  </r>
  <r>
    <x v="1"/>
    <n v="230036"/>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DEPURACION CARTERA"/>
    <s v="N/A"/>
    <d v="2023-03-14T00:00:00"/>
    <s v="El contratista dio cumplimiento con las obligaciones"/>
    <s v="El contratista dio cumplimiento con las obligaciones"/>
    <d v="2023-01-13T00:00:00"/>
    <d v="2023-01-18T00:00:00"/>
    <n v="300"/>
    <d v="2023-11-18T00:00:00"/>
    <n v="40320000"/>
    <n v="304"/>
    <n v="23.68"/>
    <n v="1747200"/>
    <n v="38572800"/>
    <n v="0"/>
    <n v="0"/>
    <n v="40320000"/>
    <n v="300"/>
  </r>
  <r>
    <x v="1"/>
    <n v="230059"/>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03-14T00:00:00"/>
    <s v="El contratista dio cumplimiento con las obligaciones"/>
    <s v="El contratista dio cumplimiento con las obligaciones"/>
    <d v="2023-01-16T00:00:00"/>
    <d v="2023-01-19T00:00:00"/>
    <n v="300"/>
    <d v="2023-11-19T00:00:00"/>
    <n v="40320000"/>
    <n v="304"/>
    <n v="23.36"/>
    <n v="1612800"/>
    <n v="38707200"/>
    <n v="0"/>
    <n v="0"/>
    <n v="40320000"/>
    <n v="300"/>
  </r>
  <r>
    <x v="1"/>
    <n v="230048"/>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03-14T00:00:00"/>
    <s v="El contratista dio cumplimiento con las obligaciones"/>
    <s v="El contratista dio cumplimiento con las obligaciones"/>
    <d v="2023-01-16T00:00:00"/>
    <d v="2023-01-19T00:00:00"/>
    <n v="300"/>
    <d v="2023-11-19T00:00:00"/>
    <n v="18610000"/>
    <n v="304"/>
    <n v="23.36"/>
    <n v="2605400"/>
    <n v="16004600"/>
    <n v="0"/>
    <n v="0"/>
    <n v="18610000"/>
    <n v="300"/>
  </r>
  <r>
    <x v="1"/>
    <n v="230045"/>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03-14T00:00:00"/>
    <s v="El contratista dio cumplimiento con las obligaciones"/>
    <s v="El contratista dio cumplimiento con las obligaciones"/>
    <d v="2023-01-16T00:00:00"/>
    <d v="2023-01-19T00:00:00"/>
    <n v="300"/>
    <d v="2023-11-19T00:00:00"/>
    <n v="18610000"/>
    <n v="304"/>
    <n v="23.36"/>
    <n v="744400"/>
    <n v="17865600"/>
    <n v="0"/>
    <n v="0"/>
    <n v="18610000"/>
    <n v="300"/>
  </r>
  <r>
    <x v="1"/>
    <n v="230027"/>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03-14T00:00:00"/>
    <s v="El contratista dio cumplimiento con las obligaciones"/>
    <s v="El contratista dio cumplimiento con las obligaciones"/>
    <d v="2023-01-16T00:00:00"/>
    <d v="2023-01-19T00:00:00"/>
    <n v="300"/>
    <d v="2023-11-19T00:00:00"/>
    <n v="18610000"/>
    <n v="304"/>
    <n v="23.36"/>
    <n v="2605400"/>
    <n v="16004600"/>
    <n v="0"/>
    <n v="0"/>
    <n v="18610000"/>
    <n v="300"/>
  </r>
  <r>
    <x v="1"/>
    <n v="230038"/>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03-14T00:00:00"/>
    <s v="El contratista dio cumplimiento con las obligaciones"/>
    <s v="El contratista dio cumplimiento con las obligaciones"/>
    <d v="2023-01-13T00:00:00"/>
    <d v="2023-01-19T00:00:00"/>
    <n v="300"/>
    <d v="2023-11-19T00:00:00"/>
    <n v="40320000"/>
    <n v="304"/>
    <n v="23.36"/>
    <n v="1612800"/>
    <n v="38707200"/>
    <n v="0"/>
    <n v="0"/>
    <n v="40320000"/>
    <n v="300"/>
  </r>
  <r>
    <x v="1"/>
    <n v="23005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03-14T00:00:00"/>
    <s v="El contratista dio cumplimiento con las obligaciones"/>
    <s v="El contratista dio cumplimiento con las obligaciones"/>
    <d v="2023-01-16T00:00:00"/>
    <d v="2023-01-19T00:00:00"/>
    <n v="300"/>
    <d v="2023-11-19T00:00:00"/>
    <n v="40320000"/>
    <n v="304"/>
    <n v="23.36"/>
    <n v="1612800"/>
    <n v="38707200"/>
    <n v="0"/>
    <n v="0"/>
    <n v="40320000"/>
    <n v="300"/>
  </r>
  <r>
    <x v="1"/>
    <n v="230039"/>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03-14T00:00:00"/>
    <s v="El contratista dio cumplimiento con las obligaciones"/>
    <s v="El contratista dio cumplimiento con las obligaciones"/>
    <d v="2023-01-16T00:00:00"/>
    <d v="2023-01-19T00:00:00"/>
    <n v="300"/>
    <d v="2023-11-19T00:00:00"/>
    <n v="40320000"/>
    <n v="304"/>
    <n v="23.36"/>
    <n v="5644800"/>
    <n v="34675200"/>
    <n v="0"/>
    <n v="0"/>
    <n v="40320000"/>
    <n v="300"/>
  </r>
  <r>
    <x v="1"/>
    <n v="230052"/>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03-14T00:00:00"/>
    <s v="El contratista dio cumplimiento con las obligaciones"/>
    <s v="El contratista dio cumplimiento con las obligaciones"/>
    <d v="2023-01-16T00:00:00"/>
    <d v="2023-01-19T00:00:00"/>
    <n v="300"/>
    <d v="2023-11-19T00:00:00"/>
    <n v="18610000"/>
    <n v="304"/>
    <n v="23.36"/>
    <n v="744400"/>
    <n v="17865600"/>
    <n v="0"/>
    <n v="0"/>
    <n v="18610000"/>
    <n v="300"/>
  </r>
  <r>
    <x v="1"/>
    <n v="230046"/>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03-14T00:00:00"/>
    <s v="El contratista dio cumplimiento con las obligaciones"/>
    <s v="El contratista dio cumplimiento con las obligaciones"/>
    <d v="2023-01-16T00:00:00"/>
    <d v="2023-01-19T00:00:00"/>
    <n v="300"/>
    <d v="2023-11-19T00:00:00"/>
    <n v="18610000"/>
    <n v="304"/>
    <n v="23.36"/>
    <n v="2605400"/>
    <n v="16004600"/>
    <n v="0"/>
    <n v="0"/>
    <n v="18610000"/>
    <n v="300"/>
  </r>
  <r>
    <x v="1"/>
    <n v="230114"/>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03-14T00:00:00"/>
    <s v="El contratista dio cumplimiento con las obligaciones"/>
    <s v="El contratista dio cumplimiento con las obligaciones"/>
    <d v="2023-01-20T00:00:00"/>
    <d v="2023-01-23T00:00:00"/>
    <n v="300"/>
    <d v="2023-11-23T00:00:00"/>
    <n v="40320000"/>
    <n v="304"/>
    <n v="22.04"/>
    <n v="1075200"/>
    <n v="39244800"/>
    <n v="0"/>
    <n v="0"/>
    <n v="40320000"/>
    <n v="300"/>
  </r>
  <r>
    <x v="1"/>
    <n v="230065"/>
    <x v="0"/>
    <s v="https://community.secop.gov.co/Public/Tendering/OpportunityDetail/Index?noticeUID=CO1.NTC.3776508&amp;isFromPublicArea=True&amp;isModal=true&amp;asPopupView=true"/>
    <x v="0"/>
    <s v="Prestación Servicios Profesionales"/>
    <s v="OF. DEPURACION CARTERA"/>
    <s v="0111-01"/>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03-14T00:00:00"/>
    <s v="El contratista dio cumplimiento con las obligaciones"/>
    <s v="El contratista dio cumplimiento con las obligaciones"/>
    <d v="2023-01-18T00:00:00"/>
    <d v="2023-01-23T00:00:00"/>
    <n v="330"/>
    <d v="2023-12-23T00:00:00"/>
    <n v="56958000"/>
    <n v="334"/>
    <n v="20.059999999999999"/>
    <n v="6558800"/>
    <n v="50399200"/>
    <n v="0"/>
    <n v="0"/>
    <n v="56958000"/>
    <n v="330"/>
  </r>
  <r>
    <x v="1"/>
    <n v="230115"/>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03-14T00:00:00"/>
    <s v="El contratista dio cumplimiento con las obligaciones"/>
    <s v="El contratista dio cumplimiento con las obligaciones"/>
    <d v="2023-01-19T00:00:00"/>
    <d v="2023-01-23T00:00:00"/>
    <n v="300"/>
    <d v="2023-11-23T00:00:00"/>
    <n v="40320000"/>
    <n v="304"/>
    <n v="22.04"/>
    <n v="5107200"/>
    <n v="35212800"/>
    <n v="0"/>
    <n v="0"/>
    <n v="40320000"/>
    <n v="300"/>
  </r>
  <r>
    <x v="1"/>
    <n v="230113"/>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3-14T00:00:00"/>
    <s v="El contratista dio cumplimiento con las obligaciones"/>
    <s v="El contratista dio cumplimiento con las obligaciones"/>
    <d v="2023-01-19T00:00:00"/>
    <d v="2023-01-25T00:00:00"/>
    <n v="300"/>
    <d v="2023-11-25T00:00:00"/>
    <n v="40320000"/>
    <n v="304"/>
    <n v="21.38"/>
    <n v="806400"/>
    <n v="39513600"/>
    <n v="0"/>
    <n v="0"/>
    <n v="40320000"/>
    <n v="300"/>
  </r>
  <r>
    <x v="1"/>
    <n v="230102"/>
    <x v="0"/>
    <s v="https://community.secop.gov.co/Public/Tendering/OpportunityDetail/Index?noticeUID=CO1.NTC.3800287&amp;isFromPublicArea=True&amp;isModal=true&amp;asPopupView=true"/>
    <x v="0"/>
    <s v="Prestación Servicios Profesionales"/>
    <s v="OF. DEPURACION CARTERA"/>
    <s v="0111-01"/>
    <s v="Prestar los servicios profesionales para el análisis, actualización ydesarrollo en el manejo de bases de datos y actividades de seguimientopara la cartera tributaria clasificada como dificil cobro y la carterano tributaria de la Oficina de Depuración de Cartera"/>
    <n v="84086522"/>
    <s v="JUAN CARLOS MOSCOTE IGUARAN"/>
    <s v="JEFE DE OFICINA - OF. DEPURACION CARTERA"/>
    <s v="N/A"/>
    <d v="2023-03-14T00:00:00"/>
    <s v="El contratista dio cumplimiento con las obligaciones"/>
    <s v="El contratista dio cumplimiento con las obligaciones"/>
    <d v="2023-01-19T00:00:00"/>
    <d v="2023-01-24T00:00:00"/>
    <n v="330"/>
    <d v="2023-12-24T00:00:00"/>
    <n v="56958000"/>
    <n v="334"/>
    <n v="19.760000000000002"/>
    <n v="1208200"/>
    <n v="55749800"/>
    <n v="0"/>
    <n v="0"/>
    <n v="56958000"/>
    <n v="330"/>
  </r>
  <r>
    <x v="1"/>
    <n v="23019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03-14T00:00:00"/>
    <s v="El contratista dio cumplimiento con las obligaciones"/>
    <s v="El contratista dio cumplimiento con las obligaciones"/>
    <d v="2023-01-31T00:00:00"/>
    <d v="2023-02-03T00:00:00"/>
    <n v="300"/>
    <d v="2023-12-03T00:00:00"/>
    <n v="40320000"/>
    <n v="303"/>
    <n v="18.48"/>
    <n v="0"/>
    <n v="40320000"/>
    <n v="0"/>
    <n v="0"/>
    <n v="40320000"/>
    <n v="300"/>
  </r>
  <r>
    <x v="0"/>
    <n v="220376"/>
    <x v="1"/>
    <s v="https://www.colombiacompra.gov.co/tienda-virtual-del-estado-colombiano/ordenes-compra/88777"/>
    <x v="3"/>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3-03-17T00:00:00"/>
    <s v="Durante el mes de febrero de 2023, el contratista cumplió con lasobligaciones generales estipuladas en los estudios previos."/>
    <s v="Durante el mes de febrero de 2023, el contratista cumplió con lasobligaciones especiales estipuladas en los estudios previos."/>
    <d v="2022-04-26T00:00:00"/>
    <d v="2022-05-09T00:00:00"/>
    <n v="330"/>
    <d v="2023-04-09T00:00:00"/>
    <n v="21822267"/>
    <n v="335"/>
    <n v="97.31"/>
    <n v="19243270"/>
    <n v="2578997"/>
    <n v="0"/>
    <n v="0"/>
    <n v="21822267"/>
    <n v="330"/>
  </r>
  <r>
    <x v="1"/>
    <n v="230109"/>
    <x v="0"/>
    <s v="https://community.secop.gov.co/Public/Tendering/OpportunityDetail/Index?noticeUID=CO1.NTC.3797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N/A"/>
    <d v="2023-03-14T00:00:00"/>
    <s v="La contratista dio cumplimiento a cada una de las obligaciones generalespre - contractuales acordadas para la ejecución del contrato."/>
    <s v="Durante el mes de febrero la contratista lideró: i) El soporte para elcargué de los CGN001, CGN002 y las revelaciones de las entidades delSector Gobierno General,  ii) Realizó la revisión de 19 reportes de loscuales fue necesario radicar incidente en Solman de 10 reportes, iii)Ejecutó el proceso de agregación en BPC Consolidación de los saldosreportados por las entidades del Sector de Gobierno General, verificandoconsistencia con los saldos reportados en el sistema Bogotá Consolida,verificación de la extracción SAP de las revelaciones con corte adiciembre de 2022, para la Secretaría Distrital de Hacienda, iv) Generóel proceso de agregación para el Sector de Gobierno General con corte adiciembre 2022, con resultado exitoso y v) Presentó cuatro informes deseguimiento, informando los avances de cargue de las entidades,verificaciones de informes e incidentes identificados."/>
    <d v="2023-01-19T00:00:00"/>
    <d v="2023-01-23T00:00:00"/>
    <n v="270"/>
    <d v="2023-10-23T00:00:00"/>
    <n v="70641000"/>
    <n v="273"/>
    <n v="24.54"/>
    <n v="9942067"/>
    <n v="60698933"/>
    <n v="0"/>
    <n v="0"/>
    <n v="70641000"/>
    <n v="270"/>
  </r>
  <r>
    <x v="1"/>
    <n v="230005"/>
    <x v="0"/>
    <s v="https://community.secop.gov.co/Public/Tendering/OpportunityDetail/Index?noticeUID=CO1.NTC.3736407&amp;isFromPublicArea=True&amp;isModal=true&amp;asPopupView=true"/>
    <x v="0"/>
    <s v="Prestación Servicio Apoyo a la Gestión"/>
    <s v="OF. GESTION SERVICIO Y NOTIFICACIONES"/>
    <s v="0111-01"/>
    <s v="Prestar servicios de apoyo a la gestión y ejecución de actividades enlos procesos de atención al ciudadano y notificaciones, de acuerdo a lasnecesidades y metas definidas en la Oficina de Gestión del Servicio yNotificaciones."/>
    <n v="1057548654"/>
    <s v="JAIRO EDUARDO MORENO JOYA"/>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1T00:00:00"/>
    <d v="2023-01-18T00:00:00"/>
    <n v="330"/>
    <d v="2023-12-18T00:00:00"/>
    <n v="20471000"/>
    <n v="334"/>
    <n v="21.56"/>
    <n v="744400"/>
    <n v="19726600"/>
    <n v="0"/>
    <n v="0"/>
    <n v="20471000"/>
    <n v="330"/>
  </r>
  <r>
    <x v="1"/>
    <n v="230108"/>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26273270"/>
    <s v="NANCY JOHANA RODRIGUEZ TORRES"/>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3T00:00:00"/>
    <n v="270"/>
    <d v="2023-10-23T00:00:00"/>
    <n v="36288000"/>
    <n v="273"/>
    <n v="24.54"/>
    <n v="1075200"/>
    <n v="35212800"/>
    <n v="0"/>
    <n v="0"/>
    <n v="36288000"/>
    <n v="270"/>
  </r>
  <r>
    <x v="1"/>
    <n v="230107"/>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8431630"/>
    <s v="ANGIE PAOLA SOLAQUE LARGO"/>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3T00:00:00"/>
    <n v="270"/>
    <d v="2023-10-23T00:00:00"/>
    <n v="36288000"/>
    <n v="273"/>
    <n v="24.54"/>
    <n v="1075200"/>
    <n v="35212800"/>
    <n v="0"/>
    <n v="0"/>
    <n v="36288000"/>
    <n v="270"/>
  </r>
  <r>
    <x v="1"/>
    <n v="230106"/>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0196758"/>
    <s v="CAMILO ANDRES CASTILLO MARTINEZ"/>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3T00:00:00"/>
    <n v="270"/>
    <d v="2023-10-23T00:00:00"/>
    <n v="36288000"/>
    <n v="273"/>
    <n v="24.54"/>
    <n v="1075200"/>
    <n v="35212800"/>
    <n v="0"/>
    <n v="0"/>
    <n v="36288000"/>
    <n v="270"/>
  </r>
  <r>
    <x v="1"/>
    <n v="230105"/>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30599185"/>
    <s v="JUAN CARLOS HOYOS ROBAYO"/>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4T00:00:00"/>
    <n v="270"/>
    <d v="2023-10-24T00:00:00"/>
    <n v="36288000"/>
    <n v="273"/>
    <n v="24.18"/>
    <n v="940800"/>
    <n v="35347200"/>
    <n v="0"/>
    <n v="0"/>
    <n v="36288000"/>
    <n v="270"/>
  </r>
  <r>
    <x v="1"/>
    <n v="230005"/>
    <x v="0"/>
    <s v="https://community.secop.gov.co/Public/Tendering/OpportunityDetail/Index?noticeUID=CO1.NTC.3736407&amp;isFromPublicArea=True&amp;isModal=true&amp;asPopupView=true"/>
    <x v="0"/>
    <s v="Prestación Servicio Apoyo a la Gestión"/>
    <s v="OF. GESTION SERVICIO Y NOTIFICACIONES"/>
    <s v="0111-01"/>
    <s v="Prestar servicios de apoyo a la gestión y ejecución de actividades enlos procesos de atención al ciudadano y notificaciones, de acuerdo a lasnecesidades y metas definidas en la Oficina de Gestión del Servicio yNotificaciones."/>
    <n v="1057548654"/>
    <s v="JAIRO EDUARDO MORENO JOYA"/>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1T00:00:00"/>
    <d v="2023-01-18T00:00:00"/>
    <n v="330"/>
    <d v="2023-12-18T00:00:00"/>
    <n v="20471000"/>
    <n v="334"/>
    <n v="21.56"/>
    <n v="1861000"/>
    <n v="18610000"/>
    <n v="0"/>
    <n v="0"/>
    <n v="20471000"/>
    <n v="330"/>
  </r>
  <r>
    <x v="1"/>
    <n v="230108"/>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26273270"/>
    <s v="NANCY JOHANA RODRIGUEZ TORRES"/>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3T00:00:00"/>
    <n v="270"/>
    <d v="2023-10-23T00:00:00"/>
    <n v="36288000"/>
    <n v="273"/>
    <n v="24.54"/>
    <n v="4032000"/>
    <n v="32256000"/>
    <n v="0"/>
    <n v="0"/>
    <n v="36288000"/>
    <n v="270"/>
  </r>
  <r>
    <x v="1"/>
    <n v="230107"/>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8431630"/>
    <s v="ANGIE PAOLA SOLAQUE LARGO"/>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3T00:00:00"/>
    <n v="270"/>
    <d v="2023-10-23T00:00:00"/>
    <n v="36288000"/>
    <n v="273"/>
    <n v="24.54"/>
    <n v="4032000"/>
    <n v="32256000"/>
    <n v="0"/>
    <n v="0"/>
    <n v="36288000"/>
    <n v="270"/>
  </r>
  <r>
    <x v="1"/>
    <n v="230106"/>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0196758"/>
    <s v="CAMILO ANDRES CASTILLO MARTINEZ"/>
    <s v="JEFE DE OFICINA - OF. GESTION SERVICIO Y NOTIFICACIONES"/>
    <s v="N/A"/>
    <d v="2023-03-14T00:00:00"/>
    <s v="Durante el período se dio cumplimiento a las obligaciones generalesestipuladas en el contrato."/>
    <s v="Durante el período se dio cumplimiento a las obligaciones especialesestipuladas en el contrato."/>
    <d v="2023-01-19T00:00:00"/>
    <d v="2023-01-23T00:00:00"/>
    <n v="270"/>
    <d v="2023-10-23T00:00:00"/>
    <n v="36288000"/>
    <n v="273"/>
    <n v="24.54"/>
    <n v="4032000"/>
    <n v="32256000"/>
    <n v="0"/>
    <n v="0"/>
    <n v="36288000"/>
    <n v="270"/>
  </r>
  <r>
    <x v="1"/>
    <n v="230105"/>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30599185"/>
    <s v="JUAN CARLOS HOYOS ROBAYO"/>
    <s v="JEFE DE OFICINA - OF. GESTION SERVICIO Y NOTIFICACIONES"/>
    <s v="N/A"/>
    <d v="2023-03-14T00:00:00"/>
    <s v="Durante el período se dio cumplimiento a las obligaciones generalesestipuladas en el contrato.Además, el contratista HERNAN DAVID SANCHEZ ARIAS identificado con la CC1018431754 cumplió a cabalidad todas las obligaciones generales desde el24.01.2023 al 28.02.2023, periodo en que prestó sus servicios, toda vezque mediante cesión solicitada con radicado 2023ER077944O1 y tramitadabajo expediente S_CESC/2023/0000002619 se cedió el contrato alcontratista JUAN CARLOS HOYOS ROBAYO identificado con CC 1030599185 apartir del 01.03.2023."/>
    <s v="Durante el período se dio cumplimiento a las obligaciones especialesestipuladas en el contrato.Además, el contratista HERNAN DAVID SANCHEZ ARIAS identificado con la CC1018431754 cumplió a cabalidad todas las obligaciones especiales desdeel 24.01.2023 al 28.02.2023, periodo en que prestó sus servicios, todavez que mediante cesión solicitada con radicado 2023ER077944O1 ytramitada bajo expediente S_CESC/2023/0000002619 se cedió el contrato alcontratista JUAN CARLOS HOYOS ROBAYO identificado con CC 1030599185 apartir del 01.03.2023."/>
    <d v="2023-01-19T00:00:00"/>
    <d v="2023-01-24T00:00:00"/>
    <n v="270"/>
    <d v="2023-10-24T00:00:00"/>
    <n v="36288000"/>
    <n v="273"/>
    <n v="24.18"/>
    <n v="4032000"/>
    <n v="32256000"/>
    <n v="0"/>
    <n v="0"/>
    <n v="36288000"/>
    <n v="270"/>
  </r>
  <r>
    <x v="1"/>
    <n v="230166"/>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JEFE DE OFICINA - OF. GESTION DEL SERVICIO"/>
    <s v="N/A"/>
    <d v="2023-03-29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67"/>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68"/>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69"/>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71"/>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80853667"/>
    <s v="CRISTIAN CAMILO CASTRILLON VANEGAS"/>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2T00:00:00"/>
    <n v="330"/>
    <d v="2023-12-31T00:00:00"/>
    <n v="22803000"/>
    <n v="332"/>
    <n v="17.170000000000002"/>
    <n v="2003900"/>
    <n v="20799100"/>
    <n v="0"/>
    <n v="0"/>
    <n v="22803000"/>
    <n v="330"/>
  </r>
  <r>
    <x v="0"/>
    <n v="220571"/>
    <x v="0"/>
    <s v="https://community.secop.gov.co/Public/Tendering/OpportunityDetail/Index?noticeUID=CO1.NTC.3248987&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500234"/>
    <s v="AIDEE  VALLEJO CUESTA"/>
    <s v="SUBDIRECTOR TECNICO - SUBD. DESARROLLO SOCIAL"/>
    <s v="N/A"/>
    <d v="2023-03-15T00:00:00"/>
    <s v="Acató y dio cumplimiento a las obligaciones generales establecidas en elcontrato."/>
    <s v="Acató y dio cumplimiento a las obligaciones especiales establecidas enel contrato"/>
    <d v="2022-09-07T00:00:00"/>
    <d v="2022-09-12T00:00:00"/>
    <n v="150"/>
    <d v="2023-02-12T00:00:00"/>
    <n v="32565000"/>
    <n v="153"/>
    <n v="100"/>
    <n v="32565000"/>
    <n v="0"/>
    <n v="0"/>
    <n v="0"/>
    <n v="32565000"/>
    <n v="150"/>
  </r>
  <r>
    <x v="1"/>
    <n v="230218"/>
    <x v="0"/>
    <s v="https://community.secop.gov.co/Public/Tendering/OpportunityDetail/Index?noticeUID=CO1.NTC.3933006&amp;isFromPublicArea=True&amp;isModal=true&amp;asPopupView=true"/>
    <x v="0"/>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3-16T00:00:00"/>
    <s v="El contratista cumplió con las obligaciones generales de acuerdo con loestipulado en los estudios previos, para el periodo comprendido entre el13-02-2023 y el 28-02-2023"/>
    <s v="Durante el periodo de ejecución el contratista dio cumplimiento a lasobligaciones especiales determinadas en los estudios previos; elresultado de las mismas se describe en los productos entregados."/>
    <d v="2023-02-06T00:00:00"/>
    <d v="2023-02-13T00:00:00"/>
    <n v="330"/>
    <d v="2023-12-31T00:00:00"/>
    <n v="72490000"/>
    <n v="321"/>
    <n v="14.33"/>
    <n v="3954000"/>
    <n v="68536000"/>
    <n v="0"/>
    <n v="0"/>
    <n v="72490000"/>
    <n v="330"/>
  </r>
  <r>
    <x v="3"/>
    <n v="210550"/>
    <x v="0"/>
    <s v="https://community.secop.gov.co/Public/Tendering/OpportunityDetail/Index?noticeUID=CO1.NTC.2340724&amp;isFromPublicArea=True&amp;isModal=true&amp;asPopupView=true"/>
    <x v="4"/>
    <s v="Prestación de Servicios"/>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3-03-16T00:00:00"/>
    <s v="El contratista cumplio con el objeto contractual"/>
    <s v="El contratista cumplio con el objeto contractual"/>
    <d v="2021-12-09T00:00:00"/>
    <d v="2021-12-20T00:00:00"/>
    <n v="120"/>
    <d v="2023-05-01T00:00:00"/>
    <n v="297127540"/>
    <n v="497"/>
    <n v="93.76"/>
    <n v="288095646"/>
    <n v="109031894"/>
    <n v="2"/>
    <n v="130000000"/>
    <n v="427127540"/>
    <n v="370"/>
  </r>
  <r>
    <x v="3"/>
    <n v="210376"/>
    <x v="0"/>
    <s v="https://community.secop.gov.co/Public/Tendering/OpportunityDetail/Index?noticeUID=CO1.NTC.2047595&amp;isFromPublicArea=True&amp;isModal=true&amp;asPopupView=true"/>
    <x v="6"/>
    <s v="Prestación de Servicios"/>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3-03-16T00:00:00"/>
    <s v="El contratista cumplio el objeto contractual"/>
    <s v="El contratista cumplio el objeto contractual"/>
    <d v="2021-08-18T00:00:00"/>
    <d v="2021-09-01T00:00:00"/>
    <n v="360"/>
    <d v="2023-06-02T00:00:00"/>
    <n v="1435601000"/>
    <n v="639"/>
    <n v="90.14"/>
    <n v="1658852588"/>
    <n v="271748412"/>
    <n v="3"/>
    <n v="635000000"/>
    <n v="2070601000"/>
    <n v="632"/>
  </r>
  <r>
    <x v="0"/>
    <n v="220419"/>
    <x v="0"/>
    <s v="https://community.secop.gov.co/Public/Tendering/OpportunityDetail/Index?noticeUID=CO1.NTC.2988998&amp;isFromPublicArea=True&amp;isModal=true&amp;asPopupView=true"/>
    <x v="1"/>
    <s v="Suscripción"/>
    <s v="OF. ASESORA DE COMUNICACIONES"/>
    <s v="0111-01"/>
    <s v="Suscripción a un servicio periodístico por internet especializado en elsector financiero y económico, de actualización permanente."/>
    <n v="900811192"/>
    <s v="VALORA INVERSIONES S.A.S"/>
    <s v="JEFE DE OFICINA ASESORA - OF. ASESORA DE COMUNICACIONES"/>
    <s v="N/A"/>
    <d v="2023-03-16T00:00:00"/>
    <s v="El contratista cumplio el objeto contractual"/>
    <s v="El contratista cumplio el objeto contractual"/>
    <d v="2022-07-07T00:00:00"/>
    <d v="2022-08-16T00:00:00"/>
    <n v="360"/>
    <d v="2023-08-16T00:00:00"/>
    <n v="4500000"/>
    <n v="365"/>
    <n v="62.19"/>
    <n v="2367124"/>
    <n v="2132876"/>
    <n v="0"/>
    <n v="0"/>
    <n v="4500000"/>
    <n v="360"/>
  </r>
  <r>
    <x v="0"/>
    <n v="220379"/>
    <x v="0"/>
    <s v="https://community.secop.gov.co/Public/Tendering/OpportunityDetail/Index?noticeUID=CO1.NTC.2908542&amp;isFromPublicArea=True&amp;isModal=true&amp;asPopupView=true"/>
    <x v="1"/>
    <s v="Prestación de Servicios"/>
    <s v="OF. ASESORA DE COMUNICACIONES"/>
    <s v="0111-01"/>
    <s v="Prestar los servicios de monitoreo, análisis y suministro de lainformación sobre publicaciones periodísticas de interés para la Secretaría Distrital de Hacienda."/>
    <n v="900788842"/>
    <s v="MYMCOL S A S"/>
    <s v="PROFESIONAL ESPECIALIZADO - OF. ASESORA DE COMUNICACIONES"/>
    <s v="N/A"/>
    <d v="2023-03-16T00:00:00"/>
    <s v="El contratista cumplio el objeto contractual"/>
    <s v="El contratista cumplio el objeto contractual"/>
    <d v="2022-05-03T00:00:00"/>
    <d v="2022-06-07T00:00:00"/>
    <n v="240"/>
    <d v="2023-04-07T00:00:00"/>
    <n v="19992000"/>
    <n v="304"/>
    <n v="97.7"/>
    <n v="19492200"/>
    <n v="5497800"/>
    <n v="1"/>
    <n v="4998000"/>
    <n v="24990000"/>
    <n v="300"/>
  </r>
  <r>
    <x v="0"/>
    <n v="220815"/>
    <x v="0"/>
    <s v="https://community.secop.gov.co/Public/Tendering/OpportunityDetail/Index?noticeUID=CO1.NTC.3503478&amp;isFromPublicArea=True&amp;isModal=true&amp;asPopupView=true"/>
    <x v="2"/>
    <s v="Prestación de Servicios"/>
    <s v="OF. ASESORA DE COMUNICACIONES"/>
    <s v="0111-01"/>
    <s v="Suscripción al diario El Espectador para la Secretaría Distrital deHacienda."/>
    <n v="860007590"/>
    <s v="COMUNICAN S A"/>
    <s v="JEFE DE OFICINA ASESORA - OF. ASESORA DE COMUNICACIONES"/>
    <s v="N/A"/>
    <d v="2023-03-16T00:00:00"/>
    <s v="El contratista cumplio el objeto contractual"/>
    <s v="El contratista cumplio el objeto contractual"/>
    <d v="2022-11-18T00:00:00"/>
    <d v="2022-11-22T00:00:00"/>
    <n v="360"/>
    <d v="2023-11-22T00:00:00"/>
    <n v="1305000"/>
    <n v="365"/>
    <n v="35.340000000000003"/>
    <n v="200219"/>
    <n v="1104781"/>
    <n v="0"/>
    <n v="0"/>
    <n v="1305000"/>
    <n v="360"/>
  </r>
  <r>
    <x v="0"/>
    <n v="220818"/>
    <x v="0"/>
    <s v="https://community.secop.gov.co/Public/Tendering/OpportunityDetail/Index?noticeUID=CO1.NTC.3538411&amp;isFromPublicArea=True&amp;isModal=true&amp;asPopupView=true"/>
    <x v="2"/>
    <s v="Suscripción"/>
    <s v="OF. ASESORA DE COMUNICACIONES"/>
    <s v="0111-01"/>
    <s v="Suscripción al diario La República para la Secretaría Distrital deHacienda"/>
    <n v="901017183"/>
    <s v="EDITORIAL LA REPUBLICA SAS"/>
    <s v="JEFE DE OFICINA ASESORA - OF. ASESORA DE COMUNICACIONES"/>
    <s v="N/A"/>
    <d v="2023-03-16T00:00:00"/>
    <s v="    El contratista cumplio el objeto contractual"/>
    <s v="El contratista cumplio el objeto contractual"/>
    <d v="2022-11-18T00:00:00"/>
    <d v="2022-12-09T00:00:00"/>
    <n v="360"/>
    <d v="2023-12-09T00:00:00"/>
    <n v="1037700"/>
    <n v="365"/>
    <n v="30.68"/>
    <n v="224598"/>
    <n v="813102"/>
    <n v="0"/>
    <n v="0"/>
    <n v="1037700"/>
    <n v="360"/>
  </r>
  <r>
    <x v="0"/>
    <n v="220603"/>
    <x v="0"/>
    <s v="https://community.secop.gov.co/Public/Tendering/OpportunityDetail/Index?noticeUID=CO1.NTC.3291290&amp;isFromPublicArea=True&amp;isModal=true&amp;asPopupView=true"/>
    <x v="2"/>
    <s v="Prestación de Servicios"/>
    <s v="OF. ASESORA DE COMUNICACIONES"/>
    <s v="0111-01"/>
    <s v="Suscripción a los diarios El Tiempo y Portafolio para la SecretaríaDistrital de Hacienda"/>
    <n v="860001022"/>
    <s v="CASA EDITORIAL EL TIEMPO S A"/>
    <s v="JEFE DE OFICINA ASESORA - OF. ASESORA DE COMUNICACIONES"/>
    <s v="N/A"/>
    <d v="2023-03-16T00:00:00"/>
    <s v="El contratista cumplio el objeto contractual"/>
    <s v="El contratista cumplio el objeto contractual"/>
    <d v="2022-10-11T00:00:00"/>
    <d v="2022-10-18T00:00:00"/>
    <n v="360"/>
    <d v="2023-10-18T00:00:00"/>
    <n v="1676700"/>
    <n v="365"/>
    <n v="44.93"/>
    <n v="597181"/>
    <n v="1079519"/>
    <n v="0"/>
    <n v="0"/>
    <n v="1676700"/>
    <n v="360"/>
  </r>
  <r>
    <x v="1"/>
    <n v="230215"/>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N/A"/>
    <d v="2023-03-17T00:00:00"/>
    <s v="Durante el período se dio cumplimiento a las obligaciones generalesestipuladas en el contrato"/>
    <s v="Durante el período se dio cumplimiento a las obligaciones especialesestipuladas en el contrato"/>
    <d v="2023-02-03T00:00:00"/>
    <d v="2023-02-06T00:00:00"/>
    <n v="180"/>
    <d v="2023-08-06T00:00:00"/>
    <n v="32766000"/>
    <n v="181"/>
    <n v="29.28"/>
    <n v="4550833"/>
    <n v="28215167"/>
    <n v="0"/>
    <n v="0"/>
    <n v="32766000"/>
    <n v="180"/>
  </r>
  <r>
    <x v="0"/>
    <n v="220867"/>
    <x v="0"/>
    <s v="https://community.secop.gov.co/Public/Tendering/OpportunityDetail/Index?noticeUID=CO1.NTC.3553678&amp;isFromPublicArea=True&amp;isModal=true&amp;asPopupView=true"/>
    <x v="1"/>
    <s v="Prestación de Servicios"/>
    <s v="SUBD. INFRAESTRUCTURA TIC"/>
    <s v="0111-01"/>
    <s v="Proveer el outsourcing integral para los servicios de monitoreo yoperación del Datacenter."/>
    <n v="800196299"/>
    <s v="COMPAÑIA COLOMBIANA DE SERVICIOS DE VALO R AGREGADO Y TELEMATICOS COLVATEL S.A."/>
    <s v="PROFESIONAL UNIVERSITARIO - SUBD. INFRAESTRUCTURA TIC"/>
    <s v="N/A"/>
    <d v="2023-03-17T00:00:00"/>
    <s v="El contratista cumplió a cabalidad con las obligaciones generales delcontrato."/>
    <s v="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febrero de 2023 y el 28 de febrerode 2023:Ejecución de transportes en SAP en sus diferentes ambientes, desarrollo,calidad y producción.Verificación servidores Drupal estado del servicio y ocupación deespacio.Envió de informe cada mañana servidores Drupal, 10.180.21.56-10.180.21.57-10.180.21.58-10.180.21.59-10.180.21.64-10.180.21.65-10.180.21.66.Monitoreo Cloud control, instancias de DB.Monitoreo IP VPN.Verificación acceso a Oficina Virtual.Monitoreo Cloud control, instancias de DB.Estadísticas Google Analytics – Drupal cada 3 horas.Estado oficinas virtuales, liquidadores y pagos PSE.Envió de informe cada día a las 05:00 a.m. Estado de portal web, ingresoa oficina virtual, liquidadores, monitoreo desde herramientas, estado deservicios de Drupal (server DB), temperatura del DataCenter.Recorrido centros de cableado; pisos 1,3,4,6,7,10,14,16.Monitoreo UIM, server, equipos de red, procesamiento, memoria, espacioen disco.Monitoreo Ecommerce, servidores SAP, Memoria, procesamiento.Validación de URLs en general, archivos BAT de URLs.Revisión de las URLs de colas de reportes.Monitoreo UPS, Aires, PDUs en StruxureWare.Monitoreo Cloud control, instancias de DB.Acompañamiento al personal SHD.Acompañamiento y revisión de proceso de autorización de ingreso deentidades, Catastro Distrital, concejo de Bogotá, planeación distrital.Acompañamiento y revisión de proceso de autorización de ingreso deproveedores de servicios.Recorrido de infraestructura del DataCenter cada hora.PING sostenido start &quot;10.190.50.22&quot; ping 10.190.50.22 -t -l 1 –SapRouter Interno.PING sostenido start &quot;10.190.50.60&quot; ping 10.190.50.60 -t -l 1 –SapRouter Externo.PING sostenido start &quot;10.190.132.19&quot;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Verificación de Jobs en estado cancelado, SAP.Validación de tareas en SAP con tiempos iguales o superiores a treshoras.Prestación de servicio de manos remotas."/>
    <d v="2022-12-14T00:00:00"/>
    <d v="2023-01-05T00:00:00"/>
    <n v="90"/>
    <d v="2023-04-19T00:00:00"/>
    <n v="58671897"/>
    <n v="104"/>
    <n v="81.73"/>
    <n v="0"/>
    <n v="58671897"/>
    <n v="1"/>
    <n v="19557290"/>
    <n v="78229187"/>
    <n v="104"/>
  </r>
  <r>
    <x v="1"/>
    <n v="230172"/>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01111450"/>
    <s v="DANNA MADAY CIFUENTES BAEZ"/>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74"/>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9140760"/>
    <s v="MARIA PAULA REALES OSPIN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87"/>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3679859"/>
    <s v="MIGUEL ANGEL CUEVAS MARTINEZ"/>
    <s v="JEFE DE OFICINA - OF. GESTION DEL SERVICIO"/>
    <s v="N/A"/>
    <d v="2023-03-30T00:00:00"/>
    <s v="Durante el mes de febrero de 2023, el contratista cumplió con lasobligaciones generales estipuladas en los estudios previos."/>
    <s v="Durante el mes de febrero de 2023, el contratista cumplió con lasobligaciones generales estipuladas en los estudios previos."/>
    <d v="2023-01-30T00:00:00"/>
    <d v="2023-02-01T00:00:00"/>
    <n v="330"/>
    <d v="2023-12-31T00:00:00"/>
    <n v="22803000"/>
    <n v="333"/>
    <n v="17.420000000000002"/>
    <n v="2073000"/>
    <n v="20730000"/>
    <n v="0"/>
    <n v="0"/>
    <n v="22803000"/>
    <n v="330"/>
  </r>
  <r>
    <x v="1"/>
    <n v="230189"/>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0712594"/>
    <s v="YENNY MARGOTH BORBON LOPEZ"/>
    <s v="JEFE DE OFICINA - OF. GESTION DEL SERVICIO"/>
    <s v="N/A"/>
    <d v="2023-03-30T00:00:00"/>
    <s v="Durante el mes de febrero de 2023, el contratista cumplió con lasobligaciones generales estipuladas en los estudios previos."/>
    <s v="Durante el mes de febrero de 2023, el contratista cumplió con lasobligaciones generales estipuladas en los estudios previos."/>
    <d v="2023-01-30T00:00:00"/>
    <d v="2023-02-01T00:00:00"/>
    <n v="330"/>
    <d v="2023-12-31T00:00:00"/>
    <n v="22803000"/>
    <n v="333"/>
    <n v="17.420000000000002"/>
    <n v="2073000"/>
    <n v="20730000"/>
    <n v="0"/>
    <n v="0"/>
    <n v="22803000"/>
    <n v="330"/>
  </r>
  <r>
    <x v="1"/>
    <n v="230190"/>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2409702"/>
    <s v="JHONNY HARVEY CALDERON PIT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92"/>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32440266"/>
    <s v="DIANA MARCELA JIMENEZ GAMB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93"/>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94"/>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656666"/>
    <s v="LILIANA  URREGO HERRER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95"/>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8414642"/>
    <s v="NANDI JHOANNA RODRIGUEZ MEJIA"/>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070"/>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PROFESIONAL ESPECIALIZADO - SUBD. EDUCACION TRIBUTARIA Y SERVICIO"/>
    <s v="N/A"/>
    <d v="2023-03-27T00:00:00"/>
    <s v="Dentro del periodo del 25 al 31 de enero de 2023, el contratista cumpliócon las obligaciones generales estipuladas en los estudios previos."/>
    <s v="Dentro del periodo del 25 al 31 de enero de 2023, el contratista cumpliócon las obligaciones especiales estipuladas en los estudios previos."/>
    <d v="2023-01-18T00:00:00"/>
    <d v="2023-01-25T00:00:00"/>
    <n v="330"/>
    <d v="2023-12-25T00:00:00"/>
    <n v="40942000"/>
    <n v="334"/>
    <n v="19.46"/>
    <n v="0"/>
    <n v="40942000"/>
    <n v="0"/>
    <n v="0"/>
    <n v="40942000"/>
    <n v="330"/>
  </r>
  <r>
    <x v="1"/>
    <n v="230070"/>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PROFESIONAL ESPECIALIZADO - SUBD. EDUCACION TRIBUTARIA Y SERVICIO"/>
    <s v="N/A"/>
    <d v="2023-03-27T00:00:00"/>
    <s v="Durante el mes de febrero de 2023, el contratista cumplió con lasobligaciones generales estipuladas en los estudios previos."/>
    <s v="Durante el mes de febrero de 2023, el contratista cumplió con lasobligaciones especiales estipuladas en los estudios previos."/>
    <d v="2023-01-18T00:00:00"/>
    <d v="2023-01-25T00:00:00"/>
    <n v="330"/>
    <d v="2023-12-25T00:00:00"/>
    <n v="40942000"/>
    <n v="334"/>
    <n v="19.46"/>
    <n v="744400"/>
    <n v="40942000"/>
    <n v="0"/>
    <n v="0"/>
    <n v="40942000"/>
    <n v="330"/>
  </r>
  <r>
    <x v="1"/>
    <n v="230076"/>
    <x v="0"/>
    <s v="https://community.secop.gov.co/Public/Tendering/OpportunityDetail/Index?noticeUID=CO1.NTC.3777747&amp;isFromPublicArea=True&amp;isModal=true&amp;asPopupView=true"/>
    <x v="0"/>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PROFESIONAL ESPECIALIZADO - SUBD. EDUCACION TRIBUTARIA Y SERVICIO"/>
    <s v="N/A"/>
    <d v="2023-03-27T00:00:00"/>
    <s v="Durante el período del 24 al 31 de enero de 2023, el contratista cumpliócon las obligaciones generales estipuladas en los estudios previos."/>
    <s v="Durante el período del 24 al 31 de enero de 2023, el contratista cumpliócon las obligaciones especiales estipuladas en los estudios previos."/>
    <d v="2023-01-17T00:00:00"/>
    <d v="2023-01-24T00:00:00"/>
    <n v="330"/>
    <d v="2023-12-24T00:00:00"/>
    <n v="74195000"/>
    <n v="334"/>
    <n v="19.760000000000002"/>
    <n v="0"/>
    <n v="74195000"/>
    <n v="0"/>
    <n v="0"/>
    <n v="74195000"/>
    <n v="330"/>
  </r>
  <r>
    <x v="1"/>
    <n v="230076"/>
    <x v="0"/>
    <s v="https://community.secop.gov.co/Public/Tendering/OpportunityDetail/Index?noticeUID=CO1.NTC.3777747&amp;isFromPublicArea=True&amp;isModal=true&amp;asPopupView=true"/>
    <x v="0"/>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PROFESIONAL ESPECIALIZADO - SUBD. EDUCACION TRIBUTARIA Y SERVICIO"/>
    <s v="N/A"/>
    <d v="2023-03-27T00:00:00"/>
    <s v="Durante el mes de febrero de 2023, el contratista cumplió con lasobligaciones generales estipuladas en los estudios previos."/>
    <s v="Durante el mes de febrero de 2023, el contratista cumplió con lasobligaciones especiales estipuladas en los estudios previos."/>
    <d v="2023-01-17T00:00:00"/>
    <d v="2023-01-24T00:00:00"/>
    <n v="330"/>
    <d v="2023-12-24T00:00:00"/>
    <n v="74195000"/>
    <n v="334"/>
    <n v="19.760000000000002"/>
    <n v="1573833"/>
    <n v="74195000"/>
    <n v="0"/>
    <n v="0"/>
    <n v="74195000"/>
    <n v="330"/>
  </r>
  <r>
    <x v="1"/>
    <n v="230101"/>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1022969661"/>
    <s v="JEISSON ALEXANDER SASTOQUE BARACALDO"/>
    <s v="PROFESIONAL ESPECIALIZADO - SUBD. EDUCACION TRIBUTARIA Y SERVICIO"/>
    <s v="N/A"/>
    <d v="2023-03-27T00:00:00"/>
    <s v="Durante el período comprendido entre el 25 al 31 de enero de 2023, elcontratista cumplió con las obligaciones generales estipuladas en losestudios previos."/>
    <s v="Durante el período comprendido entre el 25 al 31 de enero, elcontratista cumplió con las obligaciones especiales estipuladas en losestudios previos."/>
    <d v="2023-01-19T00:00:00"/>
    <d v="2023-01-25T00:00:00"/>
    <n v="330"/>
    <d v="2023-12-25T00:00:00"/>
    <n v="40942000"/>
    <n v="334"/>
    <n v="19.46"/>
    <n v="0"/>
    <n v="40942000"/>
    <n v="0"/>
    <n v="0"/>
    <n v="40942000"/>
    <n v="330"/>
  </r>
  <r>
    <x v="1"/>
    <n v="230101"/>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1022969661"/>
    <s v="JEISSON ALEXANDER SASTOQUE BARACALDO"/>
    <s v="PROFESIONAL ESPECIALIZADO - SUBD. EDUCACION TRIBUTARIA Y SERVICIO"/>
    <s v="N/A"/>
    <d v="2023-03-27T00:00:00"/>
    <s v="Durante el mes de febrero de 2023, el contratista cumplió con lasobligaciones generales estipuladas en los estudios previos."/>
    <s v="Durante el mes de febrero de 2023, el contratista cumplió con lasobligaciones especiales estipuladas en los estudios previos."/>
    <d v="2023-01-19T00:00:00"/>
    <d v="2023-01-25T00:00:00"/>
    <n v="330"/>
    <d v="2023-12-25T00:00:00"/>
    <n v="40942000"/>
    <n v="334"/>
    <n v="19.46"/>
    <n v="744400"/>
    <n v="40942000"/>
    <n v="0"/>
    <n v="0"/>
    <n v="40942000"/>
    <n v="330"/>
  </r>
  <r>
    <x v="1"/>
    <n v="230202"/>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PROFESIONAL ESPECIALIZADO - SUBD. EDUCACION TRIBUTARIA Y SERVICIO"/>
    <s v="N/A"/>
    <d v="2023-03-27T00:00:00"/>
    <s v="Durante el mes de febrero de 2023, el contratista cumplió con lasobligaciones generales estipuladas en los estudios previos."/>
    <s v="Durante el mes de febrero de 2023, el contratista cumplió con lasobligaciones especiales estipuladas en los estudios previos."/>
    <d v="2023-01-31T00:00:00"/>
    <d v="2023-02-02T00:00:00"/>
    <n v="330"/>
    <d v="2023-12-31T00:00:00"/>
    <n v="40942000"/>
    <n v="332"/>
    <n v="17.170000000000002"/>
    <n v="0"/>
    <n v="40942000"/>
    <n v="0"/>
    <n v="0"/>
    <n v="40942000"/>
    <n v="330"/>
  </r>
  <r>
    <x v="3"/>
    <n v="210537"/>
    <x v="0"/>
    <s v="https://community.secop.gov.co/Public/Tendering/OpportunityDetail/Index?noticeUID=CO1.NTC.2288332&amp;isFromPublicArea=True&amp;isModal=true&amp;asPopupView=true"/>
    <x v="6"/>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PROFESIONAL ESPECIALIZADO - SUBD. EDUCACION TRIBUTARIA Y SERVICIO"/>
    <s v="N/A"/>
    <d v="2023-03-27T00:00:00"/>
    <s v="Durante el mes de febrero de 2023, el contratista cumplió con lasobligaciones generales estipuladas en los estudios previos"/>
    <s v="Durante el mes de febrero de 2023, el contratista cumplió con lasobligaciones especiales estipuladas en los estudios previos."/>
    <d v="2021-11-29T00:00:00"/>
    <d v="2021-12-02T00:00:00"/>
    <n v="930"/>
    <d v="2023-12-31T00:00:00"/>
    <n v="910787789"/>
    <n v="759"/>
    <n v="63.77"/>
    <n v="601250000"/>
    <n v="910787789"/>
    <n v="0"/>
    <n v="0"/>
    <n v="910787789"/>
    <n v="930"/>
  </r>
  <r>
    <x v="0"/>
    <n v="220420"/>
    <x v="0"/>
    <s v="https://community.secop.gov.co/Public/Tendering/OpportunityDetail/Index?noticeUID=CO1.NTC.2971701&amp;isFromPublicArea=True&amp;isModal=true&amp;asPopupView=true"/>
    <x v="8"/>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n v="240"/>
    <d v="2023-10-02T00:00:00"/>
    <n v="598680824"/>
    <n v="434"/>
    <n v="57.37"/>
    <n v="343752979"/>
    <n v="254927845"/>
    <n v="0"/>
    <n v="0"/>
    <n v="598680824"/>
    <n v="427"/>
  </r>
  <r>
    <x v="1"/>
    <n v="230022"/>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20.059999999999999"/>
    <n v="5272267"/>
    <n v="20313733"/>
    <n v="0"/>
    <n v="0"/>
    <n v="25586000"/>
    <n v="330"/>
  </r>
  <r>
    <x v="1"/>
    <n v="230023"/>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20.059999999999999"/>
    <n v="5272267"/>
    <n v="20313733"/>
    <n v="0"/>
    <n v="0"/>
    <n v="25586000"/>
    <n v="330"/>
  </r>
  <r>
    <x v="1"/>
    <n v="230024"/>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20.059999999999999"/>
    <n v="5272267"/>
    <n v="20313733"/>
    <n v="0"/>
    <n v="0"/>
    <n v="25586000"/>
    <n v="330"/>
  </r>
  <r>
    <x v="1"/>
    <n v="230025"/>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2477104"/>
    <s v="MANUELA  LEAL BENAVIDES"/>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20.059999999999999"/>
    <n v="5272267"/>
    <n v="20313733"/>
    <n v="0"/>
    <n v="0"/>
    <n v="25586000"/>
    <n v="330"/>
  </r>
  <r>
    <x v="1"/>
    <n v="230054"/>
    <x v="0"/>
    <s v="https://community.secop.gov.co/Public/Tendering/OpportunityDetail/Index?noticeUID=CO1.NTC.3764968&amp;isFromPublicArea=True&amp;isModal=true&amp;asPopupView=true"/>
    <x v="0"/>
    <s v="Prestación Servicios Profesionales"/>
    <s v="SUBD. DETERMINACION"/>
    <s v="0111-01"/>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88550000"/>
    <n v="334"/>
    <n v="20.059999999999999"/>
    <n v="18246667"/>
    <n v="70303333"/>
    <n v="0"/>
    <n v="0"/>
    <n v="88550000"/>
    <n v="330"/>
  </r>
  <r>
    <x v="1"/>
    <n v="230055"/>
    <x v="0"/>
    <s v="https://community.secop.gov.co/Public/Tendering/OpportunityDetail/Index?noticeUID=CO1.NTC.3765381&amp;isFromPublicArea=True&amp;isModal=true&amp;asPopupView=true"/>
    <x v="0"/>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50039000"/>
    <n v="334"/>
    <n v="20.059999999999999"/>
    <n v="10311067"/>
    <n v="39727933"/>
    <n v="0"/>
    <n v="0"/>
    <n v="50039000"/>
    <n v="330"/>
  </r>
  <r>
    <x v="1"/>
    <n v="230060"/>
    <x v="0"/>
    <s v="https://community.secop.gov.co/Public/Tendering/OpportunityDetail/Index?noticeUID=CO1.NTC.3768878&amp;isFromPublicArea=True&amp;isModal=true&amp;asPopupView=true"/>
    <x v="0"/>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25586000"/>
    <n v="334"/>
    <n v="20.059999999999999"/>
    <n v="5272267"/>
    <n v="20313733"/>
    <n v="0"/>
    <n v="0"/>
    <n v="25586000"/>
    <n v="330"/>
  </r>
  <r>
    <x v="1"/>
    <n v="230062"/>
    <x v="0"/>
    <s v="https://community.secop.gov.co/Public/Tendering/OpportunityDetail/Index?noticeUID=CO1.NTC.3768878&amp;isFromPublicArea=True&amp;isModal=true&amp;asPopupView=true"/>
    <x v="0"/>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25586000"/>
    <n v="334"/>
    <n v="20.059999999999999"/>
    <n v="5272267"/>
    <n v="20313733"/>
    <n v="0"/>
    <n v="0"/>
    <n v="25586000"/>
    <n v="330"/>
  </r>
  <r>
    <x v="1"/>
    <n v="230073"/>
    <x v="0"/>
    <s v="https://community.secop.gov.co/Public/Tendering/OpportunityDetail/Index?noticeUID=CO1.NTC.3777923&amp;isFromPublicArea=True&amp;isModal=true&amp;asPopupView=true"/>
    <x v="0"/>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n v="330"/>
    <d v="2023-12-23T00:00:00"/>
    <n v="50039000"/>
    <n v="334"/>
    <n v="20.059999999999999"/>
    <n v="10311067"/>
    <n v="39727933"/>
    <n v="0"/>
    <n v="0"/>
    <n v="50039000"/>
    <n v="330"/>
  </r>
  <r>
    <x v="1"/>
    <n v="230100"/>
    <x v="0"/>
    <s v="https://community.secop.gov.co/Public/Tendering/OpportunityDetail/Index?noticeUID=CO1.NTC.3765381&amp;isFromPublicArea=True&amp;isModal=true&amp;asPopupView=true"/>
    <x v="0"/>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3-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n v="330"/>
    <d v="2023-12-25T00:00:00"/>
    <n v="50039000"/>
    <n v="334"/>
    <n v="19.46"/>
    <n v="10007800"/>
    <n v="40031200"/>
    <n v="0"/>
    <n v="0"/>
    <n v="50039000"/>
    <n v="330"/>
  </r>
  <r>
    <x v="1"/>
    <n v="230203"/>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PROFESIONAL ESPECIALIZADO - SUBD. EDUCACION TRIBUTARIA Y SERVICIO"/>
    <s v="N/A"/>
    <d v="2023-03-29T00:00:00"/>
    <s v="Durante el mes de febrero de 2023, el contratista cumplió con lasobligaciones generales estipuladas en los estudios previos."/>
    <s v="Durante el mes de febrero de 2023, el contratista cumplió con lasobligaciones especiales estipuladas en los estudios previos."/>
    <d v="2023-01-31T00:00:00"/>
    <d v="2023-02-01T00:00:00"/>
    <n v="330"/>
    <d v="2023-12-31T00:00:00"/>
    <n v="40942000"/>
    <n v="333"/>
    <n v="17.420000000000002"/>
    <n v="0"/>
    <n v="40942000"/>
    <n v="0"/>
    <n v="0"/>
    <n v="40942000"/>
    <n v="330"/>
  </r>
  <r>
    <x v="3"/>
    <n v="210543"/>
    <x v="0"/>
    <s v="https://community.secop.gov.co/Public/Tendering/OpportunityDetail/Index?noticeUID=CO1.NTC.2315831&amp;isFromPublicArea=True&amp;isModal=true&amp;asPopupView=true"/>
    <x v="4"/>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3-03-29T00:00:00"/>
    <s v="Durante el mes de febrero de 2023, el contratista cumplió con lasobligaciones generales estipuladas en los estudios previos."/>
    <s v="Durante el mes de febrero de 2023, el contratista cumplió con lasobligaciones especiales estipuladas en los estudios previos."/>
    <d v="2021-11-29T00:00:00"/>
    <d v="2021-12-09T00:00:00"/>
    <n v="900"/>
    <d v="2023-12-31T00:00:00"/>
    <n v="5181214000"/>
    <n v="752"/>
    <n v="63.43"/>
    <n v="5604359440"/>
    <n v="1634477155"/>
    <n v="3"/>
    <n v="2396022145"/>
    <n v="7577236145"/>
    <n v="900"/>
  </r>
  <r>
    <x v="1"/>
    <n v="230173"/>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0824270"/>
    <s v="NATALIA LIZETH ORTIZ DUARTE"/>
    <s v="JEFE DE OFICINA - OF. GESTION DEL SERVICIO"/>
    <s v="N/A"/>
    <d v="2023-03-30T00:00:00"/>
    <s v="Durante el mes de febrero de 2023, el contratista cumplió con lasobligaciones generales estipuladas en los estudios previos."/>
    <s v="Durante el mes de febrero de 2023, el contratista cumplió con lasobligaciones especiales estipuladas en los estudios previos."/>
    <d v="2023-01-30T00:00:00"/>
    <d v="2023-02-01T00:00:00"/>
    <n v="330"/>
    <d v="2023-12-31T00:00:00"/>
    <n v="22803000"/>
    <n v="333"/>
    <n v="17.420000000000002"/>
    <n v="2073000"/>
    <n v="20730000"/>
    <n v="0"/>
    <n v="0"/>
    <n v="22803000"/>
    <n v="330"/>
  </r>
  <r>
    <x v="1"/>
    <n v="230181"/>
    <x v="0"/>
    <s v="https://community.secop.gov.co/Public/Tendering/OpportunityDetail/Index?noticeUID=CO1.NTC.3876088&amp;isFromPublicArea=True&amp;isModal=true&amp;asPopupView=true"/>
    <x v="0"/>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3-03-31T00:00:00"/>
    <s v="El contratista durante el período dió cumplimiento a las obligacionesgenerales del contrato."/>
    <s v="Durante el mes de marzo, el contratista dió cumplimiento a lasobligaciones especiales de acuerdo con el plan de ejecución delcontrato, haciendo entrega del documento de &quot;Caracterización dedocumentos a preservar&quot; y el respectivo Informe de actividades del mes."/>
    <d v="2023-01-31T00:00:00"/>
    <d v="2023-02-07T00:00:00"/>
    <n v="240"/>
    <d v="2023-10-07T00:00:00"/>
    <n v="38832000"/>
    <n v="242"/>
    <n v="21.49"/>
    <n v="8737200"/>
    <n v="30094800"/>
    <n v="0"/>
    <n v="0"/>
    <n v="38832000"/>
    <n v="240"/>
  </r>
  <r>
    <x v="0"/>
    <n v="220821"/>
    <x v="0"/>
    <s v="https://community.secop.gov.co/Public/Tendering/OpportunityDetail/Index?noticeUID=CO1.NTC.3430174&amp;isFromPublicArea=True&amp;isModal=true&amp;asPopupView=true"/>
    <x v="1"/>
    <s v="Prestación de Servicios"/>
    <s v="OF. TECNICA SISTEMA GESTION DOCUMENTAL"/>
    <s v="0111-01"/>
    <s v="Prestar el servicio de calibración para los datalogger_termohigrómetrosdigitales, ubicados en los depósitos de archivos de la SecretaríaDistrital de Hacienda"/>
    <n v="830019719"/>
    <s v="CREACIONES Y SUMINISTROS SAS"/>
    <s v="JEFE DE OFICINA - OF. TECNICA SISTEMA GESTION DOCUMENTAL"/>
    <s v="N/A"/>
    <d v="2023-03-31T00:00:00"/>
    <s v="El contratista dio cumplimiento a las obligaciones generales delcontrato durante el período."/>
    <s v="El contratista dio cumplimiento a las obligaciones especiales delcontrato durante el período.El contrato durante el mes de marzo no tuvo actividades pendientes porejecutar.El contrato terminó el dia 28 de marzo."/>
    <d v="2022-11-18T00:00:00"/>
    <d v="2022-11-28T00:00:00"/>
    <n v="120"/>
    <d v="2023-03-28T00:00:00"/>
    <n v="5365000"/>
    <n v="120"/>
    <n v="100"/>
    <n v="5365000"/>
    <n v="5365000"/>
    <n v="0"/>
    <n v="0"/>
    <n v="5365000"/>
    <n v="120"/>
  </r>
  <r>
    <x v="1"/>
    <n v="230080"/>
    <x v="0"/>
    <s v="https://community.secop.gov.co/Public/Tendering/OpportunityDetail/Index?noticeUID=CO1.NTC.3784938&amp;isFromPublicArea=True&amp;isModal=true&amp;asPopupView=true"/>
    <x v="0"/>
    <s v="Prestación Servicios Profesionales"/>
    <s v="OF. TECNICA SISTEMA GESTION DOCUMENTAL"/>
    <s v="0111-01"/>
    <s v="Prestar servicios profesionales para participar en los procesos detransferencias secundarias y descripción documental de la SecretaríaDistrital de Hacienda."/>
    <n v="80233997"/>
    <s v="JUAN DANIEL FLOREZ PORRAS"/>
    <s v="JEFE DE OFICINA - OF. TECNICA SISTEMA GESTION DOCUMENTAL"/>
    <s v="N/A"/>
    <d v="2023-03-31T00:00:00"/>
    <s v="Durante el período, el contratista dió cumplimiento a las obligacionesgenerales del contrato."/>
    <s v="Durante el período, el contratista dio cumplimiento a las obligacionesespeciales del contrato, con la realización de las siguientesactividades, enmarcadas con el plan de ejecución para el mes de marzo,así:Actualización del Plan de Trabajo, anticipación de ejecución deactividades que estaban para el siguiente mes, por disponibilidad deagenda de las dependencias.Realización de mesas de trabajo para actualización de Tabla de RetenciónDocumental con Subdirección del Talento Humano, Subdirección de AsuntosContractuales, Dirección Distrital de Presupuesto y Subdirección deAnálisis y Sostenibilidad Presupuestal.Realización de reuniones de asesoría al equipo de trabajo de la OficinaTécnica del Sistema de Gestión Documental, en adelanto de las gestionessolicitadas por el Consejo Distrital de Archivos requeridas para laconvalidación de la Tabla de Retención Documental del Decreto 834, enlas que se tuvieron en cuenta los siguientes temas:Marzo 29: Se trabajaron fichas de valoración documental ajustando lajustificación de la propuesta de disposición final para que la muestradocumental no fuera del 10% sino del 1% en atención al gran volumendocumental registrado y a que con un muestreo sistemático cuantitativose pueda obtener una representación del conjunto documental generalproducido en el periodo (2019 - 2022), para las siguientes series:1 DECLARACIONES TRIBUTARIAS2 DEVOLUCIONES Y/O COMPENSACIONES3 INFORMES DE SEGUIMIENTO4 PROCESOS DE COBRO COACTIVO5 PROCESOS DE GESTIÓN TRIBUTARIAAsí mismo, se incluyeron actualizaciones en la información reportada enotras áreas y campos que integran el formato de Fichas de ValoraciónDocumental y Disposición Final – FVDDF, entre otros los metros lineales,la descripción del contenido de la información y los valoressecundarios."/>
    <d v="2023-01-18T00:00:00"/>
    <d v="2023-02-01T00:00:00"/>
    <n v="240"/>
    <d v="2023-10-01T00:00:00"/>
    <n v="38832000"/>
    <n v="242"/>
    <n v="23.97"/>
    <n v="9708000"/>
    <n v="29124000"/>
    <n v="0"/>
    <n v="0"/>
    <n v="38832000"/>
    <n v="240"/>
  </r>
  <r>
    <x v="2"/>
    <n v="200225"/>
    <x v="0"/>
    <s v="https://community.secop.gov.co/Public/Tendering/ContractNoticeManagement/Index?currentLanguage=es-CO&amp;Page=login&amp;Country=CO&amp;SkinName=CCE"/>
    <x v="2"/>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N/A"/>
    <d v="2023-03-31T00:00:00"/>
    <s v="N/A"/>
    <s v="A marzo el convenio prosigue en las condiciones acordadas. Se enviocorreo a la  UAEJC solicitando el envio de la información."/>
    <d v="2020-09-08T00:00:00"/>
    <d v="2020-09-14T00:00:00"/>
    <n v="1080"/>
    <d v="2023-09-13T00:00:00"/>
    <n v="0"/>
    <n v="1094"/>
    <n v="84.83"/>
    <n v="0"/>
    <n v="0"/>
    <n v="0"/>
    <n v="0"/>
    <n v="0"/>
    <n v="1080"/>
  </r>
  <r>
    <x v="1"/>
    <n v="230103"/>
    <x v="0"/>
    <s v="https://community.secop.gov.co/Public/Tendering/ContractNoticeManagement/Index?currentLanguage=es-CO&amp;Page=login&amp;Country=CO&amp;SkinName=CCE"/>
    <x v="0"/>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03-31T00:00:00"/>
    <s v="El contratista durante el período dió cumplimiento a las obligacionesgenerales del contrato."/>
    <s v="Durante el período, el contratista dio cumplimiento a las obligacionesespeciales del contrato de acuerdo con las actividades del plan deejecución para el mes de marzo, así:1. Informe de condiciones ambientales de los depósitos de archivo,correspondiente a los registros de humedad relativa y temperatura delúltimo trimestre de 2022, así como el compilado de los datos registradosdurante todo el año. Incluye un cuadro con las propuestas para elcontrol de condiciones ambientales.2. Revisión de las fichas técnicas de materiales y elementos para elembalaje de los documentos de archivo en soportes físicos. Seactualizaron las fichas técnicas en cuanto a formato y diseño depreimpresos de:a. Cajas X-300b. Cajas X-200c. Cajas X-100d. Carpeta cuatro aletase. Carpeta cuatro tapas SDHf. Carpeta para gancho legajadorg. Carpeta de dos tapash. Carpeta tipo fuelle3. Elaboración de un informe donde se indican los cambios realizados alas fichas técnicas para los elementos de almacenamiento documental.4.  Realización de visitas de inspección a módulos de archivo en la sedeCarrera 32 y CAD.5.  Actualización de los croquis de los módulos de archivo, de acuerdocon el resultado de las visitas.6.  Diligenciamiento de los formatos de inspección de instalaciones einspección de mobiliarios para cada uno de los módulos de archivo de lassedes Carrera 32 y CAD.7. Participación en la reunión sobre el Expediente contractual 2180gases contaminantes y carga microbiana el día 14 de marzo.8. Participación en la reunión de revisión observaciones finalesproceso contractual 555 equipos de monitoreo el día 15 de marzo.9. Participación en la reunión de seguimiento de ejecución contractualel día 30 de marzo.10. Presentación del Informe de actividades del mes de marzo."/>
    <d v="2023-01-20T00:00:00"/>
    <d v="2023-02-01T00:00:00"/>
    <n v="240"/>
    <d v="2023-10-01T00:00:00"/>
    <n v="38832000"/>
    <n v="242"/>
    <n v="23.97"/>
    <n v="9708000"/>
    <n v="29124000"/>
    <n v="0"/>
    <n v="0"/>
    <n v="38832000"/>
    <n v="240"/>
  </r>
  <r>
    <x v="0"/>
    <n v="220367"/>
    <x v="1"/>
    <s v="https://www.colombiacompra.gov.co/tienda-virtual-del-estado-colombiano/ordenes-compra/86711"/>
    <x v="3"/>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N/A"/>
    <d v="2023-03-31T00:00:00"/>
    <s v="Cumplió todas las obligaciones"/>
    <s v="Cumplió todas las obligaciones"/>
    <d v="2022-03-15T00:00:00"/>
    <d v="2022-04-30T00:00:00"/>
    <n v="360"/>
    <d v="2023-07-08T00:00:00"/>
    <n v="188496000"/>
    <n v="434"/>
    <n v="77.19"/>
    <n v="213809284"/>
    <n v="68732397"/>
    <n v="2"/>
    <n v="94045681"/>
    <n v="282541681"/>
    <n v="428"/>
  </r>
  <r>
    <x v="0"/>
    <n v="220637"/>
    <x v="0"/>
    <s v="https://community.secop.gov.co/Public/Tendering/OpportunityDetail/Index?noticeUID=CO1.NTC.3181311&amp;isFromPublicArea=True&amp;isModal=true&amp;asPopupView=true"/>
    <x v="4"/>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3-03-31T00:00:00"/>
    <s v="Cumplió todas las obligaciones."/>
    <s v="El contratista prestó el Servicio de Mantenimiento Preventivo a loselementos descritos en el Anexo técnico No. 1 numeral 1.2.2 en el sitioy fecha indicado por el supervisor del contrato.Instaló, actualizó y activó las licencias, software y/o bases de datosliberadas por el fabricante y solicitadas por el supervisor para elóptimo funcionamiento de los sistemas especificados.Proveyó todo el personal y herramientas requeridos para cumplir con losmantenimientos preventivos y correctivos.Contó con los mecanismos de redundancia y contingencia cuando se ejecutóla labor de mantenimiento.Garantizó la disponibilidad del Recurso Humano con dos (2) Ingeniero desoporte que asistieron a la Secretaría Distrital de Hacienda, uno deellos certificado en la especialidad de Balanceadores de Carga F5vinculado a la planta de personal del contratista.Suscribió con el fabricante el respectivo contrato de mantenimientocorrectivo, entregando copia de este al supervisor del contrato, a lafecha de la firma del Acta de Inicio."/>
    <d v="2022-09-26T00:00:00"/>
    <d v="2022-09-30T00:00:00"/>
    <n v="360"/>
    <d v="2023-09-30T00:00:00"/>
    <n v="291525797"/>
    <n v="365"/>
    <n v="49.86"/>
    <n v="277892548"/>
    <n v="13633249"/>
    <n v="0"/>
    <n v="0"/>
    <n v="291525797"/>
    <n v="360"/>
  </r>
  <r>
    <x v="0"/>
    <n v="220424"/>
    <x v="0"/>
    <s v="https://community.secop.gov.co/Public/Tendering/OpportunityDetail/Index?noticeUID=CO1.NTC.2990529&amp;isFromPublicArea=True&amp;isModal=true&amp;asPopupView=true"/>
    <x v="1"/>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3-03-31T00:00:00"/>
    <s v="El contratista cumplió con las obligaciones generales del contratodurante el periodo del presente informe."/>
    <s v="El contratista, durante el periodo del presente informe, ha mantenido eladecuado funcionamiento de las licencias."/>
    <d v="2022-07-12T00:00:00"/>
    <d v="2022-09-15T00:00:00"/>
    <n v="360"/>
    <d v="2023-09-15T00:00:00"/>
    <n v="35263008"/>
    <n v="365"/>
    <n v="53.97"/>
    <n v="19100796"/>
    <n v="16162212"/>
    <n v="0"/>
    <n v="0"/>
    <n v="35263008"/>
    <n v="360"/>
  </r>
  <r>
    <x v="0"/>
    <n v="220620"/>
    <x v="0"/>
    <s v="https://community.secop.gov.co/Public/Tendering/OpportunityDetail/Index?noticeUID=CO1.NTC.3312466&amp;isFromPublicArea=True&amp;isModal=true&amp;asPopupView=true"/>
    <x v="2"/>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3-03-31T00:00:00"/>
    <s v="El contratista cumplió todas las obligaciones"/>
    <s v="El contratista realizó el soporte técnico a la plataforma de telefoníacuando fue necesario"/>
    <d v="2022-09-22T00:00:00"/>
    <d v="2022-10-03T00:00:00"/>
    <n v="360"/>
    <d v="2023-10-03T00:00:00"/>
    <n v="188188094"/>
    <n v="365"/>
    <n v="49.04"/>
    <n v="184983056"/>
    <n v="3205038"/>
    <n v="0"/>
    <n v="0"/>
    <n v="188188094"/>
    <n v="360"/>
  </r>
  <r>
    <x v="0"/>
    <n v="220832"/>
    <x v="0"/>
    <s v="https://community.secop.gov.co/Public/Tendering/OpportunityDetail/Index?noticeUID=CO1.NTC.3572692&amp;isFromPublicArea=True&amp;isModal=true&amp;asPopupView=true"/>
    <x v="2"/>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3-06T00:00:00"/>
    <s v="Todas las obligaciones se han cumplido a satisfacción."/>
    <s v="Todas las obligaciones se han cumplido a satisfacción."/>
    <d v="2022-11-28T00:00:00"/>
    <d v="2022-12-01T00:00:00"/>
    <n v="360"/>
    <d v="2023-12-01T00:00:00"/>
    <n v="43226960"/>
    <n v="365"/>
    <n v="32.880000000000003"/>
    <n v="10806940"/>
    <n v="32420020"/>
    <n v="0"/>
    <n v="0"/>
    <n v="43226960"/>
    <n v="360"/>
  </r>
  <r>
    <x v="0"/>
    <n v="220759"/>
    <x v="0"/>
    <s v="https://community.secop.gov.co/Public/Tendering/OpportunityDetail/Index?noticeUID=CO1.NTC.3403543&amp;isFromPublicArea=True&amp;isModal=true&amp;asPopupView=true"/>
    <x v="2"/>
    <s v="Prestación de Servicios"/>
    <s v="SUBD. ANALISIS SECTORIAL"/>
    <s v="0111-01"/>
    <s v="La necesidad de contar con la suscripción a los resultados mensuales dela encuesta de consumo para Bogotá."/>
    <n v="900078820"/>
    <s v="RADDAR LIMITADA"/>
    <s v="PROFESIONAL ESPECIALIZADO - SUBD. ANALISIS SECTORIAL"/>
    <s v="N/A"/>
    <d v="2023-03-06T00:00:00"/>
    <s v="Todas las obligaciones se han cumplido a satisfacción."/>
    <s v="Todas las obligaciones se han cumplido a satisfacción."/>
    <d v="2022-10-19T00:00:00"/>
    <d v="2022-11-17T00:00:00"/>
    <n v="360"/>
    <d v="2023-11-17T00:00:00"/>
    <n v="46602600"/>
    <n v="365"/>
    <n v="36.71"/>
    <n v="15534200"/>
    <n v="31068400"/>
    <n v="0"/>
    <n v="0"/>
    <n v="46602600"/>
    <n v="360"/>
  </r>
  <r>
    <x v="0"/>
    <n v="220454"/>
    <x v="0"/>
    <s v="https://community.secop.gov.co/Public/Tendering/OpportunityDetail/Index?noticeUID=CO1.NTC.3104866&amp;isFromPublicArea=True&amp;isModal=true&amp;asPopupView=true"/>
    <x v="0"/>
    <s v="Prestación Servicios Profesionales"/>
    <s v="FONDO CUENTA CONCEJO DE BOGOTA, D.C."/>
    <s v="0111-04"/>
    <s v="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
    <n v="79863800"/>
    <s v="ALEZ YOBANI BOCIGA PEÑA"/>
    <s v="PROFESIONAL ESPECIALIZADO - DESPACHO DIR. INFORMATICA Y TECNOLOGIA"/>
    <s v="N/A"/>
    <d v="2023-03-07T00:00:00"/>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3ER037051O1 del 27-01-2023"/>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3ER037051O1 del 27-01-2023"/>
    <d v="2022-08-04T00:00:00"/>
    <d v="2022-08-05T00:00:00"/>
    <n v="150"/>
    <d v="2023-03-20T00:00:00"/>
    <n v="25080000"/>
    <n v="227"/>
    <n v="100"/>
    <n v="29427200"/>
    <n v="8192800"/>
    <n v="2"/>
    <n v="12540000"/>
    <n v="37620000"/>
    <n v="225"/>
  </r>
  <r>
    <x v="1"/>
    <n v="230141"/>
    <x v="0"/>
    <s v="https://community.secop.gov.co/Public/Tendering/OpportunityDetail/Index?noticeUID=CO1.NTC.3825234&amp;isFromPublicArea=True&amp;isModal=true&amp;asPopupView=true"/>
    <x v="0"/>
    <s v="Prestación Servicios Profesionales"/>
    <s v="OF. GESTION INGRESOS"/>
    <s v="0111-01"/>
    <s v="Prestar los servicios profesionales para apoyar la gestión de laDirección Distrital de Tesorería, en aspectos relacionados con la gestión, soporte y seguimiento a los procesos de recaudo y legalización de los ingresos tributarios y no tributarios recibidos enlas cuentas bancarias del área de tesorería, así como los temas conexosa la automatización del proceso."/>
    <n v="1016008242"/>
    <s v="JHONATHAN JAIVER VELASCO DELGADO"/>
    <s v="JEFE DE OFICINA - OF. GESTION INGRESOS"/>
    <s v="N/A"/>
    <d v="2023-03-03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constituyó las garantías pactadas en el contrato si a ellohubiere lugar y las presentó en la Secretaria Distrital de Hacienda.5. No ha existido el evento en que las garantías (pólizas) requieranmodificación.6. El contrato no requirió liquidación por lo tanto no se exigió alcontratista la extensión o ampliación de las garantías (pólizas).7. Colaboró con la entidad para que el objeto contratado se hayacumplido y que este haya sido el de mejor calidad.8. Obró con lealtad y buena fe en las distintas etapas contractualesevitando las dilaciones y entrabamiento que pudieran presentarse.9. Reportó de manera inmediata cualquier novedad o anomalía, alsupervisor o interventor del contrato, según corresponda.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o interventor del contrato.12. Realizó el examen ocupacional en los términos establecido en la Ley1562 de 2012 y Decreto 723 de 2013.13. No realizó entrega oficial de los elementos asignados para eldesarrollo del objeto porque existe continuidad contractual.14. Diligenció y actualizó, con la periodicidad que indico lanormatividad vigente los módulos de hoja de vida, declaración de bienesy rentas y declaración general de conflictos de interés en la plataformadel SIDEAP. De igual manera de conformidad con lo establecido en lacircular conjunta 001 de 2020 expedida de la secretaria general de laAlcaldía Mayor y el DASCD o la norma que la modifique o sustituya, elcontratista publicó el formato &quot;Publicación proactiva declaración debienes y rentas y registro de conflictos de interés (Ley 2013 de 2019ley1437 de 2011 y 734 de 2002)&quot; en el SIGEP accediendo al enlace dispuestopara tal fin en el DAFP y realizó las actualizaciones con laperiodicidad requerida en la mencionada circular.15. Contó con protocolos de bioseguridad a través de los cuales seadoptaron medidas para prevenir la exposición al COVID-19, así como eluso de los correspondientes elementos de protección personal ybioseguridad, sin que ello implique costos adicionales para laSecretaria Distrital de Hacienda"/>
    <s v="1. Participó en la validación, implementación y seguimiento de losnuevos canales de recaudo a ser implementados en la oficina para losconceptos de ingreso a cargo del área.2. Elaboró y revisó informes diarios, mensuales, trimestrales y demásrequeridos para otorgar respuestas e información a los clientes internosy externos, relacionados con el recaudo, registro y legalización de losingresos tesorales, garantizando que la información sea consistente,confiable y oportuna.3. Realizó el informe de las actividades desarrolladas durante laejecución contractual bajo la modalidad de trabajo en casa.4. Apoyó la gestión pre-contractual y contractual de los convenios ycontratos de recaudo que se requirieron para el funcionamiento de laoficina y su correspondiente seguimiento, de acuerdo con los procesos,procedimientos y normas que regulen la materia.5. Elaboró y actualizó los procesos y procedimientos de la oficina conrespecto al Sistema de Gestión de Calidad, para asegurar el buenservicio y mitigar el riesgo operativo, en concordancia con lasdirectrices establecidas.6. Apoyó la organización del sistema de gestión documental, con el finde facilitar el manejo, seguimiento y seguridad de la información delarchivo físico y magnético de la oficina.7. Apoyó y efectuó el seguimiento a las actividades relacionadas con elPlan de Sostenibilidad Contable y con el(los) Plan(es) de Mejoramiento acargo del área.8. Realizó el seguimiento a la base de depósitos constituidos comoingreso temporal de recursos en el sistema de información financiera,para garantizar la reclasificación o devolución de los recursos segúncorresponda.9. Realizó el seguimiento al cargue de la(s) variable(s) y el análisisdel resultado del Indicador de Gestión de la oficina.10. Realizó el seguimiento al Producto No conforme de la oficina y lasAcciones Preventivas y/o de Mejora a cargo del área.11. Participó en la revisión y/o actualización de la Matriz de RiesgoOperacional y en la Matriz de Riesgos de Corrupción de la oficina.12. Realizó la revisión y el seguimiento al informe de correspondencia acargo de la oficina, para garantizar la oportuna gestión y cierre de losradicados.13. Realizó el seguimiento al cierre oportuno de las operacionesmensuales de legalización y/o ajuste con respecto a los ingresos recibidos en las cuentas bancarias de la Dirección Distrital de Tesorería.14. Realizó la revisión y el seguimiento al informe mensual deconciliaciones bancarias para las cuentas y/o conceptos de tesorería quele fueron asignados, determinando los registros que se debieron efectuary/o ajustes según fue el caso, de acuerdo con los procesos,procedimientos y normas que regulen la materia.15. Verificó los saldos y movimientos de las cuentas bancarias a cargode la Dirección Distrital de Tesorería que le fueron asignadas y elestado de las operaciones financieras realizadas para establecer lasituación de fondos de la Tesorería, de acuerdo con los procedimientosestablecidos.16. Gestionó la consecución de soportes del ingreso de recursos en lascuentas bancarias de la Dirección Distrital de Tesorería.17. Registró y actualizó la información en las bases de datos utilizadasen la oficina para administrar los movimientos o afectaciones de losconceptos de tesorería.18. Registró las transacciones en el sistema de información financiera,que permitieron gestionar el registro de los ingresos o de los ajustescon respecto a los abonos recibidos en las cuentas bancarias de laDirección Distrital de Tesorería, de acuerdo con los procesos,procedimientos y normas que regulen la materia.19. Las demás actividades que el supervisor designó acordes con elobjeto del contrato."/>
    <d v="2023-01-24T00:00:00"/>
    <d v="2023-02-01T00:00:00"/>
    <n v="300"/>
    <d v="2023-12-01T00:00:00"/>
    <n v="71330000"/>
    <n v="303"/>
    <n v="19.14"/>
    <n v="7133000"/>
    <n v="64197000"/>
    <n v="0"/>
    <n v="0"/>
    <n v="71330000"/>
    <n v="300"/>
  </r>
  <r>
    <x v="0"/>
    <n v="220872"/>
    <x v="0"/>
    <s v="https://community.secop.gov.co/Public/Tendering/OpportunityDetail/Index?noticeUID=CO1.NTC.3642041&amp;isFromPublicArea=True&amp;isModal=true&amp;asPopupView=true"/>
    <x v="0"/>
    <s v="Prestación Servicios Profesionales"/>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069717453"/>
    <s v="GERMAN ALFONSO ESPINOSA SUAREZ"/>
    <s v="JEFE DE OFICINA - OF. CONTROL INTERNO"/>
    <s v="N/A"/>
    <d v="2023-03-02T00:00:00"/>
    <s v="El contratista cumplió con las obligaciones generales de acuerdo con loestipulado en los estudios previos, para el periodo comprendido entre el01-02-2023 y el 22-02-2023"/>
    <s v="Durante el periodo de ejecución el contratista dio cumplimiento a lasobligaciones especiales determinadas en los estudios previos; elresultado de las mismas se describe en los productos entregados."/>
    <d v="2022-12-14T00:00:00"/>
    <d v="2022-12-22T00:00:00"/>
    <n v="60"/>
    <d v="2023-02-22T00:00:00"/>
    <n v="14422000"/>
    <n v="62"/>
    <n v="100"/>
    <n v="14422000"/>
    <n v="0"/>
    <n v="0"/>
    <n v="0"/>
    <n v="14422000"/>
    <n v="60"/>
  </r>
  <r>
    <x v="0"/>
    <n v="220738"/>
    <x v="0"/>
    <s v="https://community.secop.gov.co/Public/Tendering/OpportunityDetail/Index?noticeUID=CO1.NTC.3387637&amp;isFromPublicArea=True&amp;isModal=true&amp;asPopupView=true"/>
    <x v="0"/>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03-01T00:00:00"/>
    <s v="El contratista cumplió con las obligaciones generales de acuerdo con loestipulado en los estudios previos, para el periodo comprendido entre el01-01-2023 y el 18-01-2023"/>
    <s v="Durante el periodo de ejecución el contratista dio cumplimiento a lasobligaciones especiales determinadas en los estudios previos; elresultado de las mismas se describe en los productos entregados."/>
    <d v="2022-10-11T00:00:00"/>
    <d v="2022-10-18T00:00:00"/>
    <n v="90"/>
    <d v="2023-01-18T00:00:00"/>
    <n v="11787000"/>
    <n v="92"/>
    <n v="100"/>
    <n v="11787000"/>
    <n v="0"/>
    <n v="0"/>
    <n v="0"/>
    <n v="11787000"/>
    <n v="90"/>
  </r>
  <r>
    <x v="0"/>
    <n v="220870"/>
    <x v="0"/>
    <s v="https://community.secop.gov.co/Public/Tendering/OpportunityDetail/Index?noticeUID=CO1.NTC.3554071&amp;isFromPublicArea=True&amp;isModal=true&amp;asPopupView=true"/>
    <x v="8"/>
    <s v="Compraventa"/>
    <s v="SUBD. TALENTO HUMANO"/>
    <s v="0111-01"/>
    <s v="Proveer bonos navideños para los hijos de los funcionarios de laSecretaría Distrital de Hacienda y el Concejo de Bogotá"/>
    <n v="890900608"/>
    <s v="ALMACENES EXITO S.A."/>
    <s v="TECNICO OPERATIVO - SUBD. TALENTO HUMANO"/>
    <s v="N/A"/>
    <d v="2023-03-03T00:00:00"/>
    <s v="Durante el período se dio cumplimiento a las obligaciones generalesestipuladas en el contrato"/>
    <s v="Durante el período se dio cumplimiento a las obligaciones especialesestipuladas en el contrato"/>
    <d v="2022-12-16T00:00:00"/>
    <d v="2022-12-20T00:00:00"/>
    <n v="60"/>
    <d v="2023-02-20T00:00:00"/>
    <n v="97200000"/>
    <n v="62"/>
    <n v="100"/>
    <n v="85000000"/>
    <n v="12200000"/>
    <n v="0"/>
    <n v="0"/>
    <n v="97200000"/>
    <n v="60"/>
  </r>
  <r>
    <x v="1"/>
    <n v="230247"/>
    <x v="0"/>
    <s v="https://community.secop.gov.co/Public/Tendering/OpportunityDetail/Index?noticeUID=CO1.NTC.4007606&amp;isFromPublicArea=True&amp;isModal=true&amp;asPopupView=true"/>
    <x v="0"/>
    <s v="Prestación Servicios Profesionales"/>
    <s v="DESPACHO SECRETARIO DISTRITAL DE HDA."/>
    <s v="0111-01"/>
    <s v="Prestar los servicios profesionales para apoyar la gestión de laDirección Distrital de Tesorería, en aspectos relacionados con la gestión, soporte y seguimiento al proceso diario de la operación asociada a la Estrategia de Ingreso Mínimo Garantizado (IMG) y surelación con los demás procesos de recaudo y legalización de losingresos tributarios y no tributarios, así como los temas conexos a latecnificación del proceso."/>
    <n v="53066743"/>
    <s v="CAROL BIBIAN URIBE JIMENEZ"/>
    <s v="JEFE DE OFICINA - OF. GESTION INGRESOS"/>
    <s v="N/A"/>
    <d v="2023-03-07T00:00:00"/>
    <s v="1. Acató la Constitución, la ley, las normas legales y procedimentalesestablecidas por el Gobierno Nacional y Distrital, y demás disposicionespertinentes.2. Cumplió lo previsto en las disposiciones contenidas en los estudiosprevios y en el contrato.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celebró el contrato y le fueron enviadas las instrucciones para sulegalización, constituyó la garantía pactada en el contrato y lapresentó en la plataforma del SECOP II y en la Secretaría Distrital deHacienda.5. En el evento que la garantía (póliza) requiera modificación, la mismadeberá presentarse dentro de los dos (2) días siguientes a sudevolución. Al respecto, no existió el evento en que las garantías(pólizas) requirieron modificación.6. Colaboró con la entidad para que el objeto contratado se cumpla y queeste sea el de mejor calidad.7. Obró con lealtad y buena fe en las distintas etapas contractualesevitando las dilaciones y entrabamientos que pudieran presentarse.8. Reportar de manera inmediata cualquier novedad o anomalía, alsupervisor del contrato. Al respecto, no existió el evento.9. Guardó total reserva de la información que por razón del servicio ydesarrollo de sus actividades obtuvo. Esta es de propiedad de laSecretaría Distrital de Hacienda de Bogotá, D.C. y sólo salvo expresorequerimiento de autoridad competente podrá ser divulgada.10. Acató las instrucciones que durante el desarrollo del contrato leimpartió la Secretaría Distrital de Hacienda de Bogotá, D.C por conductodel supervisor del contrato.11. Realizó el examen ocupacional en los términos establecidos en la Ley1562 de 2012 y Decreto 723 de 2013.12. No realizó la entrega oficial de los elementos asignados para eldesarrollo del objeto porque existe continuidad contractual.13. Diligenció y actualizó con la periodicidad que indica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lacontratista publicó el Formato &quot;Publicación Proactiva Declaración deBienes y Rentas y Registro de Conflictos de Interés (Ley 2013 de 2019,Ley 1437 de 2011 y 734 de 2002)&quot; en el SIGEP accediendo al enlacedispuesto para tal fin en el DAFP y realizó las actualizaciones con laperiodicidad requerida en la mencionada Circular."/>
    <s v="1. Efectuó el seguimiento y la gestión con respecto a la legalizaciónoportuna de los rechazos relacionados con la dispersión de recursosefectuada en el marco de la Estrategia de Ingreso Mínimo Garantizado(IMG).2. Elaboró y revisó informes diarios, mensuales, trimestrales y demásrequeridos para otorgar respuestas e información a los clientes internosy externos, relacionados con el recaudo, registro y legalización de losingresos tesorales relacionados con la Estrategia IMG, garantizando quela información sea consistente, confiable y oportuna.3. Elaboró y actualizó los procesos y procedimientos relacionados con laEstrategia IMG de la Oficina con respecto al Sistema de Gestión deCalidad, para asegurar el buen servicio y mitigar el riesgo operativo,en concordancia con las directrices establecidas.4. Apoyó la organización del Sistema de Gestión Documental relacionadacon la Estrategia IMG, con el fin de facilitar el manejo, seguimiento yseguridad de la información del archivo físico y magnético de la Oficinade Gestión del Ingresos.5. Apoyó y efectuó el seguimiento a las actividades relacionadas con elPlan de Sostenibilidad Contable y con el(los) Plan(es) de Mejoramiento acargo del área que se encuentran a la fecha y que puedan surgir en elmarco de la Estrategia IMG como competencia de la Oficina de Gestión deIngresos.6. Realizó el seguimiento a la base de depósitos constituidos comoingreso temporal de recursos en Sistema de Información Financiera, paragarantizar la reclasificación o devolución de los recursos relacionadoscon la Estrategia IMG, según corresponda.7. Participó en la revisión y/o actualización de la Matriz de RiesgoOperacional y de la Matriz de Riesgos de Corrupción de la Oficina deGestión de Ingresos de acuerdo con la Estrategia IMG y el proceso de laDependencia.8. Realizó la revisión y el seguimiento al informe de correspondencia acargo de la Oficina de Gestión de Ingresos, para garantizar la oportunagestión de asignación y cierre de los radicados que puedan surgir en elmarco de la Estrategia IMG como competencia de la Oficina de Gestión delIngresos.9. Hizo el seguimiento al cierre oportuno de las operaciones mensualesde legalización y/o ajuste con respecto a los ingresos recibidos en lascuentas bancarias de la Dirección Distrital de Tesorería en el marco dela Estrategia IMG.10. Realizó la revisión y el seguimiento al informe mensual deconciliaciones bancarias para las cuentas bancarias y/o conceptos detesorería que le fueron asignados, determinando los registros que sedeben efectuar y/o ajustes que sean del caso, de acuerdo con losprocesos, procedimientos y normas que regulen la materia en el marco dela Estrategia IMG.11. Verificó los saldos y movimientos de las cuentas bancarias a cargode la Dirección Distrital de Tesorería que le fueron asignadas y elestado de las operaciones financieras realizadas para establecer lasituación de Fondos de la Tesorería, de acuerdo con los procedimientosestablecidos en el marco de la Estrategia IMG.12. Gestionó la consecución de soportes del ingreso de recursos en lascuentas bancarias de la Dirección Distrital de Tesorería en el marco dela Estrategia IMG.13. Registró y actualizó la información en las bases de datos utilizadasen la oficina de Gestión de Ingresos para administrar los movimientos oafectaciones de los conceptos de tesorería en el marco de la EstrategiaIMG.14. Registró las transacciones en el Sistema de Información Financiera,que permitieron gestionar el registro de los ingresos o los ajustes conrespecto a los abonos recibidos en las cuentas bancarias de la DirecciónDistrital de Tesorería, de acuerdo con los procesos, procedimientos ynormas que regulen la materia en el marco de la Estrategia IMG.15. Efectuó las demás actividades que el supervisor designó acordes conel objeto del contrato."/>
    <d v="2023-02-17T00:00:00"/>
    <d v="2023-02-24T00:00:00"/>
    <n v="240"/>
    <d v="2023-10-24T00:00:00"/>
    <n v="57064000"/>
    <n v="242"/>
    <n v="14.46"/>
    <n v="1426600"/>
    <n v="55637400"/>
    <n v="0"/>
    <n v="0"/>
    <n v="57064000"/>
    <n v="240"/>
  </r>
  <r>
    <x v="0"/>
    <n v="220679"/>
    <x v="0"/>
    <s v="https://community.secop.gov.co/Public/Tendering/OpportunityDetail/Index?noticeUID=CO1.NTC.3356752&amp;isFromPublicArea=True&amp;isModal=true&amp;asPopupView=true"/>
    <x v="0"/>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3-09T00:00:00"/>
    <s v="El contratista cumplió con las obligaciones generales de acuerdo con loestipulado en los estudios previos, para el periodo comprendido entre el01-02-2023 y el 6-02-2023"/>
    <s v="Durante el periodo de ejecución el contratista dio cumplimiento a lasobligaciones especiales determinadas en los estudios previos; elresultado de las mismas se describe en los productos entregados."/>
    <d v="2022-10-04T00:00:00"/>
    <d v="2022-10-06T00:00:00"/>
    <n v="120"/>
    <d v="2023-02-06T00:00:00"/>
    <n v="26360000"/>
    <n v="123"/>
    <n v="100"/>
    <n v="26360000"/>
    <n v="0"/>
    <n v="0"/>
    <n v="0"/>
    <n v="26360000"/>
    <n v="120"/>
  </r>
  <r>
    <x v="1"/>
    <n v="230208"/>
    <x v="0"/>
    <s v="https://community.secop.gov.co/Public/Tendering/OpportunityDetail/Index?noticeUID=CO1.NTC.3887255&amp;isFromPublicArea=True&amp;isModal=true&amp;asPopupView=true"/>
    <x v="0"/>
    <s v="Prestación Servicios Profesionales"/>
    <s v="DESPACHO DIR. GESTION CORPORATIVA"/>
    <s v="0111-01"/>
    <s v="Prestar servicios profesionales a la Dirección de Gestión Corporativapara apoyar el desarrollo, seguimiento y control de la ejecución de lasactividades administrativas derivadas de la participación del área enlas Juntas, Consejos, Comités y demás cuerpos colegiados de los cualeshace parte, apoyando la revisión documental, el seguimiento a los planesde trabajo y la implementación de acciones para el cumplimiento de lasactividades que deba reportar o adelantar el área ante dichasinstancias."/>
    <n v="1010170710"/>
    <s v="CLAUDIA PATRICIA QUIROGA RODRIGUEZ"/>
    <s v="ASESOR - DESPACHO SECRETARIO DISTRITAL DE HDA."/>
    <s v="N/A"/>
    <d v="2023-03-14T00:00:00"/>
    <s v="Mediante radicado No. 2023ER106316O1 de fecha 09.03.2023 la supervisiónallega informe para la correspondiente gestión de pago de la cuenta decobro. El supervisor informa el contratista cumplió con las obligacionesestipuladas en el contrato."/>
    <s v="Mediante radicado No. 2023ER106316O1 de fecha 09.03.2023 la supervisiónallega informe para la correspondiente gestión de pago de la cuenta decobro. El supervisor informa el contratista cumplió con las obligacionesestipuladas en el contrato."/>
    <d v="2023-01-31T00:00:00"/>
    <d v="2023-02-07T00:00:00"/>
    <n v="240"/>
    <d v="2023-03-16T00:00:00"/>
    <n v="31840000"/>
    <n v="37"/>
    <n v="100"/>
    <n v="2918666"/>
    <n v="28921334"/>
    <n v="0"/>
    <n v="0"/>
    <n v="31840000"/>
    <n v="240"/>
  </r>
  <r>
    <x v="1"/>
    <n v="230247"/>
    <x v="0"/>
    <s v="https://community.secop.gov.co/Public/Tendering/OpportunityDetail/Index?noticeUID=CO1.NTC.4007606&amp;isFromPublicArea=True&amp;isModal=true&amp;asPopupView=true"/>
    <x v="0"/>
    <s v="Prestación Servicios Profesionales"/>
    <s v="DESPACHO SECRETARIO DISTRITAL DE HDA."/>
    <s v="0111-01"/>
    <s v="Prestar los servicios profesionales para apoyar la gestión de laDirección Distrital de Tesorería, en aspectos relacionados con la gestión, soporte y seguimiento al proceso diario de la operación asociada a la Estrategia de Ingreso Mínimo Garantizado (IMG) y surelación con los demás procesos de recaudo y legalización de losingresos tributarios y no tributarios, así como los temas conexos a latecnificación del proceso."/>
    <n v="53066743"/>
    <s v="CAROL BIBIAN URIBE JIMENEZ"/>
    <s v="JEFE DE OFICINA - OF. GESTION INGRESOS"/>
    <s v="N/A"/>
    <d v="2023-03-31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constituyó las garantías pactadas en el contrato si a ellohubiere lugar y las presentó en la Secretaria Distrital de Hacienda.5. No ha existido el evento en que las garantías (pólizas) requieranmodificación.6. El contrato no requirió liquidación por lo tanto no se exigió alcontratista la extensión o ampliación de las garantías (pólizas).7. Colaboró con la entidad para que el objeto contratado se hayacumplido y que este haya sido el de mejor calidad.8. Obró con lealtad y buena fe en las distintas etapas contractualesevitando las dilaciones y entrabamiento que pudieran presentarse.9. Reportó de manera inmediata cualquier novedad o anomalía, alsupervisor o interventor del contrato, según corresponda.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o interventor del contrato.12. Realizó el examen ocupacional en los términos establecido en la Ley1562 de 2012 y Decreto 723 de 2013.13. No realizó entrega oficial de los elementos asignados para eldesarrollo del objeto porque existe continuidad contractual.14. Diligenció y actualizó, con la periodicidad que indico lanormatividad vigente los módulos de hoja de vida, declaración de bienesy rentas y declaración general de conflictos de interés en la plataformadel SIDEAP. De igual manera de conformidad con lo establecido en lacircular conjunta 001 de 2020 expedida de la secretaria general de laAlcaldía Mayor y el DASCD o la norma que la modifique o sustituya, elcontratista publicó el formato &quot;Publicación proactiva declaración debienes y rentas y registro de conflictos de interés (Ley 2013 de 2019ley1437 de 2011 y 734 de 2002)&quot; en el SIGEP accediendo al enlace dispuestopara tal fin en el DAFP y realizó las actualizaciones con laperiodicidad requerida en la mencionada circular.15. Contó con protocolos de bioseguridad a través de los cuales seadoptaron medidas para prevenir la exposición al COVID-19, así como eluso de los correspondientes elementos de protección personal ybioseguridad, sin que ello implique costos adicionales para laSecretaria Distrital de Hacienda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constituyó las garantías pactadas en el contrato si a ellohubiere lugar y las presentó en la Secretaria Distrital de Hacienda.5. No ha existido el evento en que las garantías (pólizas) requieranmodificación.6. El contrato no requirió liquidación por lo tanto no se exigió alcontratista la extensión o ampliación de las garantías (pólizas).7. Colaboró con la entidad para que el objeto contratado se hayacumplido y que este haya sido el de mejor calidad.8. Obró con lealtad y buena fe en las distintas etapas contractualesevitando las dilaciones y entrabamiento que pudieran presentarse.9. Reportó de manera inmediata cualquier novedad o anomalía, alsupervisor o interventor del contrato, según corresponda.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o interventor del contrato.12. Realizó el examen ocupacional en los términos establecido en la Ley1562 de 2012 y Decreto 723 de 2013.13. No realizó entrega oficial de los elementos asignados para eldesarrollo del objeto porque existe continuidad contractual.14. Diligenció y actualizó, con la periodicidad que indico lanormatividad vigente los módulos de hoja de vida, declaración de bienesy rentas y declaración general de conflictos de interés en la plataformadel SIDEAP. De igual manera de conformidad con lo establecido en lacircular conjunta 001 de 2020 expedida de la secretaria general de laAlcaldía Mayor y el DASCD o la norma que la modifique o sustituya, elcontratista publicó el formato &quot;Publicación proactiva declaración debienes y rentas y registro de conflictos de interés (Ley 2013 de 2019ley1437 de 2011 y 734 de 2002)&quot; en el SIGEP accediendo al enlace dispuestopara tal fin en el DAFP y realizó las actualizaciones con laperiodicidad requerida en la mencionada circular.15. Contó con protocolos de bioseguridad a través de los cuales seadoptaron medidas para prevenir la exposición al COVID-19, así como eluso de los correspondientes elementos de protección personal ybioseguridad, sin que ello implique costos adicionales para laSecretaria Distrital de Hacienda"/>
    <s v="1. Efectuó el seguimiento y la gestión con respecto a la legalizaciónoportuna de los rechazos relacionados con la dispersión de recursosefectuado en el marco de la Estrategia de Ingreso Mínimo Garantizado(IMG)2. Elaboro, reviso informes diarios, mensuales, trimestrales y demásrequeridos para otorgar respuestas e información a los clientes internosy externos, relacionados con el recaudo, registro y legalización de losingresos tesorales relacionados con la estrategia (IMG), garantizo quela información fuera consistente, confiable y oportuna.3. Elaboro y actualizo los procesos y procedimientos relacionados con laestrategia IMG de la oficina con respecto al Sistema de Gestión deCalidad, asegurando el buen servicio y mitigando el riesgo operativo, enconcordancia con las directrices establecidas.4. Apoyo la organización del sistema de gestión documental relacionadacon la estrategia IMG, con el fin de facilitar el manejo, seguimiento yseguridad de la información del archivo físico y magnético de la Oficinade Gestión del Ingreso.5. Apoyo y efectuó el seguimiento a las actividades relacionadas con elPlan de Sostenibilidad Contable y con el(los) Plan(es) de Mejoramiento acargo del área que se encuentra a la fecha y que puedan surgir en elmarco de la estrategia IMG como competencia de la Oficina de Gestión deIngresos.6. Realizo seguimiento a la base de depósitos constituidos como ingresotemporal de recursos en sistema de información financiera, paragarantizar la reclasificación o devolución de los recursos relacionadoscon la estrategia IMC, según correspondió7. Participo en la revisión y/o actualización de la Matriz de riesgosoperacionales y de la Matriz de Riesgo de Corrupción de la Oficina deGestión de Ingreso de acuerdo con la estrategia IMG y el proceso de ladependencia.8. Realizo la revisión y el seguimiento al informe de correspondencia acargo de la Oficina de Gestión de Ingresos, y garantizo la oportunagestión de asignación y cierre de los radicados que puedan surgir en elmarco de la estrategia IMG como competencia de la Oficina de Gestión delIngreso.9. Hizo seguimiento oportuno de las operaciones mensuales delegalización y/o ajuste con respecto a los ingresos recibidos en las cuentas bancarias de la Dirección Distrital de Tesorería en el marco de la estrategia IMG.10. Realizo la revisión y el seguimiento al informe mensual deconciliaciones bancarias para las cuentas bancarias y/o conceptos detesorería que le fueron asignados, determinando los registros que sedeben efectuar y/o ajustes que sean del caso de acuerdo con losprocesos, procedimientos y normas que regulen la materia en el marco dela estrategia IMG.11. Verifico los saldos y movimientos de las cuentas bancarias a cargode la Dirección Distrital de Tesorería que le fueron asignadas y elestado de las operaciones financieras realizadas para establecer lasituación de Fondos de la Tesorería, de acuerdo con los procedimientosestablecidos en el marco de la estrategia IMG.12. Gestiono la consecución de soportes del ingreso de recursos en lascuentas bancarias de la Dirección Distrital de Tesorería en el marco dela estrategia IMG.13. Registro y actualizo la información en las bases de datos utilizadasen la oficina de Gestión de Ingresos para administrar los movimientos oafectaciones de los conceptos de tesorería en el marco de la estrategiaIMG14. Registro las transacciones en el sistema de información financiera,que permitieron gestionar el registro de los ingresos o los ajustes conrespecto a los abonos recibidos en las cuentas bancarias de la Registrolas transacciones en el sistema de información financiera, quepermitieron gestionar el registro de los ingresos o los ajustes conrespecto a los abonos recibidos en las cuentas bancarias de la DirecciónDistrital de Tesorería, de acuerdo con los procesos, procedimientos ynormas que regulen la materia en el marco de la estrategia IMG.15. Las demás actividades que el supervisor designe acordes con elobjeto del contrato"/>
    <d v="2023-02-17T00:00:00"/>
    <d v="2023-02-24T00:00:00"/>
    <n v="240"/>
    <d v="2023-10-24T00:00:00"/>
    <n v="57064000"/>
    <n v="242"/>
    <n v="14.46"/>
    <n v="8559600"/>
    <n v="48504400"/>
    <n v="0"/>
    <n v="0"/>
    <n v="57064000"/>
    <n v="2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5" firstHeaderRow="1" firstDataRow="1" firstDataCol="1"/>
  <pivotFields count="29">
    <pivotField axis="axisRow" dataField="1" showAll="0" sortType="ascending" defaultSubtotal="0">
      <items count="7">
        <item m="1" x="5"/>
        <item m="1" x="6"/>
        <item m="1" x="4"/>
        <item x="2"/>
        <item x="3"/>
        <item x="0"/>
        <item x="1"/>
      </items>
    </pivotField>
    <pivotField showAll="0" defaultSubtotal="0"/>
    <pivotField showAll="0" defaultSubtotal="0"/>
    <pivotField showAll="0" defaultSubtotal="0"/>
    <pivotField axis="axisRow" showAll="0" defaultSubtotal="0">
      <items count="12">
        <item x="5"/>
        <item x="2"/>
        <item x="0"/>
        <item x="6"/>
        <item x="1"/>
        <item x="8"/>
        <item x="4"/>
        <item x="3"/>
        <item x="7"/>
        <item m="1" x="10"/>
        <item m="1" x="11"/>
        <item m="1" x="9"/>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2">
    <i>
      <x v="3"/>
    </i>
    <i r="1">
      <x v="1"/>
    </i>
    <i>
      <x v="4"/>
    </i>
    <i r="1">
      <x v="3"/>
    </i>
    <i r="1">
      <x v="4"/>
    </i>
    <i r="1">
      <x v="6"/>
    </i>
    <i r="1">
      <x v="7"/>
    </i>
    <i>
      <x v="5"/>
    </i>
    <i r="1">
      <x/>
    </i>
    <i r="1">
      <x v="1"/>
    </i>
    <i r="1">
      <x v="2"/>
    </i>
    <i r="1">
      <x v="3"/>
    </i>
    <i r="1">
      <x v="4"/>
    </i>
    <i r="1">
      <x v="5"/>
    </i>
    <i r="1">
      <x v="6"/>
    </i>
    <i r="1">
      <x v="7"/>
    </i>
    <i r="1">
      <x v="8"/>
    </i>
    <i>
      <x v="6"/>
    </i>
    <i r="1">
      <x/>
    </i>
    <i r="1">
      <x v="2"/>
    </i>
    <i r="1">
      <x v="4"/>
    </i>
    <i t="grand">
      <x/>
    </i>
  </rowItems>
  <colItems count="1">
    <i/>
  </colItems>
  <dataFields count="1">
    <dataField name="No. Contratos/Conv" fld="0" subtotal="count" baseField="0" baseItem="0"/>
  </dataFields>
  <formats count="49">
    <format dxfId="154">
      <pivotArea type="all" dataOnly="0" outline="0" fieldPosition="0"/>
    </format>
    <format dxfId="153">
      <pivotArea outline="0" collapsedLevelsAreSubtotals="1" fieldPosition="0"/>
    </format>
    <format dxfId="152">
      <pivotArea dataOnly="0" labelOnly="1" outline="0" axis="axisValues" fieldPosition="0"/>
    </format>
    <format dxfId="151">
      <pivotArea dataOnly="0" labelOnly="1" grandRow="1" outline="0" fieldPosition="0"/>
    </format>
    <format dxfId="150">
      <pivotArea dataOnly="0" labelOnly="1" outline="0" axis="axisValues" fieldPosition="0"/>
    </format>
    <format dxfId="149">
      <pivotArea dataOnly="0" labelOnly="1" grandRow="1" outline="0" fieldPosition="0"/>
    </format>
    <format dxfId="148">
      <pivotArea type="all" dataOnly="0" outline="0" fieldPosition="0"/>
    </format>
    <format dxfId="147">
      <pivotArea outline="0" collapsedLevelsAreSubtotals="1" fieldPosition="0"/>
    </format>
    <format dxfId="146">
      <pivotArea dataOnly="0" labelOnly="1" outline="0" axis="axisValues" fieldPosition="0"/>
    </format>
    <format dxfId="145">
      <pivotArea dataOnly="0" labelOnly="1" grandRow="1" outline="0" fieldPosition="0"/>
    </format>
    <format dxfId="144">
      <pivotArea dataOnly="0" labelOnly="1" outline="0" axis="axisValues" fieldPosition="0"/>
    </format>
    <format dxfId="143">
      <pivotArea dataOnly="0" labelOnly="1" outline="0" axis="axisValues" fieldPosition="0"/>
    </format>
    <format dxfId="142">
      <pivotArea dataOnly="0" labelOnly="1" outline="0" axis="axisValues" fieldPosition="0"/>
    </format>
    <format dxfId="141">
      <pivotArea type="all" dataOnly="0" outline="0" fieldPosition="0"/>
    </format>
    <format dxfId="140">
      <pivotArea dataOnly="0" labelOnly="1" grandRow="1" outline="0" fieldPosition="0"/>
    </format>
    <format dxfId="139">
      <pivotArea type="all" dataOnly="0" outline="0" fieldPosition="0"/>
    </format>
    <format dxfId="138">
      <pivotArea dataOnly="0" labelOnly="1" grandRow="1" outline="0" fieldPosition="0"/>
    </format>
    <format dxfId="137">
      <pivotArea dataOnly="0" labelOnly="1" fieldPosition="0">
        <references count="1">
          <reference field="4" count="0"/>
        </references>
      </pivotArea>
    </format>
    <format dxfId="136">
      <pivotArea dataOnly="0" labelOnly="1" grandRow="1" outline="0" fieldPosition="0"/>
    </format>
    <format dxfId="135">
      <pivotArea dataOnly="0" labelOnly="1" fieldPosition="0">
        <references count="1">
          <reference field="4" count="0"/>
        </references>
      </pivotArea>
    </format>
    <format dxfId="134">
      <pivotArea dataOnly="0" labelOnly="1" grandRow="1" outline="0" fieldPosition="0"/>
    </format>
    <format dxfId="133">
      <pivotArea type="all" dataOnly="0" outline="0" fieldPosition="0"/>
    </format>
    <format dxfId="132">
      <pivotArea field="4" type="button" dataOnly="0" labelOnly="1" outline="0" axis="axisRow" fieldPosition="1"/>
    </format>
    <format dxfId="131">
      <pivotArea dataOnly="0" labelOnly="1" fieldPosition="0">
        <references count="1">
          <reference field="4" count="0"/>
        </references>
      </pivotArea>
    </format>
    <format dxfId="130">
      <pivotArea dataOnly="0" labelOnly="1" fieldPosition="0">
        <references count="1">
          <reference field="0" count="0"/>
        </references>
      </pivotArea>
    </format>
    <format dxfId="129">
      <pivotArea dataOnly="0" labelOnly="1" fieldPosition="0">
        <references count="2">
          <reference field="0" count="1" selected="0">
            <x v="2"/>
          </reference>
          <reference field="4" count="1">
            <x v="0"/>
          </reference>
        </references>
      </pivotArea>
    </format>
    <format dxfId="128">
      <pivotArea dataOnly="0" labelOnly="1" fieldPosition="0">
        <references count="2">
          <reference field="0" count="1" selected="0">
            <x v="3"/>
          </reference>
          <reference field="4" count="1">
            <x v="3"/>
          </reference>
        </references>
      </pivotArea>
    </format>
    <format dxfId="127">
      <pivotArea dataOnly="0" labelOnly="1" fieldPosition="0">
        <references count="2">
          <reference field="0" count="1" selected="0">
            <x v="4"/>
          </reference>
          <reference field="4" count="8">
            <x v="0"/>
            <x v="1"/>
            <x v="2"/>
            <x v="3"/>
            <x v="4"/>
            <x v="5"/>
            <x v="6"/>
            <x v="7"/>
          </reference>
        </references>
      </pivotArea>
    </format>
    <format dxfId="126">
      <pivotArea dataOnly="0" labelOnly="1" fieldPosition="0">
        <references count="2">
          <reference field="0" count="1" selected="0">
            <x v="5"/>
          </reference>
          <reference field="4" count="0"/>
        </references>
      </pivotArea>
    </format>
    <format dxfId="125">
      <pivotArea type="all" dataOnly="0" outline="0" fieldPosition="0"/>
    </format>
    <format dxfId="124">
      <pivotArea outline="0" collapsedLevelsAreSubtotals="1" fieldPosition="0"/>
    </format>
    <format dxfId="123">
      <pivotArea field="0" type="button" dataOnly="0" labelOnly="1" outline="0" axis="axisRow" fieldPosition="0"/>
    </format>
    <format dxfId="122">
      <pivotArea dataOnly="0" labelOnly="1" fieldPosition="0">
        <references count="1">
          <reference field="0" count="0"/>
        </references>
      </pivotArea>
    </format>
    <format dxfId="121">
      <pivotArea dataOnly="0" labelOnly="1" grandRow="1" outline="0" fieldPosition="0"/>
    </format>
    <format dxfId="120">
      <pivotArea dataOnly="0" labelOnly="1" fieldPosition="0">
        <references count="2">
          <reference field="0" count="1" selected="0">
            <x v="2"/>
          </reference>
          <reference field="4" count="1">
            <x v="0"/>
          </reference>
        </references>
      </pivotArea>
    </format>
    <format dxfId="119">
      <pivotArea dataOnly="0" labelOnly="1" fieldPosition="0">
        <references count="2">
          <reference field="0" count="1" selected="0">
            <x v="3"/>
          </reference>
          <reference field="4" count="1">
            <x v="3"/>
          </reference>
        </references>
      </pivotArea>
    </format>
    <format dxfId="118">
      <pivotArea dataOnly="0" labelOnly="1" fieldPosition="0">
        <references count="2">
          <reference field="0" count="1" selected="0">
            <x v="4"/>
          </reference>
          <reference field="4" count="8">
            <x v="0"/>
            <x v="1"/>
            <x v="2"/>
            <x v="3"/>
            <x v="4"/>
            <x v="5"/>
            <x v="6"/>
            <x v="7"/>
          </reference>
        </references>
      </pivotArea>
    </format>
    <format dxfId="117">
      <pivotArea dataOnly="0" labelOnly="1" fieldPosition="0">
        <references count="2">
          <reference field="0" count="1" selected="0">
            <x v="5"/>
          </reference>
          <reference field="4" count="0"/>
        </references>
      </pivotArea>
    </format>
    <format dxfId="116">
      <pivotArea dataOnly="0" labelOnly="1" outline="0" axis="axisValues" fieldPosition="0"/>
    </format>
    <format dxfId="115">
      <pivotArea type="all" dataOnly="0" outline="0" fieldPosition="0"/>
    </format>
    <format dxfId="114">
      <pivotArea outline="0" collapsedLevelsAreSubtotals="1" fieldPosition="0"/>
    </format>
    <format dxfId="113">
      <pivotArea field="0" type="button" dataOnly="0" labelOnly="1" outline="0" axis="axisRow" fieldPosition="0"/>
    </format>
    <format dxfId="112">
      <pivotArea dataOnly="0" labelOnly="1" fieldPosition="0">
        <references count="1">
          <reference field="0" count="0"/>
        </references>
      </pivotArea>
    </format>
    <format dxfId="111">
      <pivotArea dataOnly="0" labelOnly="1" grandRow="1" outline="0" fieldPosition="0"/>
    </format>
    <format dxfId="110">
      <pivotArea dataOnly="0" labelOnly="1" fieldPosition="0">
        <references count="2">
          <reference field="0" count="1" selected="0">
            <x v="0"/>
          </reference>
          <reference field="4" count="1">
            <x v="1"/>
          </reference>
        </references>
      </pivotArea>
    </format>
    <format dxfId="109">
      <pivotArea dataOnly="0" labelOnly="1" fieldPosition="0">
        <references count="2">
          <reference field="0" count="1" selected="0">
            <x v="4"/>
          </reference>
          <reference field="4" count="4">
            <x v="1"/>
            <x v="3"/>
            <x v="4"/>
            <x v="6"/>
          </reference>
        </references>
      </pivotArea>
    </format>
    <format dxfId="108">
      <pivotArea dataOnly="0" labelOnly="1" fieldPosition="0">
        <references count="2">
          <reference field="0" count="1" selected="0">
            <x v="5"/>
          </reference>
          <reference field="4" count="0"/>
        </references>
      </pivotArea>
    </format>
    <format dxfId="107">
      <pivotArea dataOnly="0" labelOnly="1" fieldPosition="0">
        <references count="2">
          <reference field="0" count="1" selected="0">
            <x v="6"/>
          </reference>
          <reference field="4" count="1">
            <x v="2"/>
          </reference>
        </references>
      </pivotArea>
    </format>
    <format dxfId="106">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6" firstHeaderRow="1" firstDataRow="1" firstDataCol="1"/>
  <pivotFields count="29">
    <pivotField dataField="1" showAll="0" defaultSubtotal="0"/>
    <pivotField showAll="0" defaultSubtotal="0"/>
    <pivotField axis="axisRow" showAll="0" defaultSubtotal="0">
      <items count="6">
        <item m="1" x="5"/>
        <item x="1"/>
        <item m="1" x="3"/>
        <item m="1" x="4"/>
        <item x="0"/>
        <item m="1" x="2"/>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3">
    <i>
      <x v="1"/>
    </i>
    <i>
      <x v="4"/>
    </i>
    <i t="grand">
      <x/>
    </i>
  </rowItems>
  <colItems count="1">
    <i/>
  </colItems>
  <dataFields count="1">
    <dataField name="No. Contratos/Conv" fld="0" subtotal="count" baseField="0" baseItem="0"/>
  </dataFields>
  <formats count="27">
    <format dxfId="181">
      <pivotArea type="all" dataOnly="0" outline="0" fieldPosition="0"/>
    </format>
    <format dxfId="180">
      <pivotArea outline="0" collapsedLevelsAreSubtotals="1" fieldPosition="0"/>
    </format>
    <format dxfId="179">
      <pivotArea dataOnly="0" labelOnly="1" outline="0" axis="axisValues" fieldPosition="0"/>
    </format>
    <format dxfId="178">
      <pivotArea dataOnly="0" labelOnly="1" grandRow="1" outline="0" fieldPosition="0"/>
    </format>
    <format dxfId="177">
      <pivotArea dataOnly="0" labelOnly="1" outline="0" axis="axisValues" fieldPosition="0"/>
    </format>
    <format dxfId="176">
      <pivotArea dataOnly="0" labelOnly="1" grandRow="1" outline="0" fieldPosition="0"/>
    </format>
    <format dxfId="175">
      <pivotArea type="all" dataOnly="0" outline="0" fieldPosition="0"/>
    </format>
    <format dxfId="174">
      <pivotArea outline="0" collapsedLevelsAreSubtotals="1" fieldPosition="0"/>
    </format>
    <format dxfId="173">
      <pivotArea dataOnly="0" labelOnly="1" outline="0" axis="axisValues" fieldPosition="0"/>
    </format>
    <format dxfId="172">
      <pivotArea dataOnly="0" labelOnly="1" grandRow="1" outline="0" fieldPosition="0"/>
    </format>
    <format dxfId="171">
      <pivotArea dataOnly="0" labelOnly="1" outline="0" axis="axisValues" fieldPosition="0"/>
    </format>
    <format dxfId="170">
      <pivotArea type="all" dataOnly="0" outline="0" fieldPosition="0"/>
    </format>
    <format dxfId="169">
      <pivotArea type="all" dataOnly="0" outline="0" fieldPosition="0"/>
    </format>
    <format dxfId="168">
      <pivotArea type="all" dataOnly="0" outline="0" fieldPosition="0"/>
    </format>
    <format dxfId="167">
      <pivotArea dataOnly="0" labelOnly="1" fieldPosition="0">
        <references count="1">
          <reference field="2" count="0"/>
        </references>
      </pivotArea>
    </format>
    <format dxfId="166">
      <pivotArea type="all" dataOnly="0" outline="0" fieldPosition="0"/>
    </format>
    <format dxfId="165">
      <pivotArea outline="0" collapsedLevelsAreSubtotals="1" fieldPosition="0"/>
    </format>
    <format dxfId="164">
      <pivotArea field="2" type="button" dataOnly="0" labelOnly="1" outline="0" axis="axisRow" fieldPosition="0"/>
    </format>
    <format dxfId="163">
      <pivotArea dataOnly="0" labelOnly="1" fieldPosition="0">
        <references count="1">
          <reference field="2" count="0"/>
        </references>
      </pivotArea>
    </format>
    <format dxfId="162">
      <pivotArea dataOnly="0" labelOnly="1" grandRow="1" outline="0" fieldPosition="0"/>
    </format>
    <format dxfId="161">
      <pivotArea dataOnly="0" labelOnly="1" outline="0" axis="axisValues" fieldPosition="0"/>
    </format>
    <format dxfId="160">
      <pivotArea type="all" dataOnly="0" outline="0" fieldPosition="0"/>
    </format>
    <format dxfId="159">
      <pivotArea outline="0" collapsedLevelsAreSubtotals="1" fieldPosition="0"/>
    </format>
    <format dxfId="158">
      <pivotArea field="2" type="button" dataOnly="0" labelOnly="1" outline="0" axis="axisRow" fieldPosition="0"/>
    </format>
    <format dxfId="157">
      <pivotArea dataOnly="0" labelOnly="1" fieldPosition="0">
        <references count="1">
          <reference field="2" count="0"/>
        </references>
      </pivotArea>
    </format>
    <format dxfId="156">
      <pivotArea dataOnly="0" labelOnly="1" grandRow="1" outline="0" fieldPosition="0"/>
    </format>
    <format dxfId="155">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284" totalsRowShown="0" headerRowDxfId="105" headerRowBorderDxfId="104">
  <autoFilter ref="B10:AD284" xr:uid="{00000000-0009-0000-0100-000001000000}"/>
  <sortState ref="B11:AD11">
    <sortCondition ref="B10:B11"/>
  </sortState>
  <tableColumns count="29">
    <tableColumn id="1" xr3:uid="{00000000-0010-0000-0000-000001000000}" name="VIGENCIA" dataDxfId="103"/>
    <tableColumn id="13" xr3:uid="{00000000-0010-0000-0000-00000D000000}" name="NÚMERO CONTRATO"/>
    <tableColumn id="26" xr3:uid="{00000000-0010-0000-0000-00001A000000}" name="PORTAL CONTRATACION" dataDxfId="102"/>
    <tableColumn id="6" xr3:uid="{00000000-0010-0000-0000-000006000000}" name="URL SECOP" dataDxfId="101"/>
    <tableColumn id="33" xr3:uid="{00000000-0010-0000-0000-000021000000}" name="PROCESO SELECCIÓN" dataDxfId="100"/>
    <tableColumn id="32" xr3:uid="{00000000-0010-0000-0000-000020000000}" name="CLASE CONTRATO" dataDxfId="99"/>
    <tableColumn id="35" xr3:uid="{00000000-0010-0000-0000-000023000000}" name="DEPENDENCIA DESTINO" dataDxfId="98"/>
    <tableColumn id="31" xr3:uid="{00000000-0010-0000-0000-00001F000000}" name="NOMBRE UNIDAD EJECUTORA" dataDxfId="97"/>
    <tableColumn id="34" xr3:uid="{00000000-0010-0000-0000-000022000000}" name="OBJETO" dataDxfId="96"/>
    <tableColumn id="29" xr3:uid="{00000000-0010-0000-0000-00001D000000}" name="NIT CONTRATISTA" dataDxfId="95"/>
    <tableColumn id="28" xr3:uid="{00000000-0010-0000-0000-00001C000000}" name="NOMBRE CONTATISTA" dataDxfId="94"/>
    <tableColumn id="37" xr3:uid="{00000000-0010-0000-0000-000025000000}" name="SUPERVISOR INTERNO CARGO" dataDxfId="93"/>
    <tableColumn id="30" xr3:uid="{00000000-0010-0000-0000-00001E000000}" name="INTERVENTORIA EXTERNO" dataDxfId="92"/>
    <tableColumn id="2" xr3:uid="{00000000-0010-0000-0000-000002000000}" name="FECHA CORTE" dataDxfId="91"/>
    <tableColumn id="3" xr3:uid="{00000000-0010-0000-0000-000003000000}" name="INFORME EJECUCION_x000a_OBLIGACIONES GENERALES" dataDxfId="90"/>
    <tableColumn id="38" xr3:uid="{00000000-0010-0000-0000-000026000000}" name="INFORME EJECUCION_x000a_OBLIGACIONES ESPECIALES" dataDxfId="89"/>
    <tableColumn id="8" xr3:uid="{00000000-0010-0000-0000-000008000000}" name="Fecha de suscripción" dataDxfId="88"/>
    <tableColumn id="18" xr3:uid="{00000000-0010-0000-0000-000012000000}" name="Fecha de Inicio" dataDxfId="87"/>
    <tableColumn id="19" xr3:uid="{00000000-0010-0000-0000-000013000000}" name="Plazo Inicial (dias)" dataDxfId="76"/>
    <tableColumn id="9" xr3:uid="{00000000-0010-0000-0000-000009000000}" name="Fecha Finalizacion Programada" dataDxfId="86"/>
    <tableColumn id="10" xr3:uid="{00000000-0010-0000-0000-00000A000000}" name="Valor del Contrato_x000a_inical" dataDxfId="85" dataCellStyle="Millares"/>
    <tableColumn id="25" xr3:uid="{00000000-0010-0000-0000-000019000000}" name="dias ejecutados" dataDxfId="84">
      <calculatedColumnFormula>Contratos[[#This Row],[Fecha Finalizacion Programada]]-Contratos[[#This Row],[Fecha de Inicio]]</calculatedColumnFormula>
    </tableColumn>
    <tableColumn id="11" xr3:uid="{00000000-0010-0000-0000-00000B000000}" name="% Ejecución" dataDxfId="83">
      <calculatedColumnFormula>ROUND((($D$5-Contratos[[#This Row],[Fecha de Inicio]])/(Contratos[[#This Row],[Fecha Finalizacion Programada]]-Contratos[[#This Row],[Fecha de Inicio]])*100),2)</calculatedColumnFormula>
    </tableColumn>
    <tableColumn id="12" xr3:uid="{00000000-0010-0000-0000-00000C000000}" name="Recursos totales Ejecutados o pagados" dataDxfId="82" dataCellStyle="Millares"/>
    <tableColumn id="21" xr3:uid="{00000000-0010-0000-0000-000015000000}" name="Recursos pendientes de ejecutar." dataDxfId="81" dataCellStyle="Millares"/>
    <tableColumn id="22" xr3:uid="{00000000-0010-0000-0000-000016000000}" name="Cantidad de Adiciones/_x000a_prórrogas" dataDxfId="80"/>
    <tableColumn id="23" xr3:uid="{00000000-0010-0000-0000-000017000000}" name="Vr. Adiciones" dataDxfId="79" dataCellStyle="Millares"/>
    <tableColumn id="24" xr3:uid="{00000000-0010-0000-0000-000018000000}" name="Vr. Total con Adiciones" dataDxfId="78" dataCellStyle="Millares"/>
    <tableColumn id="20" xr3:uid="{00000000-0010-0000-0000-000014000000}" name="Plazo total con prorrogas " dataDxfId="77"/>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lombiacompra.gov.co/tienda-virtual-del-estado-colombiano/ordenes-compra/88897" TargetMode="External"/><Relationship Id="rId13" Type="http://schemas.openxmlformats.org/officeDocument/2006/relationships/table" Target="../tables/table1.xml"/><Relationship Id="rId3" Type="http://schemas.openxmlformats.org/officeDocument/2006/relationships/hyperlink" Target="https://www.colombiacompra.gov.co/tienda-virtual-del-estado-colombiano/ordenes-compra/95280" TargetMode="External"/><Relationship Id="rId7" Type="http://schemas.openxmlformats.org/officeDocument/2006/relationships/hyperlink" Target="https://www.colombiacompra.gov.co/tienda-virtual-del-estado-colombiano/ordenes-compra/94057" TargetMode="External"/><Relationship Id="rId12" Type="http://schemas.openxmlformats.org/officeDocument/2006/relationships/drawing" Target="../drawings/drawing2.xml"/><Relationship Id="rId2" Type="http://schemas.openxmlformats.org/officeDocument/2006/relationships/hyperlink" Target="https://www.colombiacompra.gov.co/tienda-virtual-del-estado-colombiano/ordenes-compra/97108" TargetMode="External"/><Relationship Id="rId1" Type="http://schemas.openxmlformats.org/officeDocument/2006/relationships/hyperlink" Target="https://www.colombiacompra.gov.co/tienda-virtual-del-estado-colombiano/ordenes-compra/86711" TargetMode="External"/><Relationship Id="rId6" Type="http://schemas.openxmlformats.org/officeDocument/2006/relationships/hyperlink" Target="https://www.colombiacompra.gov.co/tienda-virtual-del-estado-colombiano/ordenes-compra/102772" TargetMode="External"/><Relationship Id="rId11" Type="http://schemas.openxmlformats.org/officeDocument/2006/relationships/printerSettings" Target="../printerSettings/printerSettings2.bin"/><Relationship Id="rId5" Type="http://schemas.openxmlformats.org/officeDocument/2006/relationships/hyperlink" Target="https://www.colombiacompra.gov.co/tienda-virtual-del-estado-colombiano/ordenes-compra/103172" TargetMode="External"/><Relationship Id="rId10" Type="http://schemas.openxmlformats.org/officeDocument/2006/relationships/hyperlink" Target="https://www.colombiacompra.gov.co/tienda-virtual-del-estado-colombiano/ordenes-compra/86711" TargetMode="External"/><Relationship Id="rId4" Type="http://schemas.openxmlformats.org/officeDocument/2006/relationships/hyperlink" Target="https://www.colombiacompra.gov.co/tienda-virtual-del-estado-colombiano/ordenes-compra/76955" TargetMode="External"/><Relationship Id="rId9" Type="http://schemas.openxmlformats.org/officeDocument/2006/relationships/hyperlink" Target="https://www.colombiacompra.gov.co/tienda-virtual-del-estado-colombiano/ordenes-compra/887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7"/>
  <sheetViews>
    <sheetView showGridLines="0" tabSelected="1" workbookViewId="0">
      <selection activeCell="C14" sqref="C14"/>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5" t="s">
        <v>494</v>
      </c>
      <c r="E3" s="56"/>
      <c r="F3" s="56"/>
      <c r="G3" s="57"/>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5" t="s">
        <v>139</v>
      </c>
      <c r="D13" s="18" t="s">
        <v>3</v>
      </c>
      <c r="E13" s="8"/>
      <c r="F13" s="45" t="s">
        <v>140</v>
      </c>
      <c r="G13" s="20" t="s">
        <v>3</v>
      </c>
      <c r="H13" s="9"/>
    </row>
    <row r="14" spans="2:8" ht="15.75" thickBot="1" x14ac:dyDescent="0.3">
      <c r="B14" s="7"/>
      <c r="C14" s="49" t="s">
        <v>333</v>
      </c>
      <c r="D14" s="15">
        <v>10</v>
      </c>
      <c r="E14" s="8"/>
      <c r="F14" s="46">
        <v>2020</v>
      </c>
      <c r="G14" s="15"/>
      <c r="H14" s="9"/>
    </row>
    <row r="15" spans="2:8" ht="15.75" thickBot="1" x14ac:dyDescent="0.3">
      <c r="B15" s="7"/>
      <c r="C15" s="46" t="s">
        <v>323</v>
      </c>
      <c r="D15" s="16">
        <v>264</v>
      </c>
      <c r="E15" s="8"/>
      <c r="F15" s="52" t="s">
        <v>30</v>
      </c>
      <c r="G15" s="16">
        <v>2</v>
      </c>
      <c r="H15" s="9"/>
    </row>
    <row r="16" spans="2:8" ht="15.75" thickBot="1" x14ac:dyDescent="0.3">
      <c r="B16" s="7"/>
      <c r="C16" s="19" t="s">
        <v>1</v>
      </c>
      <c r="D16" s="17">
        <v>274</v>
      </c>
      <c r="E16" s="8"/>
      <c r="F16" s="46">
        <v>2021</v>
      </c>
      <c r="G16" s="16"/>
      <c r="H16" s="9"/>
    </row>
    <row r="17" spans="2:8" x14ac:dyDescent="0.25">
      <c r="B17" s="7"/>
      <c r="E17" s="8"/>
      <c r="F17" s="48" t="s">
        <v>31</v>
      </c>
      <c r="G17" s="16">
        <v>3</v>
      </c>
      <c r="H17" s="9"/>
    </row>
    <row r="18" spans="2:8" x14ac:dyDescent="0.25">
      <c r="B18" s="7"/>
      <c r="C18" s="8"/>
      <c r="D18" s="8"/>
      <c r="E18" s="8"/>
      <c r="F18" s="48" t="s">
        <v>33</v>
      </c>
      <c r="G18" s="16">
        <v>3</v>
      </c>
      <c r="H18" s="9"/>
    </row>
    <row r="19" spans="2:8" ht="15.75" thickBot="1" x14ac:dyDescent="0.3">
      <c r="B19" s="7"/>
      <c r="C19" s="8"/>
      <c r="D19" s="8"/>
      <c r="E19" s="8"/>
      <c r="F19" s="47" t="s">
        <v>26</v>
      </c>
      <c r="G19" s="16">
        <v>3</v>
      </c>
      <c r="H19" s="9"/>
    </row>
    <row r="20" spans="2:8" ht="15.75" thickBot="1" x14ac:dyDescent="0.3">
      <c r="B20" s="7"/>
      <c r="C20" s="8"/>
      <c r="D20" s="8"/>
      <c r="E20" s="8"/>
      <c r="F20" s="47" t="s">
        <v>0</v>
      </c>
      <c r="G20" s="16">
        <v>1</v>
      </c>
      <c r="H20" s="9"/>
    </row>
    <row r="21" spans="2:8" ht="15.75" thickBot="1" x14ac:dyDescent="0.3">
      <c r="B21" s="7"/>
      <c r="C21" s="8"/>
      <c r="D21" s="8"/>
      <c r="E21" s="8"/>
      <c r="F21" s="46">
        <v>2022</v>
      </c>
      <c r="G21" s="16"/>
      <c r="H21" s="9"/>
    </row>
    <row r="22" spans="2:8" x14ac:dyDescent="0.25">
      <c r="B22" s="7"/>
      <c r="C22" s="8"/>
      <c r="D22" s="8"/>
      <c r="E22" s="8"/>
      <c r="F22" s="48" t="s">
        <v>28</v>
      </c>
      <c r="G22" s="16">
        <v>5</v>
      </c>
      <c r="H22" s="9"/>
    </row>
    <row r="23" spans="2:8" x14ac:dyDescent="0.25">
      <c r="B23" s="7"/>
      <c r="C23" s="8"/>
      <c r="D23" s="8"/>
      <c r="E23" s="8"/>
      <c r="F23" s="48" t="s">
        <v>30</v>
      </c>
      <c r="G23" s="16">
        <v>16</v>
      </c>
      <c r="H23" s="9"/>
    </row>
    <row r="24" spans="2:8" x14ac:dyDescent="0.25">
      <c r="B24" s="7"/>
      <c r="C24" s="8"/>
      <c r="D24" s="8"/>
      <c r="E24" s="8"/>
      <c r="F24" s="48" t="s">
        <v>45</v>
      </c>
      <c r="G24" s="16">
        <v>43</v>
      </c>
      <c r="H24" s="9"/>
    </row>
    <row r="25" spans="2:8" x14ac:dyDescent="0.25">
      <c r="B25" s="7"/>
      <c r="C25" s="8"/>
      <c r="D25" s="8"/>
      <c r="E25" s="8"/>
      <c r="F25" s="48" t="s">
        <v>31</v>
      </c>
      <c r="G25" s="16">
        <v>3</v>
      </c>
      <c r="H25" s="9"/>
    </row>
    <row r="26" spans="2:8" x14ac:dyDescent="0.25">
      <c r="B26" s="7"/>
      <c r="C26" s="8"/>
      <c r="D26" s="8"/>
      <c r="E26" s="8"/>
      <c r="F26" s="48" t="s">
        <v>33</v>
      </c>
      <c r="G26" s="16">
        <v>18</v>
      </c>
      <c r="H26" s="9"/>
    </row>
    <row r="27" spans="2:8" x14ac:dyDescent="0.25">
      <c r="B27" s="7"/>
      <c r="C27" s="8"/>
      <c r="D27" s="8"/>
      <c r="E27" s="8"/>
      <c r="F27" s="48" t="s">
        <v>34</v>
      </c>
      <c r="G27" s="16">
        <v>2</v>
      </c>
      <c r="H27" s="9"/>
    </row>
    <row r="28" spans="2:8" x14ac:dyDescent="0.25">
      <c r="B28" s="7"/>
      <c r="C28" s="8"/>
      <c r="D28" s="8"/>
      <c r="E28" s="8"/>
      <c r="F28" s="48" t="s">
        <v>26</v>
      </c>
      <c r="G28" s="16">
        <v>7</v>
      </c>
      <c r="H28" s="9"/>
    </row>
    <row r="29" spans="2:8" x14ac:dyDescent="0.25">
      <c r="B29" s="7"/>
      <c r="C29" s="8"/>
      <c r="D29" s="8"/>
      <c r="E29" s="8"/>
      <c r="F29" s="48" t="s">
        <v>0</v>
      </c>
      <c r="G29" s="16">
        <v>7</v>
      </c>
      <c r="H29" s="9"/>
    </row>
    <row r="30" spans="2:8" ht="15.75" thickBot="1" x14ac:dyDescent="0.3">
      <c r="B30" s="7"/>
      <c r="C30" s="8"/>
      <c r="D30" s="8"/>
      <c r="E30" s="8"/>
      <c r="F30" s="47" t="s">
        <v>221</v>
      </c>
      <c r="G30" s="16">
        <v>1</v>
      </c>
      <c r="H30" s="9"/>
    </row>
    <row r="31" spans="2:8" ht="15.75" thickBot="1" x14ac:dyDescent="0.3">
      <c r="B31" s="7"/>
      <c r="C31" s="8"/>
      <c r="D31" s="8"/>
      <c r="E31" s="8"/>
      <c r="F31" s="46">
        <v>2023</v>
      </c>
      <c r="G31" s="16"/>
      <c r="H31" s="9"/>
    </row>
    <row r="32" spans="2:8" x14ac:dyDescent="0.25">
      <c r="B32" s="7"/>
      <c r="C32" s="8"/>
      <c r="D32" s="8"/>
      <c r="E32" s="8"/>
      <c r="F32" s="54" t="s">
        <v>28</v>
      </c>
      <c r="G32" s="16">
        <v>1</v>
      </c>
      <c r="H32" s="9"/>
    </row>
    <row r="33" spans="2:8" ht="15.75" thickBot="1" x14ac:dyDescent="0.3">
      <c r="B33" s="7"/>
      <c r="C33" s="8"/>
      <c r="D33" s="8"/>
      <c r="E33" s="8"/>
      <c r="F33" s="52" t="s">
        <v>45</v>
      </c>
      <c r="G33" s="16">
        <v>158</v>
      </c>
      <c r="H33" s="9"/>
    </row>
    <row r="34" spans="2:8" ht="15.75" thickBot="1" x14ac:dyDescent="0.3">
      <c r="B34" s="7"/>
      <c r="C34" s="8"/>
      <c r="D34" s="8"/>
      <c r="E34" s="8"/>
      <c r="F34" s="52" t="s">
        <v>33</v>
      </c>
      <c r="G34" s="16">
        <v>1</v>
      </c>
      <c r="H34" s="9"/>
    </row>
    <row r="35" spans="2:8" ht="15.75" thickBot="1" x14ac:dyDescent="0.3">
      <c r="B35" s="10"/>
      <c r="C35" s="11"/>
      <c r="D35" s="11"/>
      <c r="E35" s="11"/>
      <c r="F35" s="19" t="s">
        <v>1</v>
      </c>
      <c r="G35" s="17">
        <v>274</v>
      </c>
      <c r="H35" s="12"/>
    </row>
    <row r="37" spans="2:8" ht="15.75" thickBot="1" x14ac:dyDescent="0.3"/>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84"/>
  <sheetViews>
    <sheetView showGridLines="0"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7.5703125" bestFit="1" customWidth="1"/>
    <col min="25" max="25" width="20.28515625" bestFit="1" customWidth="1"/>
    <col min="26" max="27" width="16.85546875" bestFit="1" customWidth="1"/>
    <col min="28" max="28" width="17.5703125" bestFit="1" customWidth="1"/>
    <col min="29" max="29" width="16.85546875" bestFit="1" customWidth="1"/>
    <col min="30" max="30" width="17.85546875" bestFit="1" customWidth="1"/>
    <col min="31" max="31" width="14.85546875" customWidth="1"/>
  </cols>
  <sheetData>
    <row r="2" spans="2:30" ht="41.25" customHeight="1" x14ac:dyDescent="0.25">
      <c r="B2" s="37" t="s">
        <v>494</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x14ac:dyDescent="0.25">
      <c r="E3" s="3"/>
    </row>
    <row r="4" spans="2:30" x14ac:dyDescent="0.25">
      <c r="B4" s="34" t="s">
        <v>36</v>
      </c>
      <c r="C4" s="32" t="s">
        <v>37</v>
      </c>
      <c r="D4" s="33" t="s">
        <v>38</v>
      </c>
      <c r="E4" s="3"/>
    </row>
    <row r="5" spans="2:30" x14ac:dyDescent="0.25">
      <c r="B5" s="31"/>
      <c r="C5" s="35">
        <v>44986</v>
      </c>
      <c r="D5" s="36">
        <v>45016</v>
      </c>
      <c r="E5" s="3"/>
    </row>
    <row r="6" spans="2:30" x14ac:dyDescent="0.25">
      <c r="B6" s="29"/>
      <c r="E6" s="3"/>
    </row>
    <row r="7" spans="2:30" x14ac:dyDescent="0.25">
      <c r="B7" s="30" t="s">
        <v>141</v>
      </c>
      <c r="C7" s="3"/>
      <c r="E7" s="2"/>
    </row>
    <row r="8" spans="2:30" ht="15.75" thickBot="1" x14ac:dyDescent="0.3">
      <c r="B8" s="2" t="s">
        <v>35</v>
      </c>
      <c r="C8" s="2"/>
      <c r="D8" s="2"/>
      <c r="E8" s="2"/>
    </row>
    <row r="9" spans="2:30" ht="18.75" customHeight="1" x14ac:dyDescent="0.25">
      <c r="B9" s="21" t="s">
        <v>142</v>
      </c>
      <c r="C9" s="22"/>
      <c r="D9" s="22"/>
      <c r="E9" s="22"/>
      <c r="F9" s="26"/>
      <c r="G9" s="26"/>
      <c r="H9" s="26"/>
      <c r="I9" s="26"/>
      <c r="J9" s="27"/>
      <c r="K9" s="27"/>
      <c r="L9" s="27"/>
      <c r="M9" s="27"/>
      <c r="N9" s="27"/>
      <c r="O9" s="24" t="s">
        <v>146</v>
      </c>
      <c r="P9" s="25"/>
      <c r="Q9" s="25"/>
      <c r="R9" s="21" t="s">
        <v>22</v>
      </c>
      <c r="S9" s="22"/>
      <c r="T9" s="22"/>
      <c r="U9" s="22"/>
      <c r="V9" s="22"/>
      <c r="W9" s="22"/>
      <c r="X9" s="22"/>
      <c r="Y9" s="22"/>
      <c r="Z9" s="22"/>
      <c r="AA9" s="22"/>
      <c r="AB9" s="22"/>
      <c r="AC9" s="22"/>
      <c r="AD9" s="23"/>
    </row>
    <row r="10" spans="2:30" ht="56.25" customHeight="1" thickBot="1" x14ac:dyDescent="0.3">
      <c r="B10" s="38" t="s">
        <v>4</v>
      </c>
      <c r="C10" s="39" t="s">
        <v>5</v>
      </c>
      <c r="D10" s="39" t="s">
        <v>23</v>
      </c>
      <c r="E10" s="39" t="s">
        <v>24</v>
      </c>
      <c r="F10" s="39" t="s">
        <v>20</v>
      </c>
      <c r="G10" s="39" t="s">
        <v>21</v>
      </c>
      <c r="H10" s="39" t="s">
        <v>19</v>
      </c>
      <c r="I10" s="39" t="s">
        <v>18</v>
      </c>
      <c r="J10" s="40" t="s">
        <v>6</v>
      </c>
      <c r="K10" s="43" t="s">
        <v>143</v>
      </c>
      <c r="L10" s="43" t="s">
        <v>144</v>
      </c>
      <c r="M10" s="43" t="s">
        <v>149</v>
      </c>
      <c r="N10" s="43" t="s">
        <v>150</v>
      </c>
      <c r="O10" s="41" t="s">
        <v>145</v>
      </c>
      <c r="P10" s="42" t="s">
        <v>147</v>
      </c>
      <c r="Q10" s="44" t="s">
        <v>148</v>
      </c>
      <c r="R10" s="38" t="s">
        <v>7</v>
      </c>
      <c r="S10" s="39" t="s">
        <v>8</v>
      </c>
      <c r="T10" s="50" t="s">
        <v>9</v>
      </c>
      <c r="U10" s="39" t="s">
        <v>10</v>
      </c>
      <c r="V10" s="39" t="s">
        <v>11</v>
      </c>
      <c r="W10" s="39" t="s">
        <v>12</v>
      </c>
      <c r="X10" s="39" t="s">
        <v>13</v>
      </c>
      <c r="Y10" s="39" t="s">
        <v>138</v>
      </c>
      <c r="Z10" s="39" t="s">
        <v>14</v>
      </c>
      <c r="AA10" s="39" t="s">
        <v>15</v>
      </c>
      <c r="AB10" s="39" t="s">
        <v>16</v>
      </c>
      <c r="AC10" s="39" t="s">
        <v>17</v>
      </c>
      <c r="AD10" s="51" t="s">
        <v>219</v>
      </c>
    </row>
    <row r="11" spans="2:30" x14ac:dyDescent="0.25">
      <c r="B11" s="14">
        <v>2022</v>
      </c>
      <c r="C11">
        <v>220695</v>
      </c>
      <c r="D11" s="14" t="s">
        <v>323</v>
      </c>
      <c r="E11" s="14" t="s">
        <v>216</v>
      </c>
      <c r="F11" s="14" t="s">
        <v>45</v>
      </c>
      <c r="G11" s="14" t="s">
        <v>49</v>
      </c>
      <c r="H11" s="14" t="s">
        <v>179</v>
      </c>
      <c r="I11" s="14" t="s">
        <v>2</v>
      </c>
      <c r="J11" s="14" t="s">
        <v>212</v>
      </c>
      <c r="K11" s="14">
        <v>1018414642</v>
      </c>
      <c r="L11" s="14" t="s">
        <v>729</v>
      </c>
      <c r="M11" s="14" t="s">
        <v>48</v>
      </c>
      <c r="N11" t="s">
        <v>40</v>
      </c>
      <c r="O11" s="1">
        <v>44999</v>
      </c>
      <c r="P11" s="14" t="s">
        <v>431</v>
      </c>
      <c r="Q11" s="14" t="s">
        <v>444</v>
      </c>
      <c r="R11" s="1">
        <v>44847</v>
      </c>
      <c r="S11" s="1">
        <v>44854</v>
      </c>
      <c r="T11" s="14">
        <v>101</v>
      </c>
      <c r="U11" s="1">
        <v>44957</v>
      </c>
      <c r="V11" s="28">
        <v>6979100</v>
      </c>
      <c r="W11" s="14">
        <f>$D$5-Contratos[[#This Row],[Fecha de Inicio]]</f>
        <v>162</v>
      </c>
      <c r="X11" s="14">
        <f>ROUND(((Contratos[[#This Row],[Fecha Finalizacion Programada]]-Contratos[[#This Row],[Fecha de Inicio]])/(Contratos[[#This Row],[Fecha Finalizacion Programada]]-Contratos[[#This Row],[Fecha de Inicio]])*100),2)</f>
        <v>100</v>
      </c>
      <c r="Y11" s="28">
        <v>6979100</v>
      </c>
      <c r="Z11" s="28">
        <v>0</v>
      </c>
      <c r="AA11" s="14">
        <v>0</v>
      </c>
      <c r="AB11" s="28">
        <v>0</v>
      </c>
      <c r="AC11" s="28">
        <v>6979100</v>
      </c>
      <c r="AD11" s="14">
        <v>101</v>
      </c>
    </row>
    <row r="12" spans="2:30" x14ac:dyDescent="0.25">
      <c r="B12" s="14">
        <v>2022</v>
      </c>
      <c r="C12">
        <v>220783</v>
      </c>
      <c r="D12" s="14" t="s">
        <v>323</v>
      </c>
      <c r="E12" s="14" t="s">
        <v>817</v>
      </c>
      <c r="F12" s="14" t="s">
        <v>33</v>
      </c>
      <c r="G12" s="14" t="s">
        <v>27</v>
      </c>
      <c r="H12" s="14" t="s">
        <v>178</v>
      </c>
      <c r="I12" s="14" t="s">
        <v>2</v>
      </c>
      <c r="J12" s="14" t="s">
        <v>495</v>
      </c>
      <c r="K12" s="14">
        <v>860510669</v>
      </c>
      <c r="L12" s="14" t="s">
        <v>65</v>
      </c>
      <c r="M12" s="14" t="s">
        <v>56</v>
      </c>
      <c r="N12" t="s">
        <v>40</v>
      </c>
      <c r="O12" s="1">
        <v>44991</v>
      </c>
      <c r="P12" s="14" t="s">
        <v>558</v>
      </c>
      <c r="Q12" s="14" t="s">
        <v>631</v>
      </c>
      <c r="R12" s="1">
        <v>44855</v>
      </c>
      <c r="S12" s="1">
        <v>44862</v>
      </c>
      <c r="T12" s="14">
        <v>210</v>
      </c>
      <c r="U12" s="1">
        <v>45074</v>
      </c>
      <c r="V12" s="28">
        <v>3118511</v>
      </c>
      <c r="W12" s="14">
        <f>Contratos[[#This Row],[Fecha Finalizacion Programada]]-Contratos[[#This Row],[Fecha de Inicio]]</f>
        <v>212</v>
      </c>
      <c r="X12" s="14">
        <f>ROUND((($D$5-Contratos[[#This Row],[Fecha de Inicio]])/(Contratos[[#This Row],[Fecha Finalizacion Programada]]-Contratos[[#This Row],[Fecha de Inicio]])*100),2)</f>
        <v>72.64</v>
      </c>
      <c r="Y12" s="28">
        <v>451838</v>
      </c>
      <c r="Z12" s="28">
        <v>2666673</v>
      </c>
      <c r="AA12" s="14">
        <v>0</v>
      </c>
      <c r="AB12" s="28">
        <v>0</v>
      </c>
      <c r="AC12" s="28">
        <v>3118511</v>
      </c>
      <c r="AD12" s="14">
        <v>210</v>
      </c>
    </row>
    <row r="13" spans="2:30" x14ac:dyDescent="0.25">
      <c r="B13" s="14">
        <v>2023</v>
      </c>
      <c r="C13">
        <v>230070</v>
      </c>
      <c r="D13" s="14" t="s">
        <v>323</v>
      </c>
      <c r="E13" s="14" t="s">
        <v>818</v>
      </c>
      <c r="F13" s="14" t="s">
        <v>45</v>
      </c>
      <c r="G13" s="14" t="s">
        <v>46</v>
      </c>
      <c r="H13" s="14" t="s">
        <v>179</v>
      </c>
      <c r="I13" s="14" t="s">
        <v>2</v>
      </c>
      <c r="J13" s="14" t="s">
        <v>496</v>
      </c>
      <c r="K13" s="14">
        <v>80726892</v>
      </c>
      <c r="L13" s="14" t="s">
        <v>730</v>
      </c>
      <c r="M13" s="14" t="s">
        <v>802</v>
      </c>
      <c r="N13" t="s">
        <v>40</v>
      </c>
      <c r="O13" s="1">
        <v>45000</v>
      </c>
      <c r="P13" s="14" t="s">
        <v>431</v>
      </c>
      <c r="Q13" s="14" t="s">
        <v>444</v>
      </c>
      <c r="R13" s="1">
        <v>44944</v>
      </c>
      <c r="S13" s="1">
        <v>44951</v>
      </c>
      <c r="T13" s="14">
        <v>330</v>
      </c>
      <c r="U13" s="1">
        <v>45285</v>
      </c>
      <c r="V13" s="28">
        <v>40942000</v>
      </c>
      <c r="W13" s="14">
        <f>Contratos[[#This Row],[Fecha Finalizacion Programada]]-Contratos[[#This Row],[Fecha de Inicio]]</f>
        <v>334</v>
      </c>
      <c r="X13" s="14">
        <f>ROUND((($D$5-Contratos[[#This Row],[Fecha de Inicio]])/(Contratos[[#This Row],[Fecha Finalizacion Programada]]-Contratos[[#This Row],[Fecha de Inicio]])*100),2)</f>
        <v>19.46</v>
      </c>
      <c r="Y13" s="28">
        <v>744400</v>
      </c>
      <c r="Z13" s="28">
        <v>40197600</v>
      </c>
      <c r="AA13" s="14">
        <v>0</v>
      </c>
      <c r="AB13" s="28">
        <v>0</v>
      </c>
      <c r="AC13" s="28">
        <v>40942000</v>
      </c>
      <c r="AD13" s="14">
        <v>330</v>
      </c>
    </row>
    <row r="14" spans="2:30" x14ac:dyDescent="0.25">
      <c r="B14" s="14">
        <v>2023</v>
      </c>
      <c r="C14">
        <v>230101</v>
      </c>
      <c r="D14" s="14" t="s">
        <v>323</v>
      </c>
      <c r="E14" s="14" t="s">
        <v>818</v>
      </c>
      <c r="F14" s="14" t="s">
        <v>45</v>
      </c>
      <c r="G14" s="14" t="s">
        <v>46</v>
      </c>
      <c r="H14" s="14" t="s">
        <v>179</v>
      </c>
      <c r="I14" s="14" t="s">
        <v>2</v>
      </c>
      <c r="J14" s="14" t="s">
        <v>496</v>
      </c>
      <c r="K14" s="14">
        <v>1022969661</v>
      </c>
      <c r="L14" s="14" t="s">
        <v>731</v>
      </c>
      <c r="M14" s="14" t="s">
        <v>802</v>
      </c>
      <c r="N14" t="s">
        <v>40</v>
      </c>
      <c r="O14" s="1">
        <v>45000</v>
      </c>
      <c r="P14" s="14" t="s">
        <v>431</v>
      </c>
      <c r="Q14" s="14" t="s">
        <v>444</v>
      </c>
      <c r="R14" s="1">
        <v>44945</v>
      </c>
      <c r="S14" s="1">
        <v>44951</v>
      </c>
      <c r="T14" s="14">
        <v>330</v>
      </c>
      <c r="U14" s="1">
        <v>45285</v>
      </c>
      <c r="V14" s="28">
        <v>40942000</v>
      </c>
      <c r="W14" s="14">
        <f>Contratos[[#This Row],[Fecha Finalizacion Programada]]-Contratos[[#This Row],[Fecha de Inicio]]</f>
        <v>334</v>
      </c>
      <c r="X14" s="14">
        <f>ROUND((($D$5-Contratos[[#This Row],[Fecha de Inicio]])/(Contratos[[#This Row],[Fecha Finalizacion Programada]]-Contratos[[#This Row],[Fecha de Inicio]])*100),2)</f>
        <v>19.46</v>
      </c>
      <c r="Y14" s="28">
        <v>744400</v>
      </c>
      <c r="Z14" s="28">
        <v>40197600</v>
      </c>
      <c r="AA14" s="14">
        <v>0</v>
      </c>
      <c r="AB14" s="28">
        <v>0</v>
      </c>
      <c r="AC14" s="28">
        <v>40942000</v>
      </c>
      <c r="AD14" s="14">
        <v>330</v>
      </c>
    </row>
    <row r="15" spans="2:30" x14ac:dyDescent="0.25">
      <c r="B15" s="14">
        <v>2023</v>
      </c>
      <c r="C15">
        <v>230076</v>
      </c>
      <c r="D15" s="14" t="s">
        <v>323</v>
      </c>
      <c r="E15" s="14" t="s">
        <v>819</v>
      </c>
      <c r="F15" s="14" t="s">
        <v>45</v>
      </c>
      <c r="G15" s="14" t="s">
        <v>46</v>
      </c>
      <c r="H15" s="14" t="s">
        <v>179</v>
      </c>
      <c r="I15" s="14" t="s">
        <v>2</v>
      </c>
      <c r="J15" s="14" t="s">
        <v>497</v>
      </c>
      <c r="K15" s="14">
        <v>79465385</v>
      </c>
      <c r="L15" s="14" t="s">
        <v>732</v>
      </c>
      <c r="M15" s="14" t="s">
        <v>802</v>
      </c>
      <c r="N15" t="s">
        <v>40</v>
      </c>
      <c r="O15" s="1">
        <v>45000</v>
      </c>
      <c r="P15" s="14" t="s">
        <v>431</v>
      </c>
      <c r="Q15" s="14" t="s">
        <v>444</v>
      </c>
      <c r="R15" s="1">
        <v>44943</v>
      </c>
      <c r="S15" s="1">
        <v>44950</v>
      </c>
      <c r="T15" s="14">
        <v>330</v>
      </c>
      <c r="U15" s="1">
        <v>45284</v>
      </c>
      <c r="V15" s="28">
        <v>74195000</v>
      </c>
      <c r="W15" s="14">
        <f>Contratos[[#This Row],[Fecha Finalizacion Programada]]-Contratos[[#This Row],[Fecha de Inicio]]</f>
        <v>334</v>
      </c>
      <c r="X15" s="14">
        <f>ROUND((($D$5-Contratos[[#This Row],[Fecha de Inicio]])/(Contratos[[#This Row],[Fecha Finalizacion Programada]]-Contratos[[#This Row],[Fecha de Inicio]])*100),2)</f>
        <v>19.760000000000002</v>
      </c>
      <c r="Y15" s="28">
        <v>1573833</v>
      </c>
      <c r="Z15" s="28">
        <v>72621167</v>
      </c>
      <c r="AA15" s="14">
        <v>0</v>
      </c>
      <c r="AB15" s="28">
        <v>0</v>
      </c>
      <c r="AC15" s="28">
        <v>74195000</v>
      </c>
      <c r="AD15" s="14">
        <v>330</v>
      </c>
    </row>
    <row r="16" spans="2:30" x14ac:dyDescent="0.25">
      <c r="B16" s="14">
        <v>2022</v>
      </c>
      <c r="C16">
        <v>220449</v>
      </c>
      <c r="D16" s="14" t="s">
        <v>323</v>
      </c>
      <c r="E16" s="14" t="s">
        <v>820</v>
      </c>
      <c r="F16" s="14" t="s">
        <v>30</v>
      </c>
      <c r="G16" s="14" t="s">
        <v>27</v>
      </c>
      <c r="H16" s="14" t="s">
        <v>884</v>
      </c>
      <c r="I16" s="14" t="s">
        <v>2</v>
      </c>
      <c r="J16" s="14" t="s">
        <v>498</v>
      </c>
      <c r="K16" s="14">
        <v>830085426</v>
      </c>
      <c r="L16" s="14" t="s">
        <v>733</v>
      </c>
      <c r="M16" s="14" t="s">
        <v>803</v>
      </c>
      <c r="N16" t="s">
        <v>40</v>
      </c>
      <c r="O16" s="1">
        <v>44986</v>
      </c>
      <c r="P16" s="14" t="s">
        <v>559</v>
      </c>
      <c r="Q16" s="14" t="s">
        <v>632</v>
      </c>
      <c r="R16" s="1">
        <v>44776</v>
      </c>
      <c r="S16" s="1">
        <v>44778</v>
      </c>
      <c r="T16" s="14">
        <v>210</v>
      </c>
      <c r="U16" s="1">
        <v>44985</v>
      </c>
      <c r="V16" s="28">
        <v>48892935</v>
      </c>
      <c r="W16" s="14">
        <f>Contratos[[#This Row],[Fecha Finalizacion Programada]]-Contratos[[#This Row],[Fecha de Inicio]]</f>
        <v>207</v>
      </c>
      <c r="X16" s="58">
        <f>ROUND(((Contratos[[#This Row],[Fecha Finalizacion Programada]]-Contratos[[#This Row],[Fecha de Inicio]])/(Contratos[[#This Row],[Fecha Finalizacion Programada]]-Contratos[[#This Row],[Fecha de Inicio]])*100),2)</f>
        <v>100</v>
      </c>
      <c r="Y16" s="28">
        <v>40747623</v>
      </c>
      <c r="Z16" s="28">
        <v>8145312</v>
      </c>
      <c r="AA16" s="14">
        <v>0</v>
      </c>
      <c r="AB16" s="28">
        <v>0</v>
      </c>
      <c r="AC16" s="28">
        <v>48892935</v>
      </c>
      <c r="AD16" s="14">
        <v>210</v>
      </c>
    </row>
    <row r="17" spans="2:30" x14ac:dyDescent="0.25">
      <c r="B17" s="14">
        <v>2022</v>
      </c>
      <c r="C17">
        <v>220450</v>
      </c>
      <c r="D17" s="14" t="s">
        <v>323</v>
      </c>
      <c r="E17" s="14" t="s">
        <v>821</v>
      </c>
      <c r="F17" s="14" t="s">
        <v>30</v>
      </c>
      <c r="G17" s="14" t="s">
        <v>27</v>
      </c>
      <c r="H17" s="14" t="s">
        <v>884</v>
      </c>
      <c r="I17" s="14" t="s">
        <v>2</v>
      </c>
      <c r="J17" s="14" t="s">
        <v>499</v>
      </c>
      <c r="K17" s="14">
        <v>830085426</v>
      </c>
      <c r="L17" s="14" t="s">
        <v>733</v>
      </c>
      <c r="M17" s="14" t="s">
        <v>803</v>
      </c>
      <c r="N17" t="s">
        <v>40</v>
      </c>
      <c r="O17" s="1">
        <v>44986</v>
      </c>
      <c r="P17" s="14" t="s">
        <v>559</v>
      </c>
      <c r="Q17" s="14" t="s">
        <v>633</v>
      </c>
      <c r="R17" s="1">
        <v>44776</v>
      </c>
      <c r="S17" s="1">
        <v>44778</v>
      </c>
      <c r="T17" s="14">
        <v>210</v>
      </c>
      <c r="U17" s="1">
        <v>44985</v>
      </c>
      <c r="V17" s="28">
        <v>33969740</v>
      </c>
      <c r="W17" s="14">
        <f>Contratos[[#This Row],[Fecha Finalizacion Programada]]-Contratos[[#This Row],[Fecha de Inicio]]</f>
        <v>207</v>
      </c>
      <c r="X17" s="58">
        <f>ROUND(((Contratos[[#This Row],[Fecha Finalizacion Programada]]-Contratos[[#This Row],[Fecha de Inicio]])/(Contratos[[#This Row],[Fecha Finalizacion Programada]]-Contratos[[#This Row],[Fecha de Inicio]])*100),2)</f>
        <v>100</v>
      </c>
      <c r="Y17" s="28">
        <v>16615970</v>
      </c>
      <c r="Z17" s="28">
        <v>17353770</v>
      </c>
      <c r="AA17" s="14">
        <v>0</v>
      </c>
      <c r="AB17" s="28">
        <v>0</v>
      </c>
      <c r="AC17" s="28">
        <v>33969740</v>
      </c>
      <c r="AD17" s="14">
        <v>210</v>
      </c>
    </row>
    <row r="18" spans="2:30" x14ac:dyDescent="0.25">
      <c r="B18" s="14">
        <v>2022</v>
      </c>
      <c r="C18">
        <v>220367</v>
      </c>
      <c r="D18" s="14" t="s">
        <v>333</v>
      </c>
      <c r="E18" s="53" t="s">
        <v>893</v>
      </c>
      <c r="F18" s="14" t="s">
        <v>0</v>
      </c>
      <c r="G18" s="14" t="s">
        <v>27</v>
      </c>
      <c r="H18" s="14" t="s">
        <v>178</v>
      </c>
      <c r="I18" s="14" t="s">
        <v>2</v>
      </c>
      <c r="J18" s="14" t="s">
        <v>83</v>
      </c>
      <c r="K18" s="14">
        <v>830122566</v>
      </c>
      <c r="L18" s="14" t="s">
        <v>384</v>
      </c>
      <c r="M18" s="14" t="s">
        <v>43</v>
      </c>
      <c r="N18" t="s">
        <v>40</v>
      </c>
      <c r="O18" s="1">
        <v>44986</v>
      </c>
      <c r="P18" s="14" t="s">
        <v>307</v>
      </c>
      <c r="Q18" s="14" t="s">
        <v>307</v>
      </c>
      <c r="R18" s="1">
        <v>44635</v>
      </c>
      <c r="S18" s="1">
        <v>44681</v>
      </c>
      <c r="T18" s="14">
        <v>360</v>
      </c>
      <c r="U18" s="1">
        <v>45115</v>
      </c>
      <c r="V18" s="28">
        <v>188496000</v>
      </c>
      <c r="W18" s="14">
        <f>Contratos[[#This Row],[Fecha Finalizacion Programada]]-Contratos[[#This Row],[Fecha de Inicio]]</f>
        <v>434</v>
      </c>
      <c r="X18" s="14">
        <f>ROUND((($D$5-Contratos[[#This Row],[Fecha de Inicio]])/(Contratos[[#This Row],[Fecha Finalizacion Programada]]-Contratos[[#This Row],[Fecha de Inicio]])*100),2)</f>
        <v>77.19</v>
      </c>
      <c r="Y18" s="28">
        <v>190014722</v>
      </c>
      <c r="Z18" s="28">
        <v>69925108</v>
      </c>
      <c r="AA18" s="14">
        <v>2</v>
      </c>
      <c r="AB18" s="28">
        <v>94045681</v>
      </c>
      <c r="AC18" s="28">
        <v>282541681</v>
      </c>
      <c r="AD18" s="14">
        <v>428</v>
      </c>
    </row>
    <row r="19" spans="2:30" x14ac:dyDescent="0.25">
      <c r="B19" s="14">
        <v>2022</v>
      </c>
      <c r="C19">
        <v>220637</v>
      </c>
      <c r="D19" s="14" t="s">
        <v>323</v>
      </c>
      <c r="E19" s="14" t="s">
        <v>203</v>
      </c>
      <c r="F19" s="14" t="s">
        <v>26</v>
      </c>
      <c r="G19" s="14" t="s">
        <v>27</v>
      </c>
      <c r="H19" s="14" t="s">
        <v>178</v>
      </c>
      <c r="I19" s="14" t="s">
        <v>2</v>
      </c>
      <c r="J19" s="14" t="s">
        <v>154</v>
      </c>
      <c r="K19" s="14">
        <v>900697738</v>
      </c>
      <c r="L19" s="14" t="s">
        <v>153</v>
      </c>
      <c r="M19" s="14" t="s">
        <v>43</v>
      </c>
      <c r="N19" t="s">
        <v>40</v>
      </c>
      <c r="O19" s="1">
        <v>44986</v>
      </c>
      <c r="P19" s="14" t="s">
        <v>307</v>
      </c>
      <c r="Q19" s="14" t="s">
        <v>445</v>
      </c>
      <c r="R19" s="1">
        <v>44830</v>
      </c>
      <c r="S19" s="1">
        <v>44834</v>
      </c>
      <c r="T19" s="14">
        <v>360</v>
      </c>
      <c r="U19" s="1">
        <v>45199</v>
      </c>
      <c r="V19" s="28">
        <v>291525797</v>
      </c>
      <c r="W19" s="14">
        <f>Contratos[[#This Row],[Fecha Finalizacion Programada]]-Contratos[[#This Row],[Fecha de Inicio]]</f>
        <v>365</v>
      </c>
      <c r="X19" s="14">
        <f>ROUND((($D$5-Contratos[[#This Row],[Fecha de Inicio]])/(Contratos[[#This Row],[Fecha Finalizacion Programada]]-Contratos[[#This Row],[Fecha de Inicio]])*100),2)</f>
        <v>49.86</v>
      </c>
      <c r="Y19" s="28">
        <v>270810944</v>
      </c>
      <c r="Z19" s="28">
        <v>20714853</v>
      </c>
      <c r="AA19" s="14">
        <v>0</v>
      </c>
      <c r="AB19" s="28">
        <v>0</v>
      </c>
      <c r="AC19" s="28">
        <v>291525797</v>
      </c>
      <c r="AD19" s="14">
        <v>360</v>
      </c>
    </row>
    <row r="20" spans="2:30" x14ac:dyDescent="0.25">
      <c r="B20" s="14">
        <v>2023</v>
      </c>
      <c r="C20">
        <v>230074</v>
      </c>
      <c r="D20" s="14" t="s">
        <v>323</v>
      </c>
      <c r="E20" s="14" t="s">
        <v>822</v>
      </c>
      <c r="F20" s="14" t="s">
        <v>45</v>
      </c>
      <c r="G20" s="14" t="s">
        <v>46</v>
      </c>
      <c r="H20" s="14" t="s">
        <v>179</v>
      </c>
      <c r="I20" s="14" t="s">
        <v>2</v>
      </c>
      <c r="J20" s="14" t="s">
        <v>500</v>
      </c>
      <c r="K20" s="14">
        <v>51933372</v>
      </c>
      <c r="L20" s="14" t="s">
        <v>173</v>
      </c>
      <c r="M20" s="14" t="s">
        <v>804</v>
      </c>
      <c r="N20" t="s">
        <v>40</v>
      </c>
      <c r="O20" s="1">
        <v>44994</v>
      </c>
      <c r="P20" s="14" t="s">
        <v>118</v>
      </c>
      <c r="Q20" s="14" t="s">
        <v>634</v>
      </c>
      <c r="R20" s="1">
        <v>44944</v>
      </c>
      <c r="S20" s="1">
        <v>44958</v>
      </c>
      <c r="T20" s="14">
        <v>240</v>
      </c>
      <c r="U20" s="1">
        <v>45200</v>
      </c>
      <c r="V20" s="28">
        <v>32256000</v>
      </c>
      <c r="W20" s="14">
        <f>Contratos[[#This Row],[Fecha Finalizacion Programada]]-Contratos[[#This Row],[Fecha de Inicio]]</f>
        <v>242</v>
      </c>
      <c r="X20" s="14">
        <f>ROUND((($D$5-Contratos[[#This Row],[Fecha de Inicio]])/(Contratos[[#This Row],[Fecha Finalizacion Programada]]-Contratos[[#This Row],[Fecha de Inicio]])*100),2)</f>
        <v>23.97</v>
      </c>
      <c r="Y20" s="28">
        <v>4032000</v>
      </c>
      <c r="Z20" s="28">
        <v>28224000</v>
      </c>
      <c r="AA20" s="14">
        <v>0</v>
      </c>
      <c r="AB20" s="28">
        <v>0</v>
      </c>
      <c r="AC20" s="28">
        <v>32256000</v>
      </c>
      <c r="AD20" s="14">
        <v>240</v>
      </c>
    </row>
    <row r="21" spans="2:30" x14ac:dyDescent="0.25">
      <c r="B21" s="14">
        <v>2023</v>
      </c>
      <c r="C21">
        <v>230089</v>
      </c>
      <c r="D21" s="14" t="s">
        <v>323</v>
      </c>
      <c r="E21" s="14" t="s">
        <v>823</v>
      </c>
      <c r="F21" s="14" t="s">
        <v>45</v>
      </c>
      <c r="G21" s="14" t="s">
        <v>46</v>
      </c>
      <c r="H21" s="14" t="s">
        <v>177</v>
      </c>
      <c r="I21" s="14" t="s">
        <v>2</v>
      </c>
      <c r="J21" s="14" t="s">
        <v>501</v>
      </c>
      <c r="K21" s="14">
        <v>1032425604</v>
      </c>
      <c r="L21" s="14" t="s">
        <v>79</v>
      </c>
      <c r="M21" s="14" t="s">
        <v>72</v>
      </c>
      <c r="N21" t="s">
        <v>40</v>
      </c>
      <c r="O21" s="1">
        <v>44986</v>
      </c>
      <c r="P21" s="14" t="s">
        <v>116</v>
      </c>
      <c r="Q21" s="14" t="s">
        <v>116</v>
      </c>
      <c r="R21" s="1">
        <v>44945</v>
      </c>
      <c r="S21" s="1">
        <v>44956</v>
      </c>
      <c r="T21" s="14">
        <v>240</v>
      </c>
      <c r="U21" s="1">
        <v>45199</v>
      </c>
      <c r="V21" s="28">
        <v>63104000</v>
      </c>
      <c r="W21" s="14">
        <f>Contratos[[#This Row],[Fecha Finalizacion Programada]]-Contratos[[#This Row],[Fecha de Inicio]]</f>
        <v>243</v>
      </c>
      <c r="X21" s="14">
        <f>ROUND((($D$5-Contratos[[#This Row],[Fecha de Inicio]])/(Contratos[[#This Row],[Fecha Finalizacion Programada]]-Contratos[[#This Row],[Fecha de Inicio]])*100),2)</f>
        <v>24.69</v>
      </c>
      <c r="Y21" s="28">
        <v>262933</v>
      </c>
      <c r="Z21" s="28">
        <v>62841067</v>
      </c>
      <c r="AA21" s="14">
        <v>0</v>
      </c>
      <c r="AB21" s="28">
        <v>0</v>
      </c>
      <c r="AC21" s="28">
        <v>63104000</v>
      </c>
      <c r="AD21" s="14">
        <v>240</v>
      </c>
    </row>
    <row r="22" spans="2:30" x14ac:dyDescent="0.25">
      <c r="B22" s="14">
        <v>2023</v>
      </c>
      <c r="C22">
        <v>230191</v>
      </c>
      <c r="D22" s="14" t="s">
        <v>323</v>
      </c>
      <c r="E22" s="14" t="s">
        <v>824</v>
      </c>
      <c r="F22" s="14" t="s">
        <v>45</v>
      </c>
      <c r="G22" s="14" t="s">
        <v>46</v>
      </c>
      <c r="H22" s="14" t="s">
        <v>189</v>
      </c>
      <c r="I22" s="14" t="s">
        <v>2</v>
      </c>
      <c r="J22" s="14" t="s">
        <v>502</v>
      </c>
      <c r="K22" s="14">
        <v>79910084</v>
      </c>
      <c r="L22" s="14" t="s">
        <v>734</v>
      </c>
      <c r="M22" s="14" t="s">
        <v>805</v>
      </c>
      <c r="N22" t="s">
        <v>40</v>
      </c>
      <c r="O22" s="1">
        <v>44986</v>
      </c>
      <c r="P22" s="14" t="s">
        <v>560</v>
      </c>
      <c r="Q22" s="14" t="s">
        <v>635</v>
      </c>
      <c r="R22" s="1">
        <v>44957</v>
      </c>
      <c r="S22" s="1">
        <v>44965</v>
      </c>
      <c r="T22" s="14">
        <v>240</v>
      </c>
      <c r="U22" s="1">
        <v>45207</v>
      </c>
      <c r="V22" s="28">
        <v>65696000</v>
      </c>
      <c r="W22" s="14">
        <f>Contratos[[#This Row],[Fecha Finalizacion Programada]]-Contratos[[#This Row],[Fecha de Inicio]]</f>
        <v>242</v>
      </c>
      <c r="X22" s="14">
        <f>ROUND((($D$5-Contratos[[#This Row],[Fecha de Inicio]])/(Contratos[[#This Row],[Fecha Finalizacion Programada]]-Contratos[[#This Row],[Fecha de Inicio]])*100),2)</f>
        <v>21.07</v>
      </c>
      <c r="Y22" s="28">
        <v>5748400</v>
      </c>
      <c r="Z22" s="28">
        <v>59947600</v>
      </c>
      <c r="AA22" s="14">
        <v>0</v>
      </c>
      <c r="AB22" s="28">
        <v>0</v>
      </c>
      <c r="AC22" s="28">
        <v>65696000</v>
      </c>
      <c r="AD22" s="14">
        <v>240</v>
      </c>
    </row>
    <row r="23" spans="2:30" x14ac:dyDescent="0.25">
      <c r="B23" s="14">
        <v>2023</v>
      </c>
      <c r="C23">
        <v>230009</v>
      </c>
      <c r="D23" s="14" t="s">
        <v>323</v>
      </c>
      <c r="E23" s="14" t="s">
        <v>458</v>
      </c>
      <c r="F23" s="14" t="s">
        <v>45</v>
      </c>
      <c r="G23" s="14" t="s">
        <v>46</v>
      </c>
      <c r="H23" s="14" t="s">
        <v>177</v>
      </c>
      <c r="I23" s="14" t="s">
        <v>2</v>
      </c>
      <c r="J23" s="14" t="s">
        <v>339</v>
      </c>
      <c r="K23" s="14">
        <v>80084596</v>
      </c>
      <c r="L23" s="14" t="s">
        <v>78</v>
      </c>
      <c r="M23" s="14" t="s">
        <v>72</v>
      </c>
      <c r="N23" t="s">
        <v>40</v>
      </c>
      <c r="O23" s="1">
        <v>44986</v>
      </c>
      <c r="P23" s="14" t="s">
        <v>116</v>
      </c>
      <c r="Q23" s="14" t="s">
        <v>116</v>
      </c>
      <c r="R23" s="1">
        <v>44937</v>
      </c>
      <c r="S23" s="1">
        <v>44939</v>
      </c>
      <c r="T23" s="14">
        <v>345</v>
      </c>
      <c r="U23" s="1">
        <v>45288</v>
      </c>
      <c r="V23" s="28">
        <v>86526000</v>
      </c>
      <c r="W23" s="14">
        <f>Contratos[[#This Row],[Fecha Finalizacion Programada]]-Contratos[[#This Row],[Fecha de Inicio]]</f>
        <v>349</v>
      </c>
      <c r="X23" s="14">
        <f>ROUND((($D$5-Contratos[[#This Row],[Fecha de Inicio]])/(Contratos[[#This Row],[Fecha Finalizacion Programada]]-Contratos[[#This Row],[Fecha de Inicio]])*100),2)</f>
        <v>22.06</v>
      </c>
      <c r="Y23" s="28">
        <v>11787600</v>
      </c>
      <c r="Z23" s="28">
        <v>74738400</v>
      </c>
      <c r="AA23" s="14">
        <v>0</v>
      </c>
      <c r="AB23" s="28">
        <v>0</v>
      </c>
      <c r="AC23" s="28">
        <v>86526000</v>
      </c>
      <c r="AD23" s="14">
        <v>345</v>
      </c>
    </row>
    <row r="24" spans="2:30" x14ac:dyDescent="0.25">
      <c r="B24" s="14">
        <v>2023</v>
      </c>
      <c r="C24">
        <v>230149</v>
      </c>
      <c r="D24" s="14" t="s">
        <v>323</v>
      </c>
      <c r="E24" s="14" t="s">
        <v>825</v>
      </c>
      <c r="F24" s="14" t="s">
        <v>45</v>
      </c>
      <c r="G24" s="14" t="s">
        <v>46</v>
      </c>
      <c r="H24" s="14" t="s">
        <v>177</v>
      </c>
      <c r="I24" s="14" t="s">
        <v>2</v>
      </c>
      <c r="J24" s="14" t="s">
        <v>503</v>
      </c>
      <c r="K24" s="14">
        <v>72156890</v>
      </c>
      <c r="L24" s="14" t="s">
        <v>735</v>
      </c>
      <c r="M24" s="14" t="s">
        <v>72</v>
      </c>
      <c r="N24" t="s">
        <v>40</v>
      </c>
      <c r="O24" s="1">
        <v>44986</v>
      </c>
      <c r="P24" s="14" t="s">
        <v>116</v>
      </c>
      <c r="Q24" s="14" t="s">
        <v>116</v>
      </c>
      <c r="R24" s="1">
        <v>44952</v>
      </c>
      <c r="S24" s="1">
        <v>44958</v>
      </c>
      <c r="T24" s="14">
        <v>240</v>
      </c>
      <c r="U24" s="1">
        <v>45200</v>
      </c>
      <c r="V24" s="28">
        <v>60192000</v>
      </c>
      <c r="W24" s="14">
        <f>Contratos[[#This Row],[Fecha Finalizacion Programada]]-Contratos[[#This Row],[Fecha de Inicio]]</f>
        <v>242</v>
      </c>
      <c r="X24" s="14">
        <f>ROUND((($D$5-Contratos[[#This Row],[Fecha de Inicio]])/(Contratos[[#This Row],[Fecha Finalizacion Programada]]-Contratos[[#This Row],[Fecha de Inicio]])*100),2)</f>
        <v>23.97</v>
      </c>
      <c r="Y24" s="28">
        <v>7524000</v>
      </c>
      <c r="Z24" s="28">
        <v>52668000</v>
      </c>
      <c r="AA24" s="14">
        <v>0</v>
      </c>
      <c r="AB24" s="28">
        <v>0</v>
      </c>
      <c r="AC24" s="28">
        <v>60192000</v>
      </c>
      <c r="AD24" s="14">
        <v>240</v>
      </c>
    </row>
    <row r="25" spans="2:30" x14ac:dyDescent="0.25">
      <c r="B25" s="14">
        <v>2023</v>
      </c>
      <c r="C25">
        <v>230034</v>
      </c>
      <c r="D25" s="14" t="s">
        <v>323</v>
      </c>
      <c r="E25" s="14" t="s">
        <v>826</v>
      </c>
      <c r="F25" s="14" t="s">
        <v>45</v>
      </c>
      <c r="G25" s="14" t="s">
        <v>46</v>
      </c>
      <c r="H25" s="14" t="s">
        <v>177</v>
      </c>
      <c r="I25" s="14" t="s">
        <v>2</v>
      </c>
      <c r="J25" s="14" t="s">
        <v>504</v>
      </c>
      <c r="K25" s="14">
        <v>80871952</v>
      </c>
      <c r="L25" s="14" t="s">
        <v>76</v>
      </c>
      <c r="M25" s="14" t="s">
        <v>72</v>
      </c>
      <c r="N25" t="s">
        <v>40</v>
      </c>
      <c r="O25" s="1">
        <v>44986</v>
      </c>
      <c r="P25" s="14" t="s">
        <v>116</v>
      </c>
      <c r="Q25" s="14" t="s">
        <v>116</v>
      </c>
      <c r="R25" s="1">
        <v>44942</v>
      </c>
      <c r="S25" s="1">
        <v>44958</v>
      </c>
      <c r="T25" s="14">
        <v>240</v>
      </c>
      <c r="U25" s="1">
        <v>45200</v>
      </c>
      <c r="V25" s="28">
        <v>60192000</v>
      </c>
      <c r="W25" s="14">
        <f>Contratos[[#This Row],[Fecha Finalizacion Programada]]-Contratos[[#This Row],[Fecha de Inicio]]</f>
        <v>242</v>
      </c>
      <c r="X25" s="14">
        <f>ROUND((($D$5-Contratos[[#This Row],[Fecha de Inicio]])/(Contratos[[#This Row],[Fecha Finalizacion Programada]]-Contratos[[#This Row],[Fecha de Inicio]])*100),2)</f>
        <v>23.97</v>
      </c>
      <c r="Y25" s="28">
        <v>7524000</v>
      </c>
      <c r="Z25" s="28">
        <v>52668000</v>
      </c>
      <c r="AA25" s="14">
        <v>0</v>
      </c>
      <c r="AB25" s="28">
        <v>0</v>
      </c>
      <c r="AC25" s="28">
        <v>60192000</v>
      </c>
      <c r="AD25" s="14">
        <v>240</v>
      </c>
    </row>
    <row r="26" spans="2:30" x14ac:dyDescent="0.25">
      <c r="B26" s="14">
        <v>2023</v>
      </c>
      <c r="C26">
        <v>230151</v>
      </c>
      <c r="D26" s="14" t="s">
        <v>323</v>
      </c>
      <c r="E26" s="14" t="s">
        <v>827</v>
      </c>
      <c r="F26" s="14" t="s">
        <v>45</v>
      </c>
      <c r="G26" s="14" t="s">
        <v>46</v>
      </c>
      <c r="H26" s="14" t="s">
        <v>177</v>
      </c>
      <c r="I26" s="14" t="s">
        <v>2</v>
      </c>
      <c r="J26" s="14" t="s">
        <v>77</v>
      </c>
      <c r="K26" s="14">
        <v>79905282</v>
      </c>
      <c r="L26" s="14" t="s">
        <v>74</v>
      </c>
      <c r="M26" s="14" t="s">
        <v>72</v>
      </c>
      <c r="N26" t="s">
        <v>40</v>
      </c>
      <c r="O26" s="1">
        <v>44986</v>
      </c>
      <c r="P26" s="14" t="s">
        <v>116</v>
      </c>
      <c r="Q26" s="14" t="s">
        <v>116</v>
      </c>
      <c r="R26" s="1">
        <v>44952</v>
      </c>
      <c r="S26" s="1">
        <v>44956</v>
      </c>
      <c r="T26" s="14">
        <v>240</v>
      </c>
      <c r="U26" s="1">
        <v>45199</v>
      </c>
      <c r="V26" s="28">
        <v>63104000</v>
      </c>
      <c r="W26" s="14">
        <f>Contratos[[#This Row],[Fecha Finalizacion Programada]]-Contratos[[#This Row],[Fecha de Inicio]]</f>
        <v>243</v>
      </c>
      <c r="X26" s="14">
        <f>ROUND((($D$5-Contratos[[#This Row],[Fecha de Inicio]])/(Contratos[[#This Row],[Fecha Finalizacion Programada]]-Contratos[[#This Row],[Fecha de Inicio]])*100),2)</f>
        <v>24.69</v>
      </c>
      <c r="Y26" s="28">
        <v>7888000</v>
      </c>
      <c r="Z26" s="28">
        <v>55216000</v>
      </c>
      <c r="AA26" s="14">
        <v>0</v>
      </c>
      <c r="AB26" s="28">
        <v>0</v>
      </c>
      <c r="AC26" s="28">
        <v>63104000</v>
      </c>
      <c r="AD26" s="14">
        <v>240</v>
      </c>
    </row>
    <row r="27" spans="2:30" x14ac:dyDescent="0.25">
      <c r="B27" s="14">
        <v>2023</v>
      </c>
      <c r="C27">
        <v>230020</v>
      </c>
      <c r="D27" s="14" t="s">
        <v>323</v>
      </c>
      <c r="E27" s="14" t="s">
        <v>459</v>
      </c>
      <c r="F27" s="14" t="s">
        <v>45</v>
      </c>
      <c r="G27" s="14" t="s">
        <v>46</v>
      </c>
      <c r="H27" s="14" t="s">
        <v>177</v>
      </c>
      <c r="I27" s="14" t="s">
        <v>2</v>
      </c>
      <c r="J27" s="14" t="s">
        <v>340</v>
      </c>
      <c r="K27" s="14">
        <v>52032472</v>
      </c>
      <c r="L27" s="14" t="s">
        <v>385</v>
      </c>
      <c r="M27" s="14" t="s">
        <v>72</v>
      </c>
      <c r="N27" t="s">
        <v>40</v>
      </c>
      <c r="O27" s="1">
        <v>44986</v>
      </c>
      <c r="P27" s="14" t="s">
        <v>116</v>
      </c>
      <c r="Q27" s="14" t="s">
        <v>116</v>
      </c>
      <c r="R27" s="1">
        <v>44939</v>
      </c>
      <c r="S27" s="1">
        <v>44945</v>
      </c>
      <c r="T27" s="14">
        <v>240</v>
      </c>
      <c r="U27" s="1">
        <v>45188</v>
      </c>
      <c r="V27" s="28">
        <v>55824000</v>
      </c>
      <c r="W27" s="14">
        <f>Contratos[[#This Row],[Fecha Finalizacion Programada]]-Contratos[[#This Row],[Fecha de Inicio]]</f>
        <v>243</v>
      </c>
      <c r="X27" s="14">
        <f>ROUND((($D$5-Contratos[[#This Row],[Fecha de Inicio]])/(Contratos[[#This Row],[Fecha Finalizacion Programada]]-Contratos[[#This Row],[Fecha de Inicio]])*100),2)</f>
        <v>29.22</v>
      </c>
      <c r="Y27" s="28">
        <v>9769200</v>
      </c>
      <c r="Z27" s="28">
        <v>46054800</v>
      </c>
      <c r="AA27" s="14">
        <v>0</v>
      </c>
      <c r="AB27" s="28">
        <v>0</v>
      </c>
      <c r="AC27" s="28">
        <v>55824000</v>
      </c>
      <c r="AD27" s="14">
        <v>240</v>
      </c>
    </row>
    <row r="28" spans="2:30" x14ac:dyDescent="0.25">
      <c r="B28" s="14">
        <v>2023</v>
      </c>
      <c r="C28">
        <v>230185</v>
      </c>
      <c r="D28" s="14" t="s">
        <v>323</v>
      </c>
      <c r="E28" s="14" t="s">
        <v>828</v>
      </c>
      <c r="F28" s="14" t="s">
        <v>45</v>
      </c>
      <c r="G28" s="14" t="s">
        <v>46</v>
      </c>
      <c r="H28" s="14" t="s">
        <v>177</v>
      </c>
      <c r="I28" s="14" t="s">
        <v>2</v>
      </c>
      <c r="J28" s="14" t="s">
        <v>505</v>
      </c>
      <c r="K28" s="14">
        <v>1010160832</v>
      </c>
      <c r="L28" s="14" t="s">
        <v>736</v>
      </c>
      <c r="M28" s="14" t="s">
        <v>72</v>
      </c>
      <c r="N28" t="s">
        <v>40</v>
      </c>
      <c r="O28" s="1">
        <v>44987</v>
      </c>
      <c r="P28" s="14" t="s">
        <v>116</v>
      </c>
      <c r="Q28" s="14" t="s">
        <v>116</v>
      </c>
      <c r="R28" s="1">
        <v>44957</v>
      </c>
      <c r="S28" s="1">
        <v>44958</v>
      </c>
      <c r="T28" s="14">
        <v>345</v>
      </c>
      <c r="U28" s="1">
        <v>45307</v>
      </c>
      <c r="V28" s="28">
        <v>96289500</v>
      </c>
      <c r="W28" s="14">
        <f>Contratos[[#This Row],[Fecha Finalizacion Programada]]-Contratos[[#This Row],[Fecha de Inicio]]</f>
        <v>349</v>
      </c>
      <c r="X28" s="14">
        <f>ROUND((($D$5-Contratos[[#This Row],[Fecha de Inicio]])/(Contratos[[#This Row],[Fecha Finalizacion Programada]]-Contratos[[#This Row],[Fecha de Inicio]])*100),2)</f>
        <v>16.62</v>
      </c>
      <c r="Y28" s="28">
        <v>8373000</v>
      </c>
      <c r="Z28" s="28">
        <v>87916500</v>
      </c>
      <c r="AA28" s="14">
        <v>0</v>
      </c>
      <c r="AB28" s="28">
        <v>0</v>
      </c>
      <c r="AC28" s="28">
        <v>96289500</v>
      </c>
      <c r="AD28" s="14">
        <v>345</v>
      </c>
    </row>
    <row r="29" spans="2:30" x14ac:dyDescent="0.25">
      <c r="B29" s="14">
        <v>2023</v>
      </c>
      <c r="C29">
        <v>230081</v>
      </c>
      <c r="D29" s="14" t="s">
        <v>323</v>
      </c>
      <c r="E29" s="14" t="s">
        <v>829</v>
      </c>
      <c r="F29" s="14" t="s">
        <v>45</v>
      </c>
      <c r="G29" s="14" t="s">
        <v>46</v>
      </c>
      <c r="H29" s="14" t="s">
        <v>177</v>
      </c>
      <c r="I29" s="14" t="s">
        <v>2</v>
      </c>
      <c r="J29" s="14" t="s">
        <v>506</v>
      </c>
      <c r="K29" s="14">
        <v>85151343</v>
      </c>
      <c r="L29" s="14" t="s">
        <v>75</v>
      </c>
      <c r="M29" s="14" t="s">
        <v>72</v>
      </c>
      <c r="N29" t="s">
        <v>40</v>
      </c>
      <c r="O29" s="1">
        <v>44988</v>
      </c>
      <c r="P29" s="14" t="s">
        <v>116</v>
      </c>
      <c r="Q29" s="14" t="s">
        <v>116</v>
      </c>
      <c r="R29" s="1">
        <v>44944</v>
      </c>
      <c r="S29" s="1">
        <v>44958</v>
      </c>
      <c r="T29" s="14">
        <v>240</v>
      </c>
      <c r="U29" s="1">
        <v>45200</v>
      </c>
      <c r="V29" s="28">
        <v>63104000</v>
      </c>
      <c r="W29" s="14">
        <f>Contratos[[#This Row],[Fecha Finalizacion Programada]]-Contratos[[#This Row],[Fecha de Inicio]]</f>
        <v>242</v>
      </c>
      <c r="X29" s="14">
        <f>ROUND((($D$5-Contratos[[#This Row],[Fecha de Inicio]])/(Contratos[[#This Row],[Fecha Finalizacion Programada]]-Contratos[[#This Row],[Fecha de Inicio]])*100),2)</f>
        <v>23.97</v>
      </c>
      <c r="Y29" s="28">
        <v>7888000</v>
      </c>
      <c r="Z29" s="28">
        <v>55216000</v>
      </c>
      <c r="AA29" s="14">
        <v>0</v>
      </c>
      <c r="AB29" s="28">
        <v>0</v>
      </c>
      <c r="AC29" s="28">
        <v>63104000</v>
      </c>
      <c r="AD29" s="14">
        <v>240</v>
      </c>
    </row>
    <row r="30" spans="2:30" x14ac:dyDescent="0.25">
      <c r="B30" s="14">
        <v>2020</v>
      </c>
      <c r="C30">
        <v>200225</v>
      </c>
      <c r="D30" s="14" t="s">
        <v>323</v>
      </c>
      <c r="E30" s="14" t="s">
        <v>844</v>
      </c>
      <c r="F30" s="14" t="s">
        <v>30</v>
      </c>
      <c r="G30" s="14" t="s">
        <v>728</v>
      </c>
      <c r="H30" s="14" t="s">
        <v>885</v>
      </c>
      <c r="I30" s="14" t="s">
        <v>902</v>
      </c>
      <c r="J30" s="14" t="s">
        <v>507</v>
      </c>
      <c r="K30" s="14">
        <v>900180739</v>
      </c>
      <c r="L30" s="14" t="s">
        <v>737</v>
      </c>
      <c r="M30" s="14" t="s">
        <v>806</v>
      </c>
      <c r="N30" t="s">
        <v>40</v>
      </c>
      <c r="O30" s="1">
        <v>44987</v>
      </c>
      <c r="P30" s="14" t="s">
        <v>40</v>
      </c>
      <c r="Q30" s="14" t="s">
        <v>636</v>
      </c>
      <c r="R30" s="1">
        <v>44082</v>
      </c>
      <c r="S30" s="1">
        <v>44088</v>
      </c>
      <c r="T30" s="14">
        <v>1080</v>
      </c>
      <c r="U30" s="1">
        <v>45182</v>
      </c>
      <c r="V30" s="28">
        <v>0</v>
      </c>
      <c r="W30" s="14">
        <f>Contratos[[#This Row],[Fecha Finalizacion Programada]]-Contratos[[#This Row],[Fecha de Inicio]]</f>
        <v>1094</v>
      </c>
      <c r="X30" s="14">
        <f>ROUND((($D$5-Contratos[[#This Row],[Fecha de Inicio]])/(Contratos[[#This Row],[Fecha Finalizacion Programada]]-Contratos[[#This Row],[Fecha de Inicio]])*100),2)</f>
        <v>84.83</v>
      </c>
      <c r="Y30" s="28">
        <v>0</v>
      </c>
      <c r="Z30" s="28">
        <v>0</v>
      </c>
      <c r="AA30" s="14">
        <v>0</v>
      </c>
      <c r="AB30" s="28">
        <v>0</v>
      </c>
      <c r="AC30" s="28">
        <v>0</v>
      </c>
      <c r="AD30" s="14">
        <v>1080</v>
      </c>
    </row>
    <row r="31" spans="2:30" x14ac:dyDescent="0.25">
      <c r="B31" s="14">
        <v>2023</v>
      </c>
      <c r="C31">
        <v>230241</v>
      </c>
      <c r="D31" s="14" t="s">
        <v>323</v>
      </c>
      <c r="E31" s="14" t="s">
        <v>830</v>
      </c>
      <c r="F31" s="14" t="s">
        <v>45</v>
      </c>
      <c r="G31" s="14" t="s">
        <v>46</v>
      </c>
      <c r="H31" s="14" t="s">
        <v>886</v>
      </c>
      <c r="I31" s="14" t="s">
        <v>2</v>
      </c>
      <c r="J31" s="14" t="s">
        <v>508</v>
      </c>
      <c r="K31" s="14">
        <v>79708223</v>
      </c>
      <c r="L31" s="14" t="s">
        <v>738</v>
      </c>
      <c r="M31" s="14" t="s">
        <v>807</v>
      </c>
      <c r="N31" t="s">
        <v>40</v>
      </c>
      <c r="O31" s="1">
        <v>44986</v>
      </c>
      <c r="P31" s="14" t="s">
        <v>561</v>
      </c>
      <c r="Q31" s="14" t="s">
        <v>561</v>
      </c>
      <c r="R31" s="1">
        <v>44971</v>
      </c>
      <c r="S31" s="1">
        <v>44974</v>
      </c>
      <c r="T31" s="14">
        <v>300</v>
      </c>
      <c r="U31" s="1">
        <v>45277</v>
      </c>
      <c r="V31" s="28">
        <v>55820000</v>
      </c>
      <c r="W31" s="14">
        <f>Contratos[[#This Row],[Fecha Finalizacion Programada]]-Contratos[[#This Row],[Fecha de Inicio]]</f>
        <v>303</v>
      </c>
      <c r="X31" s="14">
        <f>ROUND((($D$5-Contratos[[#This Row],[Fecha de Inicio]])/(Contratos[[#This Row],[Fecha Finalizacion Programada]]-Contratos[[#This Row],[Fecha de Inicio]])*100),2)</f>
        <v>13.86</v>
      </c>
      <c r="Y31" s="28">
        <v>2604933</v>
      </c>
      <c r="Z31" s="28">
        <v>53215067</v>
      </c>
      <c r="AA31" s="14">
        <v>0</v>
      </c>
      <c r="AB31" s="28">
        <v>0</v>
      </c>
      <c r="AC31" s="28">
        <v>55820000</v>
      </c>
      <c r="AD31" s="14">
        <v>300</v>
      </c>
    </row>
    <row r="32" spans="2:30" x14ac:dyDescent="0.25">
      <c r="B32" s="14">
        <v>2023</v>
      </c>
      <c r="C32">
        <v>230087</v>
      </c>
      <c r="D32" s="14" t="s">
        <v>323</v>
      </c>
      <c r="E32" s="14" t="s">
        <v>831</v>
      </c>
      <c r="F32" s="14" t="s">
        <v>45</v>
      </c>
      <c r="G32" s="14" t="s">
        <v>46</v>
      </c>
      <c r="H32" s="14" t="s">
        <v>887</v>
      </c>
      <c r="I32" s="14" t="s">
        <v>2</v>
      </c>
      <c r="J32" s="14" t="s">
        <v>509</v>
      </c>
      <c r="K32" s="14">
        <v>40392471</v>
      </c>
      <c r="L32" s="14" t="s">
        <v>739</v>
      </c>
      <c r="M32" s="14" t="s">
        <v>808</v>
      </c>
      <c r="N32" t="s">
        <v>40</v>
      </c>
      <c r="O32" s="1">
        <v>44986</v>
      </c>
      <c r="P32" s="14" t="s">
        <v>562</v>
      </c>
      <c r="Q32" s="14" t="s">
        <v>562</v>
      </c>
      <c r="R32" s="1">
        <v>44945</v>
      </c>
      <c r="S32" s="1">
        <v>44958</v>
      </c>
      <c r="T32" s="14">
        <v>300</v>
      </c>
      <c r="U32" s="1">
        <v>45261</v>
      </c>
      <c r="V32" s="28">
        <v>55820000</v>
      </c>
      <c r="W32" s="14">
        <f>Contratos[[#This Row],[Fecha Finalizacion Programada]]-Contratos[[#This Row],[Fecha de Inicio]]</f>
        <v>303</v>
      </c>
      <c r="X32" s="14">
        <f>ROUND((($D$5-Contratos[[#This Row],[Fecha de Inicio]])/(Contratos[[#This Row],[Fecha Finalizacion Programada]]-Contratos[[#This Row],[Fecha de Inicio]])*100),2)</f>
        <v>19.14</v>
      </c>
      <c r="Y32" s="28">
        <v>5582000</v>
      </c>
      <c r="Z32" s="28">
        <v>50238000</v>
      </c>
      <c r="AA32" s="14">
        <v>0</v>
      </c>
      <c r="AB32" s="28">
        <v>0</v>
      </c>
      <c r="AC32" s="28">
        <v>55820000</v>
      </c>
      <c r="AD32" s="14">
        <v>300</v>
      </c>
    </row>
    <row r="33" spans="2:30" x14ac:dyDescent="0.25">
      <c r="B33" s="14">
        <v>2022</v>
      </c>
      <c r="C33">
        <v>220872</v>
      </c>
      <c r="D33" s="14" t="s">
        <v>323</v>
      </c>
      <c r="E33" s="14" t="s">
        <v>325</v>
      </c>
      <c r="F33" s="14" t="s">
        <v>45</v>
      </c>
      <c r="G33" s="14" t="s">
        <v>46</v>
      </c>
      <c r="H33" s="14" t="s">
        <v>188</v>
      </c>
      <c r="I33" s="14" t="s">
        <v>2</v>
      </c>
      <c r="J33" s="14" t="s">
        <v>110</v>
      </c>
      <c r="K33" s="14">
        <v>1069717453</v>
      </c>
      <c r="L33" s="14" t="s">
        <v>284</v>
      </c>
      <c r="M33" s="14" t="s">
        <v>104</v>
      </c>
      <c r="N33" t="s">
        <v>40</v>
      </c>
      <c r="O33" s="1">
        <v>44992</v>
      </c>
      <c r="P33" s="14" t="s">
        <v>563</v>
      </c>
      <c r="Q33" s="14" t="s">
        <v>117</v>
      </c>
      <c r="R33" s="1">
        <v>44909</v>
      </c>
      <c r="S33" s="1">
        <v>44917</v>
      </c>
      <c r="T33" s="14">
        <v>60</v>
      </c>
      <c r="U33" s="1">
        <v>44979</v>
      </c>
      <c r="V33" s="28">
        <v>14422000</v>
      </c>
      <c r="W33" s="14">
        <f>Contratos[[#This Row],[Fecha Finalizacion Programada]]-Contratos[[#This Row],[Fecha de Inicio]]</f>
        <v>62</v>
      </c>
      <c r="X33" s="58">
        <f>ROUND(((Contratos[[#This Row],[Fecha Finalizacion Programada]]-Contratos[[#This Row],[Fecha de Inicio]])/(Contratos[[#This Row],[Fecha Finalizacion Programada]]-Contratos[[#This Row],[Fecha de Inicio]])*100),2)</f>
        <v>100</v>
      </c>
      <c r="Y33" s="28">
        <v>14422000</v>
      </c>
      <c r="Z33" s="28">
        <v>0</v>
      </c>
      <c r="AA33" s="14">
        <v>0</v>
      </c>
      <c r="AB33" s="28">
        <v>0</v>
      </c>
      <c r="AC33" s="28">
        <v>14422000</v>
      </c>
      <c r="AD33" s="14">
        <v>60</v>
      </c>
    </row>
    <row r="34" spans="2:30" x14ac:dyDescent="0.25">
      <c r="B34" s="14">
        <v>2022</v>
      </c>
      <c r="C34">
        <v>220620</v>
      </c>
      <c r="D34" s="14" t="s">
        <v>323</v>
      </c>
      <c r="E34" s="14" t="s">
        <v>217</v>
      </c>
      <c r="F34" s="14" t="s">
        <v>30</v>
      </c>
      <c r="G34" s="14" t="s">
        <v>27</v>
      </c>
      <c r="H34" s="14" t="s">
        <v>178</v>
      </c>
      <c r="I34" s="14" t="s">
        <v>2</v>
      </c>
      <c r="J34" s="14" t="s">
        <v>209</v>
      </c>
      <c r="K34" s="14">
        <v>830077975</v>
      </c>
      <c r="L34" s="14" t="s">
        <v>210</v>
      </c>
      <c r="M34" s="14" t="s">
        <v>56</v>
      </c>
      <c r="N34" t="s">
        <v>40</v>
      </c>
      <c r="O34" s="1">
        <v>44986</v>
      </c>
      <c r="P34" s="14" t="s">
        <v>214</v>
      </c>
      <c r="Q34" s="14" t="s">
        <v>302</v>
      </c>
      <c r="R34" s="1">
        <v>44826</v>
      </c>
      <c r="S34" s="1">
        <v>44837</v>
      </c>
      <c r="T34" s="14">
        <v>360</v>
      </c>
      <c r="U34" s="1">
        <v>45202</v>
      </c>
      <c r="V34" s="28">
        <v>188188094</v>
      </c>
      <c r="W34" s="14">
        <f>Contratos[[#This Row],[Fecha Finalizacion Programada]]-Contratos[[#This Row],[Fecha de Inicio]]</f>
        <v>365</v>
      </c>
      <c r="X34" s="14">
        <f>ROUND((($D$5-Contratos[[#This Row],[Fecha de Inicio]])/(Contratos[[#This Row],[Fecha Finalizacion Programada]]-Contratos[[#This Row],[Fecha de Inicio]])*100),2)</f>
        <v>49.04</v>
      </c>
      <c r="Y34" s="28">
        <v>184983056</v>
      </c>
      <c r="Z34" s="28">
        <v>3205038</v>
      </c>
      <c r="AA34" s="14">
        <v>0</v>
      </c>
      <c r="AB34" s="28">
        <v>0</v>
      </c>
      <c r="AC34" s="28">
        <v>188188094</v>
      </c>
      <c r="AD34" s="14">
        <v>360</v>
      </c>
    </row>
    <row r="35" spans="2:30" x14ac:dyDescent="0.25">
      <c r="B35" s="14">
        <v>2023</v>
      </c>
      <c r="C35">
        <v>230216</v>
      </c>
      <c r="D35" s="14" t="s">
        <v>323</v>
      </c>
      <c r="E35" s="14" t="s">
        <v>832</v>
      </c>
      <c r="F35" s="14" t="s">
        <v>45</v>
      </c>
      <c r="G35" s="14" t="s">
        <v>46</v>
      </c>
      <c r="H35" s="14" t="s">
        <v>888</v>
      </c>
      <c r="I35" s="14" t="s">
        <v>2</v>
      </c>
      <c r="J35" s="14" t="s">
        <v>510</v>
      </c>
      <c r="K35" s="14">
        <v>1010160547</v>
      </c>
      <c r="L35" s="14" t="s">
        <v>740</v>
      </c>
      <c r="M35" s="14" t="s">
        <v>809</v>
      </c>
      <c r="N35" t="s">
        <v>40</v>
      </c>
      <c r="O35" s="1">
        <v>44987</v>
      </c>
      <c r="P35" s="14" t="s">
        <v>564</v>
      </c>
      <c r="Q35" s="14" t="s">
        <v>637</v>
      </c>
      <c r="R35" s="1">
        <v>44960</v>
      </c>
      <c r="S35" s="1">
        <v>44963</v>
      </c>
      <c r="T35" s="14">
        <v>300</v>
      </c>
      <c r="U35" s="1">
        <v>45266</v>
      </c>
      <c r="V35" s="28">
        <v>84530000</v>
      </c>
      <c r="W35" s="14">
        <f>Contratos[[#This Row],[Fecha Finalizacion Programada]]-Contratos[[#This Row],[Fecha de Inicio]]</f>
        <v>303</v>
      </c>
      <c r="X35" s="14">
        <f>ROUND((($D$5-Contratos[[#This Row],[Fecha de Inicio]])/(Contratos[[#This Row],[Fecha Finalizacion Programada]]-Contratos[[#This Row],[Fecha de Inicio]])*100),2)</f>
        <v>17.489999999999998</v>
      </c>
      <c r="Y35" s="28">
        <v>7044167</v>
      </c>
      <c r="Z35" s="28">
        <v>77485833</v>
      </c>
      <c r="AA35" s="14">
        <v>0</v>
      </c>
      <c r="AB35" s="28">
        <v>0</v>
      </c>
      <c r="AC35" s="28">
        <v>84530000</v>
      </c>
      <c r="AD35" s="14">
        <v>300</v>
      </c>
    </row>
    <row r="36" spans="2:30" x14ac:dyDescent="0.25">
      <c r="B36" s="14">
        <v>2022</v>
      </c>
      <c r="C36">
        <v>220428</v>
      </c>
      <c r="D36" s="14" t="s">
        <v>323</v>
      </c>
      <c r="E36" s="14" t="s">
        <v>196</v>
      </c>
      <c r="F36" s="14" t="s">
        <v>33</v>
      </c>
      <c r="G36" s="14" t="s">
        <v>32</v>
      </c>
      <c r="H36" s="14" t="s">
        <v>187</v>
      </c>
      <c r="I36" s="14" t="s">
        <v>2</v>
      </c>
      <c r="J36" s="14" t="s">
        <v>127</v>
      </c>
      <c r="K36" s="14">
        <v>800216724</v>
      </c>
      <c r="L36" s="14" t="s">
        <v>741</v>
      </c>
      <c r="M36" s="14" t="s">
        <v>64</v>
      </c>
      <c r="N36" t="s">
        <v>40</v>
      </c>
      <c r="O36" s="1">
        <v>44987</v>
      </c>
      <c r="P36" s="14" t="s">
        <v>565</v>
      </c>
      <c r="Q36" s="14" t="s">
        <v>638</v>
      </c>
      <c r="R36" s="1">
        <v>44763</v>
      </c>
      <c r="S36" s="1">
        <v>44774</v>
      </c>
      <c r="T36" s="14">
        <v>180</v>
      </c>
      <c r="U36" s="1">
        <v>45047</v>
      </c>
      <c r="V36" s="28">
        <v>49881570</v>
      </c>
      <c r="W36" s="14">
        <f>Contratos[[#This Row],[Fecha Finalizacion Programada]]-Contratos[[#This Row],[Fecha de Inicio]]</f>
        <v>273</v>
      </c>
      <c r="X36" s="14">
        <f>ROUND((($D$5-Contratos[[#This Row],[Fecha de Inicio]])/(Contratos[[#This Row],[Fecha Finalizacion Programada]]-Contratos[[#This Row],[Fecha de Inicio]])*100),2)</f>
        <v>88.64</v>
      </c>
      <c r="Y36" s="28">
        <v>33287916</v>
      </c>
      <c r="Z36" s="28">
        <v>16593654</v>
      </c>
      <c r="AA36" s="14">
        <v>0</v>
      </c>
      <c r="AB36" s="28">
        <v>0</v>
      </c>
      <c r="AC36" s="28">
        <v>49881570</v>
      </c>
      <c r="AD36" s="14">
        <v>270</v>
      </c>
    </row>
    <row r="37" spans="2:30" x14ac:dyDescent="0.25">
      <c r="B37" s="14">
        <v>2023</v>
      </c>
      <c r="C37">
        <v>230089</v>
      </c>
      <c r="D37" s="14" t="s">
        <v>323</v>
      </c>
      <c r="E37" s="14" t="s">
        <v>823</v>
      </c>
      <c r="F37" s="14" t="s">
        <v>45</v>
      </c>
      <c r="G37" s="14" t="s">
        <v>46</v>
      </c>
      <c r="H37" s="14" t="s">
        <v>177</v>
      </c>
      <c r="I37" s="14" t="s">
        <v>2</v>
      </c>
      <c r="J37" s="14" t="s">
        <v>501</v>
      </c>
      <c r="K37" s="14">
        <v>1032425604</v>
      </c>
      <c r="L37" s="14" t="s">
        <v>79</v>
      </c>
      <c r="M37" s="14" t="s">
        <v>72</v>
      </c>
      <c r="N37" t="s">
        <v>40</v>
      </c>
      <c r="O37" s="1">
        <v>44988</v>
      </c>
      <c r="P37" s="14" t="s">
        <v>116</v>
      </c>
      <c r="Q37" s="14" t="s">
        <v>116</v>
      </c>
      <c r="R37" s="1">
        <v>44945</v>
      </c>
      <c r="S37" s="1">
        <v>44956</v>
      </c>
      <c r="T37" s="14">
        <v>240</v>
      </c>
      <c r="U37" s="1">
        <v>45199</v>
      </c>
      <c r="V37" s="28">
        <v>63104000</v>
      </c>
      <c r="W37" s="14">
        <f>Contratos[[#This Row],[Fecha Finalizacion Programada]]-Contratos[[#This Row],[Fecha de Inicio]]</f>
        <v>243</v>
      </c>
      <c r="X37" s="14">
        <f>ROUND((($D$5-Contratos[[#This Row],[Fecha de Inicio]])/(Contratos[[#This Row],[Fecha Finalizacion Programada]]-Contratos[[#This Row],[Fecha de Inicio]])*100),2)</f>
        <v>24.69</v>
      </c>
      <c r="Y37" s="28">
        <v>8150933</v>
      </c>
      <c r="Z37" s="28">
        <v>54953067</v>
      </c>
      <c r="AA37" s="14">
        <v>0</v>
      </c>
      <c r="AB37" s="28">
        <v>0</v>
      </c>
      <c r="AC37" s="28">
        <v>63104000</v>
      </c>
      <c r="AD37" s="14">
        <v>240</v>
      </c>
    </row>
    <row r="38" spans="2:30" x14ac:dyDescent="0.25">
      <c r="B38" s="14">
        <v>2023</v>
      </c>
      <c r="C38">
        <v>230217</v>
      </c>
      <c r="D38" s="14" t="s">
        <v>323</v>
      </c>
      <c r="E38" s="14" t="s">
        <v>833</v>
      </c>
      <c r="F38" s="14" t="s">
        <v>28</v>
      </c>
      <c r="G38" s="14" t="s">
        <v>122</v>
      </c>
      <c r="H38" s="14" t="s">
        <v>177</v>
      </c>
      <c r="I38" s="14" t="s">
        <v>902</v>
      </c>
      <c r="J38" s="14" t="s">
        <v>511</v>
      </c>
      <c r="K38" s="14">
        <v>800018165</v>
      </c>
      <c r="L38" s="14" t="s">
        <v>124</v>
      </c>
      <c r="M38" s="14" t="s">
        <v>66</v>
      </c>
      <c r="N38" t="s">
        <v>40</v>
      </c>
      <c r="O38" s="1">
        <v>44987</v>
      </c>
      <c r="P38" s="14" t="s">
        <v>119</v>
      </c>
      <c r="Q38" s="14" t="s">
        <v>447</v>
      </c>
      <c r="R38" s="1">
        <v>44959</v>
      </c>
      <c r="S38" s="1">
        <v>44967</v>
      </c>
      <c r="T38" s="14">
        <v>540</v>
      </c>
      <c r="U38" s="1">
        <v>45514</v>
      </c>
      <c r="V38" s="28">
        <v>0</v>
      </c>
      <c r="W38" s="14">
        <f>Contratos[[#This Row],[Fecha Finalizacion Programada]]-Contratos[[#This Row],[Fecha de Inicio]]</f>
        <v>547</v>
      </c>
      <c r="X38" s="14">
        <f>ROUND((($D$5-Contratos[[#This Row],[Fecha de Inicio]])/(Contratos[[#This Row],[Fecha Finalizacion Programada]]-Contratos[[#This Row],[Fecha de Inicio]])*100),2)</f>
        <v>8.9600000000000009</v>
      </c>
      <c r="Y38" s="28">
        <v>0</v>
      </c>
      <c r="Z38" s="28">
        <v>0</v>
      </c>
      <c r="AA38" s="14">
        <v>0</v>
      </c>
      <c r="AB38" s="28">
        <v>0</v>
      </c>
      <c r="AC38" s="28">
        <v>0</v>
      </c>
      <c r="AD38" s="14">
        <v>540</v>
      </c>
    </row>
    <row r="39" spans="2:30" x14ac:dyDescent="0.25">
      <c r="B39" s="14">
        <v>2022</v>
      </c>
      <c r="C39">
        <v>220808</v>
      </c>
      <c r="D39" s="14" t="s">
        <v>323</v>
      </c>
      <c r="E39" s="14" t="s">
        <v>461</v>
      </c>
      <c r="F39" s="14" t="s">
        <v>33</v>
      </c>
      <c r="G39" s="14" t="s">
        <v>334</v>
      </c>
      <c r="H39" s="14" t="s">
        <v>177</v>
      </c>
      <c r="I39" s="14" t="s">
        <v>2</v>
      </c>
      <c r="J39" s="14" t="s">
        <v>343</v>
      </c>
      <c r="K39" s="14">
        <v>860524654</v>
      </c>
      <c r="L39" s="14" t="s">
        <v>387</v>
      </c>
      <c r="M39" s="14" t="s">
        <v>66</v>
      </c>
      <c r="N39" t="s">
        <v>40</v>
      </c>
      <c r="O39" s="1">
        <v>44987</v>
      </c>
      <c r="P39" s="14" t="s">
        <v>119</v>
      </c>
      <c r="Q39" s="14" t="s">
        <v>447</v>
      </c>
      <c r="R39" s="1">
        <v>44865</v>
      </c>
      <c r="S39" s="1">
        <v>44875</v>
      </c>
      <c r="T39" s="14">
        <v>360</v>
      </c>
      <c r="U39" s="1">
        <v>45239</v>
      </c>
      <c r="V39" s="28">
        <v>48045746</v>
      </c>
      <c r="W39" s="14">
        <f>Contratos[[#This Row],[Fecha Finalizacion Programada]]-Contratos[[#This Row],[Fecha de Inicio]]</f>
        <v>364</v>
      </c>
      <c r="X39" s="14">
        <f>ROUND((($D$5-Contratos[[#This Row],[Fecha de Inicio]])/(Contratos[[#This Row],[Fecha Finalizacion Programada]]-Contratos[[#This Row],[Fecha de Inicio]])*100),2)</f>
        <v>38.74</v>
      </c>
      <c r="Y39" s="28">
        <v>48045746</v>
      </c>
      <c r="Z39" s="28">
        <v>0</v>
      </c>
      <c r="AA39" s="14">
        <v>0</v>
      </c>
      <c r="AB39" s="28">
        <v>0</v>
      </c>
      <c r="AC39" s="28">
        <v>48045746</v>
      </c>
      <c r="AD39" s="14">
        <v>360</v>
      </c>
    </row>
    <row r="40" spans="2:30" x14ac:dyDescent="0.25">
      <c r="B40" s="14">
        <v>2022</v>
      </c>
      <c r="C40">
        <v>220610</v>
      </c>
      <c r="D40" s="14" t="s">
        <v>323</v>
      </c>
      <c r="E40" s="14" t="s">
        <v>462</v>
      </c>
      <c r="F40" s="14" t="s">
        <v>31</v>
      </c>
      <c r="G40" s="14" t="s">
        <v>334</v>
      </c>
      <c r="H40" s="14" t="s">
        <v>177</v>
      </c>
      <c r="I40" s="14" t="s">
        <v>2</v>
      </c>
      <c r="J40" s="14" t="s">
        <v>344</v>
      </c>
      <c r="K40" s="14">
        <v>860002184</v>
      </c>
      <c r="L40" s="14" t="s">
        <v>388</v>
      </c>
      <c r="M40" s="14" t="s">
        <v>72</v>
      </c>
      <c r="N40" t="s">
        <v>40</v>
      </c>
      <c r="O40" s="1">
        <v>44987</v>
      </c>
      <c r="P40" s="14" t="s">
        <v>119</v>
      </c>
      <c r="Q40" s="14" t="s">
        <v>447</v>
      </c>
      <c r="R40" s="1">
        <v>44825</v>
      </c>
      <c r="S40" s="1">
        <v>44825</v>
      </c>
      <c r="T40" s="14">
        <v>547</v>
      </c>
      <c r="U40" s="1">
        <v>45372</v>
      </c>
      <c r="V40" s="28">
        <v>2166835217</v>
      </c>
      <c r="W40" s="14">
        <f>Contratos[[#This Row],[Fecha Finalizacion Programada]]-Contratos[[#This Row],[Fecha de Inicio]]</f>
        <v>547</v>
      </c>
      <c r="X40" s="14">
        <f>ROUND((($D$5-Contratos[[#This Row],[Fecha de Inicio]])/(Contratos[[#This Row],[Fecha Finalizacion Programada]]-Contratos[[#This Row],[Fecha de Inicio]])*100),2)</f>
        <v>34.92</v>
      </c>
      <c r="Y40" s="28">
        <v>2166835217</v>
      </c>
      <c r="Z40" s="28">
        <v>0</v>
      </c>
      <c r="AA40" s="14">
        <v>0</v>
      </c>
      <c r="AB40" s="28">
        <v>0</v>
      </c>
      <c r="AC40" s="28">
        <v>2166835217</v>
      </c>
      <c r="AD40" s="14">
        <v>547</v>
      </c>
    </row>
    <row r="41" spans="2:30" x14ac:dyDescent="0.25">
      <c r="B41" s="14">
        <v>2022</v>
      </c>
      <c r="C41">
        <v>220714</v>
      </c>
      <c r="D41" s="14" t="s">
        <v>333</v>
      </c>
      <c r="E41" s="53" t="s">
        <v>263</v>
      </c>
      <c r="F41" s="14" t="s">
        <v>0</v>
      </c>
      <c r="G41" s="14" t="s">
        <v>27</v>
      </c>
      <c r="H41" s="14" t="s">
        <v>178</v>
      </c>
      <c r="I41" s="14" t="s">
        <v>2</v>
      </c>
      <c r="J41" s="14" t="s">
        <v>235</v>
      </c>
      <c r="K41" s="14">
        <v>900320612</v>
      </c>
      <c r="L41" s="14" t="s">
        <v>247</v>
      </c>
      <c r="M41" s="14" t="s">
        <v>63</v>
      </c>
      <c r="N41" t="s">
        <v>40</v>
      </c>
      <c r="O41" s="1">
        <v>45014</v>
      </c>
      <c r="P41" s="14" t="s">
        <v>249</v>
      </c>
      <c r="Q41" s="14" t="s">
        <v>251</v>
      </c>
      <c r="R41" s="1">
        <v>44840</v>
      </c>
      <c r="S41" s="1">
        <v>44848</v>
      </c>
      <c r="T41" s="14">
        <v>360</v>
      </c>
      <c r="U41" s="1">
        <v>45212</v>
      </c>
      <c r="V41" s="28">
        <v>3253171449</v>
      </c>
      <c r="W41" s="14">
        <f>Contratos[[#This Row],[Fecha Finalizacion Programada]]-Contratos[[#This Row],[Fecha de Inicio]]</f>
        <v>364</v>
      </c>
      <c r="X41" s="14">
        <f>ROUND((($D$5-Contratos[[#This Row],[Fecha de Inicio]])/(Contratos[[#This Row],[Fecha Finalizacion Programada]]-Contratos[[#This Row],[Fecha de Inicio]])*100),2)</f>
        <v>46.15</v>
      </c>
      <c r="Y41" s="28">
        <v>1677185494</v>
      </c>
      <c r="Z41" s="28">
        <v>1575985955</v>
      </c>
      <c r="AA41" s="14">
        <v>0</v>
      </c>
      <c r="AB41" s="28">
        <v>0</v>
      </c>
      <c r="AC41" s="28">
        <v>3253171449</v>
      </c>
      <c r="AD41" s="14">
        <v>360</v>
      </c>
    </row>
    <row r="42" spans="2:30" x14ac:dyDescent="0.25">
      <c r="B42" s="14">
        <v>2022</v>
      </c>
      <c r="C42">
        <v>220534</v>
      </c>
      <c r="D42" s="14" t="s">
        <v>333</v>
      </c>
      <c r="E42" s="53" t="s">
        <v>894</v>
      </c>
      <c r="F42" s="14" t="s">
        <v>0</v>
      </c>
      <c r="G42" s="14" t="s">
        <v>27</v>
      </c>
      <c r="H42" s="14" t="s">
        <v>178</v>
      </c>
      <c r="I42" s="14" t="s">
        <v>2</v>
      </c>
      <c r="J42" s="14" t="s">
        <v>341</v>
      </c>
      <c r="K42" s="14">
        <v>800103052</v>
      </c>
      <c r="L42" s="14" t="s">
        <v>386</v>
      </c>
      <c r="M42" s="14" t="s">
        <v>63</v>
      </c>
      <c r="N42" t="s">
        <v>40</v>
      </c>
      <c r="O42" s="1">
        <v>44989</v>
      </c>
      <c r="P42" s="14" t="s">
        <v>432</v>
      </c>
      <c r="Q42" s="14" t="s">
        <v>446</v>
      </c>
      <c r="R42" s="1">
        <v>44803</v>
      </c>
      <c r="S42" s="1">
        <v>44805</v>
      </c>
      <c r="T42" s="14">
        <v>120</v>
      </c>
      <c r="U42" s="1">
        <v>44985</v>
      </c>
      <c r="V42" s="28">
        <v>1360383674</v>
      </c>
      <c r="W42" s="14">
        <f>Contratos[[#This Row],[Fecha Finalizacion Programada]]-Contratos[[#This Row],[Fecha de Inicio]]</f>
        <v>180</v>
      </c>
      <c r="X42" s="58">
        <f>ROUND(((Contratos[[#This Row],[Fecha Finalizacion Programada]]-Contratos[[#This Row],[Fecha de Inicio]])/(Contratos[[#This Row],[Fecha Finalizacion Programada]]-Contratos[[#This Row],[Fecha de Inicio]])*100),2)</f>
        <v>100</v>
      </c>
      <c r="Y42" s="28">
        <v>1360383674</v>
      </c>
      <c r="Z42" s="28">
        <v>0</v>
      </c>
      <c r="AA42" s="14">
        <v>0</v>
      </c>
      <c r="AB42" s="28">
        <v>0</v>
      </c>
      <c r="AC42" s="28">
        <v>1360383674</v>
      </c>
      <c r="AD42" s="14">
        <v>180</v>
      </c>
    </row>
    <row r="43" spans="2:30" x14ac:dyDescent="0.25">
      <c r="B43" s="14">
        <v>2022</v>
      </c>
      <c r="C43">
        <v>220414</v>
      </c>
      <c r="D43" s="14" t="s">
        <v>323</v>
      </c>
      <c r="E43" s="14" t="s">
        <v>194</v>
      </c>
      <c r="F43" s="14" t="s">
        <v>28</v>
      </c>
      <c r="G43" s="14" t="s">
        <v>122</v>
      </c>
      <c r="H43" s="14" t="s">
        <v>177</v>
      </c>
      <c r="I43" s="14" t="s">
        <v>902</v>
      </c>
      <c r="J43" s="14" t="s">
        <v>123</v>
      </c>
      <c r="K43" s="14">
        <v>800018165</v>
      </c>
      <c r="L43" s="14" t="s">
        <v>124</v>
      </c>
      <c r="M43" s="14" t="s">
        <v>66</v>
      </c>
      <c r="N43" t="s">
        <v>40</v>
      </c>
      <c r="O43" s="1">
        <v>44987</v>
      </c>
      <c r="P43" s="14" t="s">
        <v>119</v>
      </c>
      <c r="Q43" s="14" t="s">
        <v>447</v>
      </c>
      <c r="R43" s="1">
        <v>44743</v>
      </c>
      <c r="S43" s="1">
        <v>44749</v>
      </c>
      <c r="T43" s="14">
        <v>420</v>
      </c>
      <c r="U43" s="1">
        <v>45176</v>
      </c>
      <c r="V43" s="28">
        <v>0</v>
      </c>
      <c r="W43" s="14">
        <f>Contratos[[#This Row],[Fecha Finalizacion Programada]]-Contratos[[#This Row],[Fecha de Inicio]]</f>
        <v>427</v>
      </c>
      <c r="X43" s="14">
        <f>ROUND((($D$5-Contratos[[#This Row],[Fecha de Inicio]])/(Contratos[[#This Row],[Fecha Finalizacion Programada]]-Contratos[[#This Row],[Fecha de Inicio]])*100),2)</f>
        <v>62.53</v>
      </c>
      <c r="Y43" s="28">
        <v>0</v>
      </c>
      <c r="Z43" s="28">
        <v>0</v>
      </c>
      <c r="AA43" s="14">
        <v>0</v>
      </c>
      <c r="AB43" s="28">
        <v>0</v>
      </c>
      <c r="AC43" s="28">
        <v>0</v>
      </c>
      <c r="AD43" s="14">
        <v>420</v>
      </c>
    </row>
    <row r="44" spans="2:30" x14ac:dyDescent="0.25">
      <c r="B44" s="14">
        <v>2022</v>
      </c>
      <c r="C44">
        <v>220572</v>
      </c>
      <c r="D44" s="14" t="s">
        <v>323</v>
      </c>
      <c r="E44" s="14" t="s">
        <v>456</v>
      </c>
      <c r="F44" s="14" t="s">
        <v>45</v>
      </c>
      <c r="G44" s="14" t="s">
        <v>46</v>
      </c>
      <c r="H44" s="14" t="s">
        <v>450</v>
      </c>
      <c r="I44" s="14" t="s">
        <v>2</v>
      </c>
      <c r="J44" s="14" t="s">
        <v>337</v>
      </c>
      <c r="K44" s="14">
        <v>52478358</v>
      </c>
      <c r="L44" s="14" t="s">
        <v>742</v>
      </c>
      <c r="M44" s="14" t="s">
        <v>810</v>
      </c>
      <c r="N44" t="s">
        <v>40</v>
      </c>
      <c r="O44" s="1">
        <v>44987</v>
      </c>
      <c r="P44" s="14" t="s">
        <v>566</v>
      </c>
      <c r="Q44" s="14" t="s">
        <v>639</v>
      </c>
      <c r="R44" s="1">
        <v>44812</v>
      </c>
      <c r="S44" s="1">
        <v>44816</v>
      </c>
      <c r="T44" s="14">
        <v>150</v>
      </c>
      <c r="U44" s="1">
        <v>44969</v>
      </c>
      <c r="V44" s="28">
        <v>32565000</v>
      </c>
      <c r="W44" s="14">
        <f>Contratos[[#This Row],[Fecha Finalizacion Programada]]-Contratos[[#This Row],[Fecha de Inicio]]</f>
        <v>153</v>
      </c>
      <c r="X44" s="58">
        <f>ROUND(((Contratos[[#This Row],[Fecha Finalizacion Programada]]-Contratos[[#This Row],[Fecha de Inicio]])/(Contratos[[#This Row],[Fecha Finalizacion Programada]]-Contratos[[#This Row],[Fecha de Inicio]])*100),2)</f>
        <v>100</v>
      </c>
      <c r="Y44" s="28">
        <v>30176900</v>
      </c>
      <c r="Z44" s="28">
        <v>2388100</v>
      </c>
      <c r="AA44" s="14">
        <v>0</v>
      </c>
      <c r="AB44" s="28">
        <v>0</v>
      </c>
      <c r="AC44" s="28">
        <v>32565000</v>
      </c>
      <c r="AD44" s="14">
        <v>150</v>
      </c>
    </row>
    <row r="45" spans="2:30" x14ac:dyDescent="0.25">
      <c r="B45" s="14">
        <v>2023</v>
      </c>
      <c r="C45">
        <v>230176</v>
      </c>
      <c r="D45" s="14" t="s">
        <v>323</v>
      </c>
      <c r="E45" s="14" t="s">
        <v>834</v>
      </c>
      <c r="F45" s="14" t="s">
        <v>45</v>
      </c>
      <c r="G45" s="14" t="s">
        <v>46</v>
      </c>
      <c r="H45" s="14" t="s">
        <v>182</v>
      </c>
      <c r="I45" s="14" t="s">
        <v>2</v>
      </c>
      <c r="J45" s="14" t="s">
        <v>512</v>
      </c>
      <c r="K45" s="14">
        <v>1032444254</v>
      </c>
      <c r="L45" s="14" t="s">
        <v>401</v>
      </c>
      <c r="M45" s="14" t="s">
        <v>811</v>
      </c>
      <c r="N45" t="s">
        <v>40</v>
      </c>
      <c r="O45" s="1">
        <v>44988</v>
      </c>
      <c r="P45" s="14" t="s">
        <v>125</v>
      </c>
      <c r="Q45" s="14" t="s">
        <v>306</v>
      </c>
      <c r="R45" s="1">
        <v>44957</v>
      </c>
      <c r="S45" s="1">
        <v>44958</v>
      </c>
      <c r="T45" s="14">
        <v>240</v>
      </c>
      <c r="U45" s="1">
        <v>45200</v>
      </c>
      <c r="V45" s="28">
        <v>26056000</v>
      </c>
      <c r="W45" s="14">
        <f>Contratos[[#This Row],[Fecha Finalizacion Programada]]-Contratos[[#This Row],[Fecha de Inicio]]</f>
        <v>242</v>
      </c>
      <c r="X45" s="14">
        <f>ROUND((($D$5-Contratos[[#This Row],[Fecha de Inicio]])/(Contratos[[#This Row],[Fecha Finalizacion Programada]]-Contratos[[#This Row],[Fecha de Inicio]])*100),2)</f>
        <v>23.97</v>
      </c>
      <c r="Y45" s="28">
        <v>3257000</v>
      </c>
      <c r="Z45" s="28">
        <v>22799000</v>
      </c>
      <c r="AA45" s="14">
        <v>0</v>
      </c>
      <c r="AB45" s="28">
        <v>0</v>
      </c>
      <c r="AC45" s="28">
        <v>26056000</v>
      </c>
      <c r="AD45" s="14">
        <v>240</v>
      </c>
    </row>
    <row r="46" spans="2:30" x14ac:dyDescent="0.25">
      <c r="B46" s="14">
        <v>2022</v>
      </c>
      <c r="C46">
        <v>220399</v>
      </c>
      <c r="D46" s="14" t="s">
        <v>323</v>
      </c>
      <c r="E46" s="14" t="s">
        <v>463</v>
      </c>
      <c r="F46" s="14" t="s">
        <v>31</v>
      </c>
      <c r="G46" s="14" t="s">
        <v>27</v>
      </c>
      <c r="H46" s="14" t="s">
        <v>177</v>
      </c>
      <c r="I46" s="14" t="s">
        <v>2</v>
      </c>
      <c r="J46" s="14" t="s">
        <v>345</v>
      </c>
      <c r="K46" s="14">
        <v>860066946</v>
      </c>
      <c r="L46" s="14" t="s">
        <v>389</v>
      </c>
      <c r="M46" s="14" t="s">
        <v>66</v>
      </c>
      <c r="N46" t="s">
        <v>40</v>
      </c>
      <c r="O46" s="1">
        <v>44987</v>
      </c>
      <c r="P46" s="14" t="s">
        <v>119</v>
      </c>
      <c r="Q46" s="14" t="s">
        <v>447</v>
      </c>
      <c r="R46" s="1">
        <v>44722</v>
      </c>
      <c r="S46" s="1">
        <v>44727</v>
      </c>
      <c r="T46" s="14">
        <v>525</v>
      </c>
      <c r="U46" s="1">
        <v>45260</v>
      </c>
      <c r="V46" s="28">
        <v>4537388359</v>
      </c>
      <c r="W46" s="14">
        <f>Contratos[[#This Row],[Fecha Finalizacion Programada]]-Contratos[[#This Row],[Fecha de Inicio]]</f>
        <v>533</v>
      </c>
      <c r="X46" s="14">
        <f>ROUND((($D$5-Contratos[[#This Row],[Fecha de Inicio]])/(Contratos[[#This Row],[Fecha Finalizacion Programada]]-Contratos[[#This Row],[Fecha de Inicio]])*100),2)</f>
        <v>54.22</v>
      </c>
      <c r="Y46" s="28">
        <v>1674157132</v>
      </c>
      <c r="Z46" s="28">
        <v>2863231227</v>
      </c>
      <c r="AA46" s="14">
        <v>0</v>
      </c>
      <c r="AB46" s="28">
        <v>0</v>
      </c>
      <c r="AC46" s="28">
        <v>4537388359</v>
      </c>
      <c r="AD46" s="14">
        <v>525</v>
      </c>
    </row>
    <row r="47" spans="2:30" x14ac:dyDescent="0.25">
      <c r="B47" s="14">
        <v>2021</v>
      </c>
      <c r="C47">
        <v>210483</v>
      </c>
      <c r="D47" s="14" t="s">
        <v>333</v>
      </c>
      <c r="E47" s="53" t="s">
        <v>895</v>
      </c>
      <c r="F47" s="14" t="s">
        <v>0</v>
      </c>
      <c r="G47" s="14" t="s">
        <v>27</v>
      </c>
      <c r="H47" s="14" t="s">
        <v>179</v>
      </c>
      <c r="I47" s="14" t="s">
        <v>2</v>
      </c>
      <c r="J47" s="14" t="s">
        <v>513</v>
      </c>
      <c r="K47" s="14">
        <v>901444086</v>
      </c>
      <c r="L47" s="14" t="s">
        <v>743</v>
      </c>
      <c r="M47" s="14" t="s">
        <v>812</v>
      </c>
      <c r="N47" t="s">
        <v>40</v>
      </c>
      <c r="O47" s="1">
        <v>44999</v>
      </c>
      <c r="P47" s="14" t="s">
        <v>431</v>
      </c>
      <c r="Q47" s="14" t="s">
        <v>444</v>
      </c>
      <c r="R47" s="1">
        <v>44469</v>
      </c>
      <c r="S47" s="1">
        <v>44488</v>
      </c>
      <c r="T47" s="14">
        <v>900</v>
      </c>
      <c r="U47" s="1">
        <v>45291</v>
      </c>
      <c r="V47" s="28">
        <v>543092200</v>
      </c>
      <c r="W47" s="14">
        <f>Contratos[[#This Row],[Fecha Finalizacion Programada]]-Contratos[[#This Row],[Fecha de Inicio]]</f>
        <v>803</v>
      </c>
      <c r="X47" s="14">
        <f>ROUND((($D$5-Contratos[[#This Row],[Fecha de Inicio]])/(Contratos[[#This Row],[Fecha Finalizacion Programada]]-Contratos[[#This Row],[Fecha de Inicio]])*100),2)</f>
        <v>65.75</v>
      </c>
      <c r="Y47" s="28">
        <v>298203226</v>
      </c>
      <c r="Z47" s="28">
        <v>244888974</v>
      </c>
      <c r="AA47" s="14">
        <v>0</v>
      </c>
      <c r="AB47" s="28">
        <v>0</v>
      </c>
      <c r="AC47" s="28">
        <v>543092200</v>
      </c>
      <c r="AD47" s="14">
        <v>900</v>
      </c>
    </row>
    <row r="48" spans="2:30" x14ac:dyDescent="0.25">
      <c r="B48" s="14">
        <v>2023</v>
      </c>
      <c r="C48">
        <v>230224</v>
      </c>
      <c r="D48" s="14" t="s">
        <v>323</v>
      </c>
      <c r="E48" s="14" t="s">
        <v>835</v>
      </c>
      <c r="F48" s="14" t="s">
        <v>45</v>
      </c>
      <c r="G48" s="14" t="s">
        <v>46</v>
      </c>
      <c r="H48" s="14" t="s">
        <v>455</v>
      </c>
      <c r="I48" s="14" t="s">
        <v>2</v>
      </c>
      <c r="J48" s="14" t="s">
        <v>514</v>
      </c>
      <c r="K48" s="14">
        <v>1073693483</v>
      </c>
      <c r="L48" s="14" t="s">
        <v>423</v>
      </c>
      <c r="M48" s="14" t="s">
        <v>47</v>
      </c>
      <c r="N48" t="s">
        <v>40</v>
      </c>
      <c r="O48" s="1">
        <v>44987</v>
      </c>
      <c r="P48" s="14" t="s">
        <v>567</v>
      </c>
      <c r="Q48" s="14" t="s">
        <v>640</v>
      </c>
      <c r="R48" s="1">
        <v>44964</v>
      </c>
      <c r="S48" s="1">
        <v>44965</v>
      </c>
      <c r="T48" s="14">
        <v>300</v>
      </c>
      <c r="U48" s="1">
        <v>45268</v>
      </c>
      <c r="V48" s="28">
        <v>45490000</v>
      </c>
      <c r="W48" s="14">
        <f>Contratos[[#This Row],[Fecha Finalizacion Programada]]-Contratos[[#This Row],[Fecha de Inicio]]</f>
        <v>303</v>
      </c>
      <c r="X48" s="14">
        <f>ROUND((($D$5-Contratos[[#This Row],[Fecha de Inicio]])/(Contratos[[#This Row],[Fecha Finalizacion Programada]]-Contratos[[#This Row],[Fecha de Inicio]])*100),2)</f>
        <v>16.829999999999998</v>
      </c>
      <c r="Y48" s="28">
        <v>3487567</v>
      </c>
      <c r="Z48" s="28">
        <v>42002433</v>
      </c>
      <c r="AA48" s="14">
        <v>0</v>
      </c>
      <c r="AB48" s="28">
        <v>0</v>
      </c>
      <c r="AC48" s="28">
        <v>45490000</v>
      </c>
      <c r="AD48" s="14">
        <v>300</v>
      </c>
    </row>
    <row r="49" spans="2:30" x14ac:dyDescent="0.25">
      <c r="B49" s="14">
        <v>2021</v>
      </c>
      <c r="C49">
        <v>210505</v>
      </c>
      <c r="D49" s="14" t="s">
        <v>323</v>
      </c>
      <c r="E49" s="14" t="s">
        <v>464</v>
      </c>
      <c r="F49" s="14" t="s">
        <v>31</v>
      </c>
      <c r="G49" s="14" t="s">
        <v>334</v>
      </c>
      <c r="H49" s="14" t="s">
        <v>177</v>
      </c>
      <c r="I49" s="14" t="s">
        <v>2</v>
      </c>
      <c r="J49" s="14" t="s">
        <v>346</v>
      </c>
      <c r="K49" s="14">
        <v>901534057</v>
      </c>
      <c r="L49" s="14" t="s">
        <v>390</v>
      </c>
      <c r="M49" s="14" t="s">
        <v>72</v>
      </c>
      <c r="N49" t="s">
        <v>40</v>
      </c>
      <c r="O49" s="1">
        <v>44987</v>
      </c>
      <c r="P49" s="14" t="s">
        <v>119</v>
      </c>
      <c r="Q49" s="14" t="s">
        <v>447</v>
      </c>
      <c r="R49" s="1">
        <v>44496</v>
      </c>
      <c r="S49" s="1">
        <v>44501</v>
      </c>
      <c r="T49" s="14">
        <v>773</v>
      </c>
      <c r="U49" s="1">
        <v>45120</v>
      </c>
      <c r="V49" s="28">
        <v>2791002698</v>
      </c>
      <c r="W49" s="14">
        <f>Contratos[[#This Row],[Fecha Finalizacion Programada]]-Contratos[[#This Row],[Fecha de Inicio]]</f>
        <v>619</v>
      </c>
      <c r="X49" s="14">
        <f>ROUND((($D$5-Contratos[[#This Row],[Fecha de Inicio]])/(Contratos[[#This Row],[Fecha Finalizacion Programada]]-Contratos[[#This Row],[Fecha de Inicio]])*100),2)</f>
        <v>83.2</v>
      </c>
      <c r="Y49" s="28">
        <v>2761002699</v>
      </c>
      <c r="Z49" s="28">
        <v>746022777</v>
      </c>
      <c r="AA49" s="14">
        <v>1</v>
      </c>
      <c r="AB49" s="28">
        <v>716022778</v>
      </c>
      <c r="AC49" s="28">
        <v>3507025476</v>
      </c>
      <c r="AD49" s="14">
        <v>773</v>
      </c>
    </row>
    <row r="50" spans="2:30" x14ac:dyDescent="0.25">
      <c r="B50" s="14">
        <v>2023</v>
      </c>
      <c r="C50">
        <v>230129</v>
      </c>
      <c r="D50" s="14" t="s">
        <v>323</v>
      </c>
      <c r="E50" s="14" t="s">
        <v>836</v>
      </c>
      <c r="F50" s="14" t="s">
        <v>45</v>
      </c>
      <c r="G50" s="14" t="s">
        <v>46</v>
      </c>
      <c r="H50" s="14" t="s">
        <v>189</v>
      </c>
      <c r="I50" s="14" t="s">
        <v>2</v>
      </c>
      <c r="J50" s="14" t="s">
        <v>515</v>
      </c>
      <c r="K50" s="14">
        <v>52966918</v>
      </c>
      <c r="L50" s="14" t="s">
        <v>744</v>
      </c>
      <c r="M50" s="14" t="s">
        <v>47</v>
      </c>
      <c r="N50" t="s">
        <v>40</v>
      </c>
      <c r="O50" s="1">
        <v>44987</v>
      </c>
      <c r="P50" s="14" t="s">
        <v>568</v>
      </c>
      <c r="Q50" s="14" t="s">
        <v>641</v>
      </c>
      <c r="R50" s="1">
        <v>44950</v>
      </c>
      <c r="S50" s="1">
        <v>44966</v>
      </c>
      <c r="T50" s="14">
        <v>240</v>
      </c>
      <c r="U50" s="1">
        <v>45208</v>
      </c>
      <c r="V50" s="28">
        <v>65696000</v>
      </c>
      <c r="W50" s="14">
        <f>Contratos[[#This Row],[Fecha Finalizacion Programada]]-Contratos[[#This Row],[Fecha de Inicio]]</f>
        <v>242</v>
      </c>
      <c r="X50" s="14">
        <f>ROUND((($D$5-Contratos[[#This Row],[Fecha de Inicio]])/(Contratos[[#This Row],[Fecha Finalizacion Programada]]-Contratos[[#This Row],[Fecha de Inicio]])*100),2)</f>
        <v>20.66</v>
      </c>
      <c r="Y50" s="28">
        <v>5474667</v>
      </c>
      <c r="Z50" s="28">
        <v>60221333</v>
      </c>
      <c r="AA50" s="14">
        <v>0</v>
      </c>
      <c r="AB50" s="28">
        <v>0</v>
      </c>
      <c r="AC50" s="28">
        <v>65696000</v>
      </c>
      <c r="AD50" s="14">
        <v>240</v>
      </c>
    </row>
    <row r="51" spans="2:30" x14ac:dyDescent="0.25">
      <c r="B51" s="14">
        <v>2023</v>
      </c>
      <c r="C51">
        <v>230164</v>
      </c>
      <c r="D51" s="14" t="s">
        <v>323</v>
      </c>
      <c r="E51" s="14" t="s">
        <v>837</v>
      </c>
      <c r="F51" s="14" t="s">
        <v>45</v>
      </c>
      <c r="G51" s="14" t="s">
        <v>46</v>
      </c>
      <c r="H51" s="14" t="s">
        <v>182</v>
      </c>
      <c r="I51" s="14" t="s">
        <v>2</v>
      </c>
      <c r="J51" s="14" t="s">
        <v>516</v>
      </c>
      <c r="K51" s="14">
        <v>1016056057</v>
      </c>
      <c r="L51" s="14" t="s">
        <v>403</v>
      </c>
      <c r="M51" s="14" t="s">
        <v>811</v>
      </c>
      <c r="N51" t="s">
        <v>40</v>
      </c>
      <c r="O51" s="1">
        <v>44988</v>
      </c>
      <c r="P51" s="14" t="s">
        <v>125</v>
      </c>
      <c r="Q51" s="14" t="s">
        <v>306</v>
      </c>
      <c r="R51" s="1">
        <v>44953</v>
      </c>
      <c r="S51" s="1">
        <v>44965</v>
      </c>
      <c r="T51" s="14">
        <v>270</v>
      </c>
      <c r="U51" s="1">
        <v>45238</v>
      </c>
      <c r="V51" s="28">
        <v>29313000</v>
      </c>
      <c r="W51" s="14">
        <f>Contratos[[#This Row],[Fecha Finalizacion Programada]]-Contratos[[#This Row],[Fecha de Inicio]]</f>
        <v>273</v>
      </c>
      <c r="X51" s="14">
        <f>ROUND((($D$5-Contratos[[#This Row],[Fecha de Inicio]])/(Contratos[[#This Row],[Fecha Finalizacion Programada]]-Contratos[[#This Row],[Fecha de Inicio]])*100),2)</f>
        <v>18.68</v>
      </c>
      <c r="Y51" s="28">
        <v>2497033</v>
      </c>
      <c r="Z51" s="28">
        <v>26815967</v>
      </c>
      <c r="AA51" s="14">
        <v>0</v>
      </c>
      <c r="AB51" s="28">
        <v>0</v>
      </c>
      <c r="AC51" s="28">
        <v>29313000</v>
      </c>
      <c r="AD51" s="14">
        <v>270</v>
      </c>
    </row>
    <row r="52" spans="2:30" x14ac:dyDescent="0.25">
      <c r="B52" s="14">
        <v>2023</v>
      </c>
      <c r="C52">
        <v>230080</v>
      </c>
      <c r="D52" s="14" t="s">
        <v>323</v>
      </c>
      <c r="E52" s="14" t="s">
        <v>838</v>
      </c>
      <c r="F52" s="14" t="s">
        <v>45</v>
      </c>
      <c r="G52" s="14" t="s">
        <v>46</v>
      </c>
      <c r="H52" s="14" t="s">
        <v>187</v>
      </c>
      <c r="I52" s="14" t="s">
        <v>2</v>
      </c>
      <c r="J52" s="14" t="s">
        <v>517</v>
      </c>
      <c r="K52" s="14">
        <v>80233997</v>
      </c>
      <c r="L52" s="14" t="s">
        <v>745</v>
      </c>
      <c r="M52" s="14" t="s">
        <v>64</v>
      </c>
      <c r="N52" t="s">
        <v>40</v>
      </c>
      <c r="O52" s="1">
        <v>44987</v>
      </c>
      <c r="P52" s="14" t="s">
        <v>569</v>
      </c>
      <c r="Q52" s="14" t="s">
        <v>642</v>
      </c>
      <c r="R52" s="1">
        <v>44944</v>
      </c>
      <c r="S52" s="1">
        <v>44958</v>
      </c>
      <c r="T52" s="14">
        <v>240</v>
      </c>
      <c r="U52" s="1">
        <v>45200</v>
      </c>
      <c r="V52" s="28">
        <v>38832000</v>
      </c>
      <c r="W52" s="14">
        <f>Contratos[[#This Row],[Fecha Finalizacion Programada]]-Contratos[[#This Row],[Fecha de Inicio]]</f>
        <v>242</v>
      </c>
      <c r="X52" s="14">
        <f>ROUND((($D$5-Contratos[[#This Row],[Fecha de Inicio]])/(Contratos[[#This Row],[Fecha Finalizacion Programada]]-Contratos[[#This Row],[Fecha de Inicio]])*100),2)</f>
        <v>23.97</v>
      </c>
      <c r="Y52" s="28">
        <v>4854000</v>
      </c>
      <c r="Z52" s="28">
        <v>33978000</v>
      </c>
      <c r="AA52" s="14">
        <v>0</v>
      </c>
      <c r="AB52" s="28">
        <v>0</v>
      </c>
      <c r="AC52" s="28">
        <v>38832000</v>
      </c>
      <c r="AD52" s="14">
        <v>240</v>
      </c>
    </row>
    <row r="53" spans="2:30" x14ac:dyDescent="0.25">
      <c r="B53" s="14">
        <v>2023</v>
      </c>
      <c r="C53">
        <v>230181</v>
      </c>
      <c r="D53" s="14" t="s">
        <v>323</v>
      </c>
      <c r="E53" s="14" t="s">
        <v>839</v>
      </c>
      <c r="F53" s="14" t="s">
        <v>45</v>
      </c>
      <c r="G53" s="14" t="s">
        <v>46</v>
      </c>
      <c r="H53" s="14" t="s">
        <v>187</v>
      </c>
      <c r="I53" s="14" t="s">
        <v>2</v>
      </c>
      <c r="J53" s="14" t="s">
        <v>518</v>
      </c>
      <c r="K53" s="14">
        <v>79797614</v>
      </c>
      <c r="L53" s="14" t="s">
        <v>746</v>
      </c>
      <c r="M53" s="14" t="s">
        <v>64</v>
      </c>
      <c r="N53" t="s">
        <v>40</v>
      </c>
      <c r="O53" s="1">
        <v>44987</v>
      </c>
      <c r="P53" s="14" t="s">
        <v>569</v>
      </c>
      <c r="Q53" s="14" t="s">
        <v>643</v>
      </c>
      <c r="R53" s="1">
        <v>44957</v>
      </c>
      <c r="S53" s="1">
        <v>44964</v>
      </c>
      <c r="T53" s="14">
        <v>240</v>
      </c>
      <c r="U53" s="1">
        <v>45206</v>
      </c>
      <c r="V53" s="28">
        <v>38832000</v>
      </c>
      <c r="W53" s="14">
        <f>Contratos[[#This Row],[Fecha Finalizacion Programada]]-Contratos[[#This Row],[Fecha de Inicio]]</f>
        <v>242</v>
      </c>
      <c r="X53" s="14">
        <f>ROUND((($D$5-Contratos[[#This Row],[Fecha de Inicio]])/(Contratos[[#This Row],[Fecha Finalizacion Programada]]-Contratos[[#This Row],[Fecha de Inicio]])*100),2)</f>
        <v>21.49</v>
      </c>
      <c r="Y53" s="28">
        <v>3883200</v>
      </c>
      <c r="Z53" s="28">
        <v>34948800</v>
      </c>
      <c r="AA53" s="14">
        <v>0</v>
      </c>
      <c r="AB53" s="28">
        <v>0</v>
      </c>
      <c r="AC53" s="28">
        <v>38832000</v>
      </c>
      <c r="AD53" s="14">
        <v>240</v>
      </c>
    </row>
    <row r="54" spans="2:30" x14ac:dyDescent="0.25">
      <c r="B54" s="14">
        <v>2022</v>
      </c>
      <c r="C54">
        <v>220821</v>
      </c>
      <c r="D54" s="14" t="s">
        <v>323</v>
      </c>
      <c r="E54" s="14" t="s">
        <v>255</v>
      </c>
      <c r="F54" s="14" t="s">
        <v>33</v>
      </c>
      <c r="G54" s="14" t="s">
        <v>27</v>
      </c>
      <c r="H54" s="14" t="s">
        <v>187</v>
      </c>
      <c r="I54" s="14" t="s">
        <v>2</v>
      </c>
      <c r="J54" s="14" t="s">
        <v>224</v>
      </c>
      <c r="K54" s="14">
        <v>830019719</v>
      </c>
      <c r="L54" s="14" t="s">
        <v>236</v>
      </c>
      <c r="M54" s="14" t="s">
        <v>64</v>
      </c>
      <c r="N54" t="s">
        <v>40</v>
      </c>
      <c r="O54" s="1">
        <v>44987</v>
      </c>
      <c r="P54" s="14" t="s">
        <v>569</v>
      </c>
      <c r="Q54" s="14" t="s">
        <v>644</v>
      </c>
      <c r="R54" s="1">
        <v>44883</v>
      </c>
      <c r="S54" s="1">
        <v>44893</v>
      </c>
      <c r="T54" s="14">
        <v>120</v>
      </c>
      <c r="U54" s="1">
        <v>45013</v>
      </c>
      <c r="V54" s="28">
        <v>5365000</v>
      </c>
      <c r="W54" s="14">
        <f>Contratos[[#This Row],[Fecha Finalizacion Programada]]-Contratos[[#This Row],[Fecha de Inicio]]</f>
        <v>120</v>
      </c>
      <c r="X54" s="58">
        <f>ROUND(((Contratos[[#This Row],[Fecha Finalizacion Programada]]-Contratos[[#This Row],[Fecha de Inicio]])/(Contratos[[#This Row],[Fecha Finalizacion Programada]]-Contratos[[#This Row],[Fecha de Inicio]])*100),2)</f>
        <v>100</v>
      </c>
      <c r="Y54" s="28">
        <v>5365000</v>
      </c>
      <c r="Z54" s="28">
        <v>0</v>
      </c>
      <c r="AA54" s="14">
        <v>0</v>
      </c>
      <c r="AB54" s="28">
        <v>0</v>
      </c>
      <c r="AC54" s="28">
        <v>5365000</v>
      </c>
      <c r="AD54" s="14">
        <v>120</v>
      </c>
    </row>
    <row r="55" spans="2:30" x14ac:dyDescent="0.25">
      <c r="B55" s="14">
        <v>2023</v>
      </c>
      <c r="C55">
        <v>230117</v>
      </c>
      <c r="D55" s="14" t="s">
        <v>323</v>
      </c>
      <c r="E55" s="14" t="s">
        <v>469</v>
      </c>
      <c r="F55" s="14" t="s">
        <v>45</v>
      </c>
      <c r="G55" s="14" t="s">
        <v>46</v>
      </c>
      <c r="H55" s="14" t="s">
        <v>181</v>
      </c>
      <c r="I55" s="14" t="s">
        <v>2</v>
      </c>
      <c r="J55" s="14" t="s">
        <v>351</v>
      </c>
      <c r="K55" s="14">
        <v>79379744</v>
      </c>
      <c r="L55" s="14" t="s">
        <v>396</v>
      </c>
      <c r="M55" s="14" t="s">
        <v>315</v>
      </c>
      <c r="N55" t="s">
        <v>40</v>
      </c>
      <c r="O55" s="1">
        <v>44988</v>
      </c>
      <c r="P55" s="14" t="s">
        <v>570</v>
      </c>
      <c r="Q55" s="14" t="s">
        <v>645</v>
      </c>
      <c r="R55" s="1">
        <v>44946</v>
      </c>
      <c r="S55" s="1">
        <v>44951</v>
      </c>
      <c r="T55" s="14">
        <v>180</v>
      </c>
      <c r="U55" s="1">
        <v>45132</v>
      </c>
      <c r="V55" s="28">
        <v>55824000</v>
      </c>
      <c r="W55" s="14">
        <f>Contratos[[#This Row],[Fecha Finalizacion Programada]]-Contratos[[#This Row],[Fecha de Inicio]]</f>
        <v>181</v>
      </c>
      <c r="X55" s="14">
        <f>ROUND((($D$5-Contratos[[#This Row],[Fecha de Inicio]])/(Contratos[[#This Row],[Fecha Finalizacion Programada]]-Contratos[[#This Row],[Fecha de Inicio]])*100),2)</f>
        <v>35.909999999999997</v>
      </c>
      <c r="Y55" s="28">
        <v>11164800</v>
      </c>
      <c r="Z55" s="28">
        <v>44659200</v>
      </c>
      <c r="AA55" s="14">
        <v>0</v>
      </c>
      <c r="AB55" s="28">
        <v>0</v>
      </c>
      <c r="AC55" s="28">
        <v>55824000</v>
      </c>
      <c r="AD55" s="14">
        <v>180</v>
      </c>
    </row>
    <row r="56" spans="2:30" x14ac:dyDescent="0.25">
      <c r="B56" s="14">
        <v>2023</v>
      </c>
      <c r="C56">
        <v>230078</v>
      </c>
      <c r="D56" s="14" t="s">
        <v>323</v>
      </c>
      <c r="E56" s="14" t="s">
        <v>477</v>
      </c>
      <c r="F56" s="14" t="s">
        <v>45</v>
      </c>
      <c r="G56" s="14" t="s">
        <v>46</v>
      </c>
      <c r="H56" s="14" t="s">
        <v>182</v>
      </c>
      <c r="I56" s="14" t="s">
        <v>2</v>
      </c>
      <c r="J56" s="14" t="s">
        <v>361</v>
      </c>
      <c r="K56" s="14">
        <v>33676280</v>
      </c>
      <c r="L56" s="14" t="s">
        <v>58</v>
      </c>
      <c r="M56" s="14" t="s">
        <v>811</v>
      </c>
      <c r="N56" t="s">
        <v>40</v>
      </c>
      <c r="O56" s="1">
        <v>44988</v>
      </c>
      <c r="P56" s="14" t="s">
        <v>125</v>
      </c>
      <c r="Q56" s="14" t="s">
        <v>306</v>
      </c>
      <c r="R56" s="1">
        <v>44944</v>
      </c>
      <c r="S56" s="1">
        <v>44945</v>
      </c>
      <c r="T56" s="14">
        <v>240</v>
      </c>
      <c r="U56" s="1">
        <v>45188</v>
      </c>
      <c r="V56" s="28">
        <v>53960000</v>
      </c>
      <c r="W56" s="14">
        <f>Contratos[[#This Row],[Fecha Finalizacion Programada]]-Contratos[[#This Row],[Fecha de Inicio]]</f>
        <v>243</v>
      </c>
      <c r="X56" s="14">
        <f>ROUND((($D$5-Contratos[[#This Row],[Fecha de Inicio]])/(Contratos[[#This Row],[Fecha Finalizacion Programada]]-Contratos[[#This Row],[Fecha de Inicio]])*100),2)</f>
        <v>29.22</v>
      </c>
      <c r="Y56" s="28">
        <v>9443000</v>
      </c>
      <c r="Z56" s="28">
        <v>44517000</v>
      </c>
      <c r="AA56" s="14">
        <v>0</v>
      </c>
      <c r="AB56" s="28">
        <v>0</v>
      </c>
      <c r="AC56" s="28">
        <v>53960000</v>
      </c>
      <c r="AD56" s="14">
        <v>240</v>
      </c>
    </row>
    <row r="57" spans="2:30" x14ac:dyDescent="0.25">
      <c r="B57" s="14">
        <v>2023</v>
      </c>
      <c r="C57">
        <v>230091</v>
      </c>
      <c r="D57" s="14" t="s">
        <v>323</v>
      </c>
      <c r="E57" s="14" t="s">
        <v>476</v>
      </c>
      <c r="F57" s="14" t="s">
        <v>45</v>
      </c>
      <c r="G57" s="14" t="s">
        <v>46</v>
      </c>
      <c r="H57" s="14" t="s">
        <v>182</v>
      </c>
      <c r="I57" s="14" t="s">
        <v>2</v>
      </c>
      <c r="J57" s="14" t="s">
        <v>360</v>
      </c>
      <c r="K57" s="14">
        <v>1024530851</v>
      </c>
      <c r="L57" s="14" t="s">
        <v>60</v>
      </c>
      <c r="M57" s="14" t="s">
        <v>811</v>
      </c>
      <c r="N57" t="s">
        <v>40</v>
      </c>
      <c r="O57" s="1">
        <v>44988</v>
      </c>
      <c r="P57" s="14" t="s">
        <v>125</v>
      </c>
      <c r="Q57" s="14" t="s">
        <v>306</v>
      </c>
      <c r="R57" s="1">
        <v>44945</v>
      </c>
      <c r="S57" s="1">
        <v>44949</v>
      </c>
      <c r="T57" s="14">
        <v>240</v>
      </c>
      <c r="U57" s="1">
        <v>45192</v>
      </c>
      <c r="V57" s="28">
        <v>53960000</v>
      </c>
      <c r="W57" s="14">
        <f>Contratos[[#This Row],[Fecha Finalizacion Programada]]-Contratos[[#This Row],[Fecha de Inicio]]</f>
        <v>243</v>
      </c>
      <c r="X57" s="14">
        <f>ROUND((($D$5-Contratos[[#This Row],[Fecha de Inicio]])/(Contratos[[#This Row],[Fecha Finalizacion Programada]]-Contratos[[#This Row],[Fecha de Inicio]])*100),2)</f>
        <v>27.57</v>
      </c>
      <c r="Y57" s="28">
        <v>8543667</v>
      </c>
      <c r="Z57" s="28">
        <v>45416333</v>
      </c>
      <c r="AA57" s="14">
        <v>0</v>
      </c>
      <c r="AB57" s="28">
        <v>0</v>
      </c>
      <c r="AC57" s="28">
        <v>53960000</v>
      </c>
      <c r="AD57" s="14">
        <v>240</v>
      </c>
    </row>
    <row r="58" spans="2:30" x14ac:dyDescent="0.25">
      <c r="B58" s="14">
        <v>2023</v>
      </c>
      <c r="C58">
        <v>230182</v>
      </c>
      <c r="D58" s="14" t="s">
        <v>323</v>
      </c>
      <c r="E58" s="14" t="s">
        <v>840</v>
      </c>
      <c r="F58" s="14" t="s">
        <v>45</v>
      </c>
      <c r="G58" s="14" t="s">
        <v>46</v>
      </c>
      <c r="H58" s="14" t="s">
        <v>888</v>
      </c>
      <c r="I58" s="14" t="s">
        <v>2</v>
      </c>
      <c r="J58" s="14" t="s">
        <v>519</v>
      </c>
      <c r="K58" s="14">
        <v>79558256</v>
      </c>
      <c r="L58" s="14" t="s">
        <v>747</v>
      </c>
      <c r="M58" s="14" t="s">
        <v>809</v>
      </c>
      <c r="N58" t="s">
        <v>40</v>
      </c>
      <c r="O58" s="1">
        <v>44992</v>
      </c>
      <c r="P58" s="14" t="s">
        <v>564</v>
      </c>
      <c r="Q58" s="14" t="s">
        <v>646</v>
      </c>
      <c r="R58" s="1">
        <v>44959</v>
      </c>
      <c r="S58" s="1">
        <v>44963</v>
      </c>
      <c r="T58" s="14">
        <v>300</v>
      </c>
      <c r="U58" s="1">
        <v>45266</v>
      </c>
      <c r="V58" s="28">
        <v>84530000</v>
      </c>
      <c r="W58" s="14">
        <f>Contratos[[#This Row],[Fecha Finalizacion Programada]]-Contratos[[#This Row],[Fecha de Inicio]]</f>
        <v>303</v>
      </c>
      <c r="X58" s="14">
        <f>ROUND((($D$5-Contratos[[#This Row],[Fecha de Inicio]])/(Contratos[[#This Row],[Fecha Finalizacion Programada]]-Contratos[[#This Row],[Fecha de Inicio]])*100),2)</f>
        <v>17.489999999999998</v>
      </c>
      <c r="Y58" s="28">
        <v>7044167</v>
      </c>
      <c r="Z58" s="28">
        <v>77485833</v>
      </c>
      <c r="AA58" s="14">
        <v>0</v>
      </c>
      <c r="AB58" s="28">
        <v>0</v>
      </c>
      <c r="AC58" s="28">
        <v>84530000</v>
      </c>
      <c r="AD58" s="14">
        <v>300</v>
      </c>
    </row>
    <row r="59" spans="2:30" x14ac:dyDescent="0.25">
      <c r="B59" s="14">
        <v>2023</v>
      </c>
      <c r="C59">
        <v>230183</v>
      </c>
      <c r="D59" s="14" t="s">
        <v>323</v>
      </c>
      <c r="E59" s="14" t="s">
        <v>840</v>
      </c>
      <c r="F59" s="14" t="s">
        <v>45</v>
      </c>
      <c r="G59" s="14" t="s">
        <v>46</v>
      </c>
      <c r="H59" s="14" t="s">
        <v>888</v>
      </c>
      <c r="I59" s="14" t="s">
        <v>2</v>
      </c>
      <c r="J59" s="14" t="s">
        <v>519</v>
      </c>
      <c r="K59" s="14">
        <v>1032386156</v>
      </c>
      <c r="L59" s="14" t="s">
        <v>748</v>
      </c>
      <c r="M59" s="14" t="s">
        <v>809</v>
      </c>
      <c r="N59" t="s">
        <v>40</v>
      </c>
      <c r="O59" s="1">
        <v>44992</v>
      </c>
      <c r="P59" s="14" t="s">
        <v>564</v>
      </c>
      <c r="Q59" s="14" t="s">
        <v>647</v>
      </c>
      <c r="R59" s="1">
        <v>44959</v>
      </c>
      <c r="S59" s="1">
        <v>44963</v>
      </c>
      <c r="T59" s="14">
        <v>300</v>
      </c>
      <c r="U59" s="1">
        <v>45266</v>
      </c>
      <c r="V59" s="28">
        <v>84530000</v>
      </c>
      <c r="W59" s="14">
        <f>Contratos[[#This Row],[Fecha Finalizacion Programada]]-Contratos[[#This Row],[Fecha de Inicio]]</f>
        <v>303</v>
      </c>
      <c r="X59" s="14">
        <f>ROUND((($D$5-Contratos[[#This Row],[Fecha de Inicio]])/(Contratos[[#This Row],[Fecha Finalizacion Programada]]-Contratos[[#This Row],[Fecha de Inicio]])*100),2)</f>
        <v>17.489999999999998</v>
      </c>
      <c r="Y59" s="28">
        <v>7044167</v>
      </c>
      <c r="Z59" s="28">
        <v>77485833</v>
      </c>
      <c r="AA59" s="14">
        <v>0</v>
      </c>
      <c r="AB59" s="28">
        <v>0</v>
      </c>
      <c r="AC59" s="28">
        <v>84530000</v>
      </c>
      <c r="AD59" s="14">
        <v>300</v>
      </c>
    </row>
    <row r="60" spans="2:30" x14ac:dyDescent="0.25">
      <c r="B60" s="14">
        <v>2023</v>
      </c>
      <c r="C60">
        <v>230090</v>
      </c>
      <c r="D60" s="14" t="s">
        <v>323</v>
      </c>
      <c r="E60" s="14" t="s">
        <v>476</v>
      </c>
      <c r="F60" s="14" t="s">
        <v>45</v>
      </c>
      <c r="G60" s="14" t="s">
        <v>46</v>
      </c>
      <c r="H60" s="14" t="s">
        <v>182</v>
      </c>
      <c r="I60" s="14" t="s">
        <v>2</v>
      </c>
      <c r="J60" s="14" t="s">
        <v>360</v>
      </c>
      <c r="K60" s="14">
        <v>1032456288</v>
      </c>
      <c r="L60" s="14" t="s">
        <v>59</v>
      </c>
      <c r="M60" s="14" t="s">
        <v>811</v>
      </c>
      <c r="N60" t="s">
        <v>40</v>
      </c>
      <c r="O60" s="1">
        <v>44988</v>
      </c>
      <c r="P60" s="14" t="s">
        <v>125</v>
      </c>
      <c r="Q60" s="14" t="s">
        <v>306</v>
      </c>
      <c r="R60" s="1">
        <v>44945</v>
      </c>
      <c r="S60" s="1">
        <v>44949</v>
      </c>
      <c r="T60" s="14">
        <v>240</v>
      </c>
      <c r="U60" s="1">
        <v>45192</v>
      </c>
      <c r="V60" s="28">
        <v>53960000</v>
      </c>
      <c r="W60" s="14">
        <f>Contratos[[#This Row],[Fecha Finalizacion Programada]]-Contratos[[#This Row],[Fecha de Inicio]]</f>
        <v>243</v>
      </c>
      <c r="X60" s="14">
        <f>ROUND((($D$5-Contratos[[#This Row],[Fecha de Inicio]])/(Contratos[[#This Row],[Fecha Finalizacion Programada]]-Contratos[[#This Row],[Fecha de Inicio]])*100),2)</f>
        <v>27.57</v>
      </c>
      <c r="Y60" s="28">
        <v>8543667</v>
      </c>
      <c r="Z60" s="28">
        <v>45416333</v>
      </c>
      <c r="AA60" s="14">
        <v>0</v>
      </c>
      <c r="AB60" s="28">
        <v>0</v>
      </c>
      <c r="AC60" s="28">
        <v>53960000</v>
      </c>
      <c r="AD60" s="14">
        <v>240</v>
      </c>
    </row>
    <row r="61" spans="2:30" x14ac:dyDescent="0.25">
      <c r="B61" s="14">
        <v>2022</v>
      </c>
      <c r="C61">
        <v>220408</v>
      </c>
      <c r="D61" s="14" t="s">
        <v>323</v>
      </c>
      <c r="E61" s="14" t="s">
        <v>192</v>
      </c>
      <c r="F61" s="14" t="s">
        <v>30</v>
      </c>
      <c r="G61" s="14" t="s">
        <v>82</v>
      </c>
      <c r="H61" s="14" t="s">
        <v>193</v>
      </c>
      <c r="I61" s="14" t="s">
        <v>2</v>
      </c>
      <c r="J61" s="14" t="s">
        <v>67</v>
      </c>
      <c r="K61" s="14">
        <v>900062917</v>
      </c>
      <c r="L61" s="14" t="s">
        <v>68</v>
      </c>
      <c r="M61" s="14" t="s">
        <v>121</v>
      </c>
      <c r="N61" t="s">
        <v>40</v>
      </c>
      <c r="O61" s="1">
        <v>44991</v>
      </c>
      <c r="P61" s="14" t="s">
        <v>571</v>
      </c>
      <c r="Q61" s="14" t="s">
        <v>648</v>
      </c>
      <c r="R61" s="1">
        <v>44735</v>
      </c>
      <c r="S61" s="1">
        <v>44737</v>
      </c>
      <c r="T61" s="14">
        <v>546</v>
      </c>
      <c r="U61" s="1">
        <v>45291</v>
      </c>
      <c r="V61" s="28">
        <v>2676607144</v>
      </c>
      <c r="W61" s="14">
        <f>Contratos[[#This Row],[Fecha Finalizacion Programada]]-Contratos[[#This Row],[Fecha de Inicio]]</f>
        <v>554</v>
      </c>
      <c r="X61" s="14">
        <f>ROUND((($D$5-Contratos[[#This Row],[Fecha de Inicio]])/(Contratos[[#This Row],[Fecha Finalizacion Programada]]-Contratos[[#This Row],[Fecha de Inicio]])*100),2)</f>
        <v>50.36</v>
      </c>
      <c r="Y61" s="28">
        <v>1139681737</v>
      </c>
      <c r="Z61" s="28">
        <v>1536925407</v>
      </c>
      <c r="AA61" s="14">
        <v>0</v>
      </c>
      <c r="AB61" s="28">
        <v>0</v>
      </c>
      <c r="AC61" s="28">
        <v>2676607144</v>
      </c>
      <c r="AD61" s="14">
        <v>546</v>
      </c>
    </row>
    <row r="62" spans="2:30" x14ac:dyDescent="0.25">
      <c r="B62" s="14">
        <v>2023</v>
      </c>
      <c r="C62">
        <v>230133</v>
      </c>
      <c r="D62" s="14" t="s">
        <v>323</v>
      </c>
      <c r="E62" s="14" t="s">
        <v>469</v>
      </c>
      <c r="F62" s="14" t="s">
        <v>45</v>
      </c>
      <c r="G62" s="14" t="s">
        <v>46</v>
      </c>
      <c r="H62" s="14" t="s">
        <v>181</v>
      </c>
      <c r="I62" s="14" t="s">
        <v>2</v>
      </c>
      <c r="J62" s="14" t="s">
        <v>351</v>
      </c>
      <c r="K62" s="14">
        <v>27682336</v>
      </c>
      <c r="L62" s="14" t="s">
        <v>107</v>
      </c>
      <c r="M62" s="14" t="s">
        <v>315</v>
      </c>
      <c r="N62" t="s">
        <v>40</v>
      </c>
      <c r="O62" s="1">
        <v>44988</v>
      </c>
      <c r="P62" s="14" t="s">
        <v>572</v>
      </c>
      <c r="Q62" s="14" t="s">
        <v>649</v>
      </c>
      <c r="R62" s="1">
        <v>44949</v>
      </c>
      <c r="S62" s="1">
        <v>44951</v>
      </c>
      <c r="T62" s="14">
        <v>180</v>
      </c>
      <c r="U62" s="1">
        <v>45132</v>
      </c>
      <c r="V62" s="28">
        <v>55824000</v>
      </c>
      <c r="W62" s="14">
        <f>Contratos[[#This Row],[Fecha Finalizacion Programada]]-Contratos[[#This Row],[Fecha de Inicio]]</f>
        <v>181</v>
      </c>
      <c r="X62" s="14">
        <f>ROUND((($D$5-Contratos[[#This Row],[Fecha de Inicio]])/(Contratos[[#This Row],[Fecha Finalizacion Programada]]-Contratos[[#This Row],[Fecha de Inicio]])*100),2)</f>
        <v>35.909999999999997</v>
      </c>
      <c r="Y62" s="28">
        <v>11164800</v>
      </c>
      <c r="Z62" s="28">
        <v>44659200</v>
      </c>
      <c r="AA62" s="14">
        <v>0</v>
      </c>
      <c r="AB62" s="28">
        <v>0</v>
      </c>
      <c r="AC62" s="28">
        <v>55824000</v>
      </c>
      <c r="AD62" s="14">
        <v>180</v>
      </c>
    </row>
    <row r="63" spans="2:30" x14ac:dyDescent="0.25">
      <c r="B63" s="14">
        <v>2022</v>
      </c>
      <c r="C63">
        <v>220424</v>
      </c>
      <c r="D63" s="14" t="s">
        <v>323</v>
      </c>
      <c r="E63" s="14" t="s">
        <v>195</v>
      </c>
      <c r="F63" s="14" t="s">
        <v>33</v>
      </c>
      <c r="G63" s="14" t="s">
        <v>61</v>
      </c>
      <c r="H63" s="14" t="s">
        <v>176</v>
      </c>
      <c r="I63" s="14" t="s">
        <v>2</v>
      </c>
      <c r="J63" s="14" t="s">
        <v>135</v>
      </c>
      <c r="K63" s="14">
        <v>900446648</v>
      </c>
      <c r="L63" s="14" t="s">
        <v>136</v>
      </c>
      <c r="M63" s="14" t="s">
        <v>220</v>
      </c>
      <c r="N63" t="s">
        <v>40</v>
      </c>
      <c r="O63" s="1">
        <v>44988</v>
      </c>
      <c r="P63" s="14" t="s">
        <v>137</v>
      </c>
      <c r="Q63" s="14" t="s">
        <v>215</v>
      </c>
      <c r="R63" s="1">
        <v>44754</v>
      </c>
      <c r="S63" s="1">
        <v>44819</v>
      </c>
      <c r="T63" s="14">
        <v>360</v>
      </c>
      <c r="U63" s="1">
        <v>45184</v>
      </c>
      <c r="V63" s="28">
        <v>35263008</v>
      </c>
      <c r="W63" s="14">
        <f>Contratos[[#This Row],[Fecha Finalizacion Programada]]-Contratos[[#This Row],[Fecha de Inicio]]</f>
        <v>365</v>
      </c>
      <c r="X63" s="14">
        <f>ROUND((($D$5-Contratos[[#This Row],[Fecha de Inicio]])/(Contratos[[#This Row],[Fecha Finalizacion Programada]]-Contratos[[#This Row],[Fecha de Inicio]])*100),2)</f>
        <v>53.97</v>
      </c>
      <c r="Y63" s="28">
        <v>16162212</v>
      </c>
      <c r="Z63" s="28">
        <v>19100796</v>
      </c>
      <c r="AA63" s="14">
        <v>0</v>
      </c>
      <c r="AB63" s="28">
        <v>0</v>
      </c>
      <c r="AC63" s="28">
        <v>35263008</v>
      </c>
      <c r="AD63" s="14">
        <v>360</v>
      </c>
    </row>
    <row r="64" spans="2:30" x14ac:dyDescent="0.25">
      <c r="B64" s="14">
        <v>2022</v>
      </c>
      <c r="C64">
        <v>220453</v>
      </c>
      <c r="D64" s="14" t="s">
        <v>323</v>
      </c>
      <c r="E64" s="14" t="s">
        <v>199</v>
      </c>
      <c r="F64" s="14" t="s">
        <v>33</v>
      </c>
      <c r="G64" s="14" t="s">
        <v>27</v>
      </c>
      <c r="H64" s="14" t="s">
        <v>177</v>
      </c>
      <c r="I64" s="14" t="s">
        <v>2</v>
      </c>
      <c r="J64" s="14" t="s">
        <v>134</v>
      </c>
      <c r="K64" s="14">
        <v>800199498</v>
      </c>
      <c r="L64" s="14" t="s">
        <v>57</v>
      </c>
      <c r="M64" s="14" t="s">
        <v>41</v>
      </c>
      <c r="N64" t="s">
        <v>40</v>
      </c>
      <c r="O64" s="1">
        <v>44988</v>
      </c>
      <c r="P64" s="14" t="s">
        <v>573</v>
      </c>
      <c r="Q64" s="14" t="s">
        <v>650</v>
      </c>
      <c r="R64" s="1">
        <v>44777</v>
      </c>
      <c r="S64" s="1">
        <v>44805</v>
      </c>
      <c r="T64" s="14">
        <v>240</v>
      </c>
      <c r="U64" s="1">
        <v>45047</v>
      </c>
      <c r="V64" s="28">
        <v>6304500</v>
      </c>
      <c r="W64" s="14">
        <f>Contratos[[#This Row],[Fecha Finalizacion Programada]]-Contratos[[#This Row],[Fecha de Inicio]]</f>
        <v>242</v>
      </c>
      <c r="X64" s="14">
        <f>ROUND((($D$5-Contratos[[#This Row],[Fecha de Inicio]])/(Contratos[[#This Row],[Fecha Finalizacion Programada]]-Contratos[[#This Row],[Fecha de Inicio]])*100),2)</f>
        <v>87.19</v>
      </c>
      <c r="Y64" s="28">
        <v>5739000</v>
      </c>
      <c r="Z64" s="28">
        <v>565500</v>
      </c>
      <c r="AA64" s="14">
        <v>0</v>
      </c>
      <c r="AB64" s="28">
        <v>0</v>
      </c>
      <c r="AC64" s="28">
        <v>6304500</v>
      </c>
      <c r="AD64" s="14">
        <v>240</v>
      </c>
    </row>
    <row r="65" spans="2:30" x14ac:dyDescent="0.25">
      <c r="B65" s="14">
        <v>2022</v>
      </c>
      <c r="C65">
        <v>220007</v>
      </c>
      <c r="D65" s="14" t="s">
        <v>323</v>
      </c>
      <c r="E65" s="14" t="s">
        <v>457</v>
      </c>
      <c r="F65" s="14" t="s">
        <v>45</v>
      </c>
      <c r="G65" s="14" t="s">
        <v>49</v>
      </c>
      <c r="H65" s="14" t="s">
        <v>184</v>
      </c>
      <c r="I65" s="14" t="s">
        <v>2</v>
      </c>
      <c r="J65" s="14" t="s">
        <v>338</v>
      </c>
      <c r="K65" s="14">
        <v>1015453535</v>
      </c>
      <c r="L65" s="14" t="s">
        <v>379</v>
      </c>
      <c r="M65" s="14" t="s">
        <v>47</v>
      </c>
      <c r="N65" t="s">
        <v>40</v>
      </c>
      <c r="O65" s="1">
        <v>44994</v>
      </c>
      <c r="P65" s="14" t="s">
        <v>430</v>
      </c>
      <c r="Q65" s="14" t="s">
        <v>443</v>
      </c>
      <c r="R65" s="1">
        <v>44568</v>
      </c>
      <c r="S65" s="1">
        <v>44574</v>
      </c>
      <c r="T65" s="14">
        <v>345</v>
      </c>
      <c r="U65" s="1">
        <v>44955</v>
      </c>
      <c r="V65" s="28">
        <v>36984000</v>
      </c>
      <c r="W65" s="14">
        <f>Contratos[[#This Row],[Fecha Finalizacion Programada]]-Contratos[[#This Row],[Fecha de Inicio]]</f>
        <v>381</v>
      </c>
      <c r="X65" s="58">
        <f>ROUND(((Contratos[[#This Row],[Fecha Finalizacion Programada]]-Contratos[[#This Row],[Fecha de Inicio]])/(Contratos[[#This Row],[Fecha Finalizacion Programada]]-Contratos[[#This Row],[Fecha de Inicio]])*100),2)</f>
        <v>100</v>
      </c>
      <c r="Y65" s="28">
        <v>40414400</v>
      </c>
      <c r="Z65" s="28">
        <v>0</v>
      </c>
      <c r="AA65" s="14">
        <v>1</v>
      </c>
      <c r="AB65" s="28">
        <v>3430400</v>
      </c>
      <c r="AC65" s="28">
        <v>40414400</v>
      </c>
      <c r="AD65" s="14">
        <v>377</v>
      </c>
    </row>
    <row r="66" spans="2:30" x14ac:dyDescent="0.25">
      <c r="B66" s="14">
        <v>2023</v>
      </c>
      <c r="C66">
        <v>230196</v>
      </c>
      <c r="D66" s="14" t="s">
        <v>323</v>
      </c>
      <c r="E66" s="14" t="s">
        <v>841</v>
      </c>
      <c r="F66" s="14" t="s">
        <v>45</v>
      </c>
      <c r="G66" s="14" t="s">
        <v>49</v>
      </c>
      <c r="H66" s="14" t="s">
        <v>184</v>
      </c>
      <c r="I66" s="14" t="s">
        <v>2</v>
      </c>
      <c r="J66" s="14" t="s">
        <v>338</v>
      </c>
      <c r="K66" s="14">
        <v>1015453535</v>
      </c>
      <c r="L66" s="14" t="s">
        <v>379</v>
      </c>
      <c r="M66" s="14" t="s">
        <v>47</v>
      </c>
      <c r="N66" t="s">
        <v>40</v>
      </c>
      <c r="O66" s="1">
        <v>44994</v>
      </c>
      <c r="P66" s="14" t="s">
        <v>574</v>
      </c>
      <c r="Q66" s="14" t="s">
        <v>651</v>
      </c>
      <c r="R66" s="1">
        <v>44956</v>
      </c>
      <c r="S66" s="1">
        <v>44958</v>
      </c>
      <c r="T66" s="14">
        <v>330</v>
      </c>
      <c r="U66" s="1">
        <v>45292</v>
      </c>
      <c r="V66" s="28">
        <v>35376000</v>
      </c>
      <c r="W66" s="14">
        <f>Contratos[[#This Row],[Fecha Finalizacion Programada]]-Contratos[[#This Row],[Fecha de Inicio]]</f>
        <v>334</v>
      </c>
      <c r="X66" s="14">
        <f>ROUND((($D$5-Contratos[[#This Row],[Fecha de Inicio]])/(Contratos[[#This Row],[Fecha Finalizacion Programada]]-Contratos[[#This Row],[Fecha de Inicio]])*100),2)</f>
        <v>17.37</v>
      </c>
      <c r="Y66" s="28">
        <v>3216000</v>
      </c>
      <c r="Z66" s="28">
        <v>32160000</v>
      </c>
      <c r="AA66" s="14">
        <v>0</v>
      </c>
      <c r="AB66" s="28">
        <v>0</v>
      </c>
      <c r="AC66" s="28">
        <v>35376000</v>
      </c>
      <c r="AD66" s="14">
        <v>330</v>
      </c>
    </row>
    <row r="67" spans="2:30" x14ac:dyDescent="0.25">
      <c r="B67" s="14">
        <v>2022</v>
      </c>
      <c r="C67">
        <v>220844</v>
      </c>
      <c r="D67" s="14" t="s">
        <v>323</v>
      </c>
      <c r="E67" s="14" t="s">
        <v>842</v>
      </c>
      <c r="F67" s="14" t="s">
        <v>45</v>
      </c>
      <c r="G67" s="14" t="s">
        <v>46</v>
      </c>
      <c r="H67" s="14" t="s">
        <v>176</v>
      </c>
      <c r="I67" s="14" t="s">
        <v>2</v>
      </c>
      <c r="J67" s="14" t="s">
        <v>520</v>
      </c>
      <c r="K67" s="14">
        <v>1024495089</v>
      </c>
      <c r="L67" s="14" t="s">
        <v>749</v>
      </c>
      <c r="M67" s="14" t="s">
        <v>63</v>
      </c>
      <c r="N67" t="s">
        <v>40</v>
      </c>
      <c r="O67" s="1">
        <v>44988</v>
      </c>
      <c r="P67" s="14" t="s">
        <v>311</v>
      </c>
      <c r="Q67" s="14" t="s">
        <v>652</v>
      </c>
      <c r="R67" s="1">
        <v>44897</v>
      </c>
      <c r="S67" s="1">
        <v>44904</v>
      </c>
      <c r="T67" s="14">
        <v>120</v>
      </c>
      <c r="U67" s="1">
        <v>45025</v>
      </c>
      <c r="V67" s="28">
        <v>36244000</v>
      </c>
      <c r="W67" s="14">
        <f>Contratos[[#This Row],[Fecha Finalizacion Programada]]-Contratos[[#This Row],[Fecha de Inicio]]</f>
        <v>121</v>
      </c>
      <c r="X67" s="14">
        <f>ROUND((($D$5-Contratos[[#This Row],[Fecha de Inicio]])/(Contratos[[#This Row],[Fecha Finalizacion Programada]]-Contratos[[#This Row],[Fecha de Inicio]])*100),2)</f>
        <v>92.56</v>
      </c>
      <c r="Y67" s="28">
        <v>0</v>
      </c>
      <c r="Z67" s="28">
        <v>36244000</v>
      </c>
      <c r="AA67" s="14">
        <v>0</v>
      </c>
      <c r="AB67" s="28">
        <v>0</v>
      </c>
      <c r="AC67" s="28">
        <v>36244000</v>
      </c>
      <c r="AD67" s="14">
        <v>120</v>
      </c>
    </row>
    <row r="68" spans="2:30" x14ac:dyDescent="0.25">
      <c r="B68" s="14">
        <v>2022</v>
      </c>
      <c r="C68">
        <v>220906</v>
      </c>
      <c r="D68" s="14" t="s">
        <v>333</v>
      </c>
      <c r="E68" s="53" t="s">
        <v>896</v>
      </c>
      <c r="F68" s="14" t="s">
        <v>0</v>
      </c>
      <c r="G68" s="14" t="s">
        <v>42</v>
      </c>
      <c r="H68" s="14" t="s">
        <v>193</v>
      </c>
      <c r="I68" s="14" t="s">
        <v>2</v>
      </c>
      <c r="J68" s="14" t="s">
        <v>352</v>
      </c>
      <c r="K68" s="14">
        <v>800230829</v>
      </c>
      <c r="L68" s="14" t="s">
        <v>397</v>
      </c>
      <c r="M68" s="14" t="s">
        <v>903</v>
      </c>
      <c r="N68" t="s">
        <v>40</v>
      </c>
      <c r="O68" s="1">
        <v>44992</v>
      </c>
      <c r="P68" s="14" t="s">
        <v>435</v>
      </c>
      <c r="Q68" s="14" t="s">
        <v>448</v>
      </c>
      <c r="R68" s="1">
        <v>44921</v>
      </c>
      <c r="S68" s="1">
        <v>44924</v>
      </c>
      <c r="T68" s="14">
        <v>90</v>
      </c>
      <c r="U68" s="1">
        <v>45014</v>
      </c>
      <c r="V68" s="28">
        <v>213956050</v>
      </c>
      <c r="W68" s="14">
        <f>Contratos[[#This Row],[Fecha Finalizacion Programada]]-Contratos[[#This Row],[Fecha de Inicio]]</f>
        <v>90</v>
      </c>
      <c r="X68" s="58">
        <f>ROUND(((Contratos[[#This Row],[Fecha Finalizacion Programada]]-Contratos[[#This Row],[Fecha de Inicio]])/(Contratos[[#This Row],[Fecha Finalizacion Programada]]-Contratos[[#This Row],[Fecha de Inicio]])*100),2)</f>
        <v>100</v>
      </c>
      <c r="Y68" s="28">
        <v>213956050</v>
      </c>
      <c r="Z68" s="28">
        <v>0</v>
      </c>
      <c r="AA68" s="14">
        <v>0</v>
      </c>
      <c r="AB68" s="28">
        <v>0</v>
      </c>
      <c r="AC68" s="28">
        <v>213956050</v>
      </c>
      <c r="AD68" s="14">
        <v>90</v>
      </c>
    </row>
    <row r="69" spans="2:30" x14ac:dyDescent="0.25">
      <c r="B69" s="14">
        <v>2023</v>
      </c>
      <c r="C69">
        <v>230077</v>
      </c>
      <c r="D69" s="14" t="s">
        <v>323</v>
      </c>
      <c r="E69" s="14" t="s">
        <v>473</v>
      </c>
      <c r="F69" s="14" t="s">
        <v>45</v>
      </c>
      <c r="G69" s="14" t="s">
        <v>49</v>
      </c>
      <c r="H69" s="14" t="s">
        <v>184</v>
      </c>
      <c r="I69" s="14" t="s">
        <v>2</v>
      </c>
      <c r="J69" s="14" t="s">
        <v>357</v>
      </c>
      <c r="K69" s="14">
        <v>1020842997</v>
      </c>
      <c r="L69" s="14" t="s">
        <v>94</v>
      </c>
      <c r="M69" s="14" t="s">
        <v>47</v>
      </c>
      <c r="N69" t="s">
        <v>40</v>
      </c>
      <c r="O69" s="1">
        <v>44994</v>
      </c>
      <c r="P69" s="14" t="s">
        <v>438</v>
      </c>
      <c r="Q69" s="14" t="s">
        <v>653</v>
      </c>
      <c r="R69" s="1">
        <v>44943</v>
      </c>
      <c r="S69" s="1">
        <v>44944</v>
      </c>
      <c r="T69" s="14">
        <v>345</v>
      </c>
      <c r="U69" s="1">
        <v>45293</v>
      </c>
      <c r="V69" s="28">
        <v>34661000</v>
      </c>
      <c r="W69" s="14">
        <f>Contratos[[#This Row],[Fecha Finalizacion Programada]]-Contratos[[#This Row],[Fecha de Inicio]]</f>
        <v>349</v>
      </c>
      <c r="X69" s="14">
        <f>ROUND((($D$5-Contratos[[#This Row],[Fecha de Inicio]])/(Contratos[[#This Row],[Fecha Finalizacion Programada]]-Contratos[[#This Row],[Fecha de Inicio]])*100),2)</f>
        <v>20.63</v>
      </c>
      <c r="Y69" s="28">
        <v>4320066</v>
      </c>
      <c r="Z69" s="28">
        <v>30340934</v>
      </c>
      <c r="AA69" s="14">
        <v>0</v>
      </c>
      <c r="AB69" s="28">
        <v>0</v>
      </c>
      <c r="AC69" s="28">
        <v>34661000</v>
      </c>
      <c r="AD69" s="14">
        <v>345</v>
      </c>
    </row>
    <row r="70" spans="2:30" x14ac:dyDescent="0.25">
      <c r="B70" s="14">
        <v>2023</v>
      </c>
      <c r="C70">
        <v>230236</v>
      </c>
      <c r="D70" s="14" t="s">
        <v>323</v>
      </c>
      <c r="E70" s="14" t="s">
        <v>843</v>
      </c>
      <c r="F70" s="14" t="s">
        <v>45</v>
      </c>
      <c r="G70" s="14" t="s">
        <v>49</v>
      </c>
      <c r="H70" s="14" t="s">
        <v>184</v>
      </c>
      <c r="I70" s="14" t="s">
        <v>2</v>
      </c>
      <c r="J70" s="14" t="s">
        <v>521</v>
      </c>
      <c r="K70" s="14">
        <v>1015480884</v>
      </c>
      <c r="L70" s="14" t="s">
        <v>750</v>
      </c>
      <c r="M70" s="14" t="s">
        <v>47</v>
      </c>
      <c r="N70" t="s">
        <v>40</v>
      </c>
      <c r="O70" s="1">
        <v>44994</v>
      </c>
      <c r="P70" s="14" t="s">
        <v>575</v>
      </c>
      <c r="Q70" s="14" t="s">
        <v>654</v>
      </c>
      <c r="R70" s="1">
        <v>44967</v>
      </c>
      <c r="S70" s="1">
        <v>44972</v>
      </c>
      <c r="T70" s="14">
        <v>330</v>
      </c>
      <c r="U70" s="1">
        <v>45306</v>
      </c>
      <c r="V70" s="28">
        <v>25586000</v>
      </c>
      <c r="W70" s="14">
        <f>Contratos[[#This Row],[Fecha Finalizacion Programada]]-Contratos[[#This Row],[Fecha de Inicio]]</f>
        <v>334</v>
      </c>
      <c r="X70" s="14">
        <f>ROUND((($D$5-Contratos[[#This Row],[Fecha de Inicio]])/(Contratos[[#This Row],[Fecha Finalizacion Programada]]-Contratos[[#This Row],[Fecha de Inicio]])*100),2)</f>
        <v>13.17</v>
      </c>
      <c r="Y70" s="28">
        <v>1163000</v>
      </c>
      <c r="Z70" s="28">
        <v>24423000</v>
      </c>
      <c r="AA70" s="14">
        <v>0</v>
      </c>
      <c r="AB70" s="28">
        <v>0</v>
      </c>
      <c r="AC70" s="28">
        <v>25586000</v>
      </c>
      <c r="AD70" s="14">
        <v>330</v>
      </c>
    </row>
    <row r="71" spans="2:30" x14ac:dyDescent="0.25">
      <c r="B71" s="14">
        <v>2023</v>
      </c>
      <c r="C71">
        <v>230033</v>
      </c>
      <c r="D71" s="14" t="s">
        <v>323</v>
      </c>
      <c r="E71" s="14" t="s">
        <v>472</v>
      </c>
      <c r="F71" s="14" t="s">
        <v>45</v>
      </c>
      <c r="G71" s="14" t="s">
        <v>46</v>
      </c>
      <c r="H71" s="14" t="s">
        <v>452</v>
      </c>
      <c r="I71" s="14" t="s">
        <v>2</v>
      </c>
      <c r="J71" s="14" t="s">
        <v>356</v>
      </c>
      <c r="K71" s="14">
        <v>1019095238</v>
      </c>
      <c r="L71" s="14" t="s">
        <v>399</v>
      </c>
      <c r="M71" s="14" t="s">
        <v>73</v>
      </c>
      <c r="N71" t="s">
        <v>40</v>
      </c>
      <c r="O71" s="1">
        <v>44991</v>
      </c>
      <c r="P71" s="14" t="s">
        <v>437</v>
      </c>
      <c r="Q71" s="14" t="s">
        <v>655</v>
      </c>
      <c r="R71" s="1">
        <v>44939</v>
      </c>
      <c r="S71" s="1">
        <v>44944</v>
      </c>
      <c r="T71" s="14">
        <v>300</v>
      </c>
      <c r="U71" s="1">
        <v>45248</v>
      </c>
      <c r="V71" s="28">
        <v>65130000</v>
      </c>
      <c r="W71" s="14">
        <f>Contratos[[#This Row],[Fecha Finalizacion Programada]]-Contratos[[#This Row],[Fecha de Inicio]]</f>
        <v>304</v>
      </c>
      <c r="X71" s="14">
        <f>ROUND((($D$5-Contratos[[#This Row],[Fecha de Inicio]])/(Contratos[[#This Row],[Fecha Finalizacion Programada]]-Contratos[[#This Row],[Fecha de Inicio]])*100),2)</f>
        <v>23.68</v>
      </c>
      <c r="Y71" s="28">
        <v>9118200</v>
      </c>
      <c r="Z71" s="28">
        <v>56011800</v>
      </c>
      <c r="AA71" s="14">
        <v>0</v>
      </c>
      <c r="AB71" s="28">
        <v>0</v>
      </c>
      <c r="AC71" s="28">
        <v>65130000</v>
      </c>
      <c r="AD71" s="14">
        <v>300</v>
      </c>
    </row>
    <row r="72" spans="2:30" x14ac:dyDescent="0.25">
      <c r="B72" s="14">
        <v>2021</v>
      </c>
      <c r="C72">
        <v>210525</v>
      </c>
      <c r="D72" s="14" t="s">
        <v>323</v>
      </c>
      <c r="E72" s="14" t="s">
        <v>205</v>
      </c>
      <c r="F72" s="14" t="s">
        <v>33</v>
      </c>
      <c r="G72" s="14" t="s">
        <v>27</v>
      </c>
      <c r="H72" s="14" t="s">
        <v>193</v>
      </c>
      <c r="I72" s="14" t="s">
        <v>2</v>
      </c>
      <c r="J72" s="14" t="s">
        <v>69</v>
      </c>
      <c r="K72" s="14">
        <v>900583318</v>
      </c>
      <c r="L72" s="14" t="s">
        <v>70</v>
      </c>
      <c r="M72" s="14" t="s">
        <v>121</v>
      </c>
      <c r="N72" t="s">
        <v>40</v>
      </c>
      <c r="O72" s="1">
        <v>44991</v>
      </c>
      <c r="P72" s="14" t="s">
        <v>576</v>
      </c>
      <c r="Q72" s="14" t="s">
        <v>656</v>
      </c>
      <c r="R72" s="1">
        <v>44522</v>
      </c>
      <c r="S72" s="1">
        <v>44530</v>
      </c>
      <c r="T72" s="14">
        <v>360</v>
      </c>
      <c r="U72" s="1">
        <v>44985</v>
      </c>
      <c r="V72" s="28">
        <v>51993820</v>
      </c>
      <c r="W72" s="14">
        <f>Contratos[[#This Row],[Fecha Finalizacion Programada]]-Contratos[[#This Row],[Fecha de Inicio]]</f>
        <v>455</v>
      </c>
      <c r="X72" s="58">
        <f>ROUND(((Contratos[[#This Row],[Fecha Finalizacion Programada]]-Contratos[[#This Row],[Fecha de Inicio]])/(Contratos[[#This Row],[Fecha Finalizacion Programada]]-Contratos[[#This Row],[Fecha de Inicio]])*100),2)</f>
        <v>100</v>
      </c>
      <c r="Y72" s="28">
        <v>64992275</v>
      </c>
      <c r="Z72" s="28">
        <v>0</v>
      </c>
      <c r="AA72" s="14">
        <v>1</v>
      </c>
      <c r="AB72" s="28">
        <v>12998455</v>
      </c>
      <c r="AC72" s="28">
        <v>64992275</v>
      </c>
      <c r="AD72" s="14">
        <v>450</v>
      </c>
    </row>
    <row r="73" spans="2:30" x14ac:dyDescent="0.25">
      <c r="B73" s="14">
        <v>2023</v>
      </c>
      <c r="C73">
        <v>230103</v>
      </c>
      <c r="D73" s="14" t="s">
        <v>323</v>
      </c>
      <c r="E73" s="14" t="s">
        <v>844</v>
      </c>
      <c r="F73" s="14" t="s">
        <v>45</v>
      </c>
      <c r="G73" s="14" t="s">
        <v>46</v>
      </c>
      <c r="H73" s="14" t="s">
        <v>187</v>
      </c>
      <c r="I73" s="14" t="s">
        <v>2</v>
      </c>
      <c r="J73" s="14" t="s">
        <v>522</v>
      </c>
      <c r="K73" s="14">
        <v>80180468</v>
      </c>
      <c r="L73" s="14" t="s">
        <v>751</v>
      </c>
      <c r="M73" s="14" t="s">
        <v>64</v>
      </c>
      <c r="N73" t="s">
        <v>40</v>
      </c>
      <c r="O73" s="1">
        <v>44991</v>
      </c>
      <c r="P73" s="14" t="s">
        <v>577</v>
      </c>
      <c r="Q73" s="14" t="s">
        <v>657</v>
      </c>
      <c r="R73" s="1">
        <v>44946</v>
      </c>
      <c r="S73" s="1">
        <v>44958</v>
      </c>
      <c r="T73" s="14">
        <v>240</v>
      </c>
      <c r="U73" s="1">
        <v>45200</v>
      </c>
      <c r="V73" s="28">
        <v>38832000</v>
      </c>
      <c r="W73" s="14">
        <f>Contratos[[#This Row],[Fecha Finalizacion Programada]]-Contratos[[#This Row],[Fecha de Inicio]]</f>
        <v>242</v>
      </c>
      <c r="X73" s="14">
        <f>ROUND((($D$5-Contratos[[#This Row],[Fecha de Inicio]])/(Contratos[[#This Row],[Fecha Finalizacion Programada]]-Contratos[[#This Row],[Fecha de Inicio]])*100),2)</f>
        <v>23.97</v>
      </c>
      <c r="Y73" s="28">
        <v>4854000</v>
      </c>
      <c r="Z73" s="28">
        <v>33978000</v>
      </c>
      <c r="AA73" s="14">
        <v>0</v>
      </c>
      <c r="AB73" s="28">
        <v>0</v>
      </c>
      <c r="AC73" s="28">
        <v>38832000</v>
      </c>
      <c r="AD73" s="14">
        <v>240</v>
      </c>
    </row>
    <row r="74" spans="2:30" x14ac:dyDescent="0.25">
      <c r="B74" s="14">
        <v>2022</v>
      </c>
      <c r="C74">
        <v>220706</v>
      </c>
      <c r="D74" s="14" t="s">
        <v>323</v>
      </c>
      <c r="E74" s="14" t="s">
        <v>257</v>
      </c>
      <c r="F74" s="14" t="s">
        <v>31</v>
      </c>
      <c r="G74" s="14" t="s">
        <v>223</v>
      </c>
      <c r="H74" s="14" t="s">
        <v>177</v>
      </c>
      <c r="I74" s="14" t="s">
        <v>2</v>
      </c>
      <c r="J74" s="14" t="s">
        <v>228</v>
      </c>
      <c r="K74" s="14">
        <v>901639586</v>
      </c>
      <c r="L74" s="14" t="s">
        <v>240</v>
      </c>
      <c r="M74" s="14" t="s">
        <v>66</v>
      </c>
      <c r="N74" t="s">
        <v>40</v>
      </c>
      <c r="O74" s="1">
        <v>44991</v>
      </c>
      <c r="P74" s="14" t="s">
        <v>308</v>
      </c>
      <c r="Q74" s="14" t="s">
        <v>658</v>
      </c>
      <c r="R74" s="1">
        <v>44839</v>
      </c>
      <c r="S74" s="1">
        <v>44869</v>
      </c>
      <c r="T74" s="14">
        <v>483</v>
      </c>
      <c r="U74" s="1">
        <v>45358</v>
      </c>
      <c r="V74" s="28">
        <v>2378900437</v>
      </c>
      <c r="W74" s="14">
        <f>Contratos[[#This Row],[Fecha Finalizacion Programada]]-Contratos[[#This Row],[Fecha de Inicio]]</f>
        <v>489</v>
      </c>
      <c r="X74" s="14">
        <f>ROUND((($D$5-Contratos[[#This Row],[Fecha de Inicio]])/(Contratos[[#This Row],[Fecha Finalizacion Programada]]-Contratos[[#This Row],[Fecha de Inicio]])*100),2)</f>
        <v>30.06</v>
      </c>
      <c r="Y74" s="28">
        <v>464672544</v>
      </c>
      <c r="Z74" s="28">
        <v>2378900437</v>
      </c>
      <c r="AA74" s="14">
        <v>0</v>
      </c>
      <c r="AB74" s="28">
        <v>0</v>
      </c>
      <c r="AC74" s="28">
        <v>2378900437</v>
      </c>
      <c r="AD74" s="14">
        <v>483</v>
      </c>
    </row>
    <row r="75" spans="2:30" x14ac:dyDescent="0.25">
      <c r="B75" s="14">
        <v>2022</v>
      </c>
      <c r="C75">
        <v>220777</v>
      </c>
      <c r="D75" s="14" t="s">
        <v>323</v>
      </c>
      <c r="E75" s="14" t="s">
        <v>258</v>
      </c>
      <c r="F75" s="14" t="s">
        <v>28</v>
      </c>
      <c r="G75" s="14" t="s">
        <v>29</v>
      </c>
      <c r="H75" s="14" t="s">
        <v>177</v>
      </c>
      <c r="I75" s="14" t="s">
        <v>2</v>
      </c>
      <c r="J75" s="14" t="s">
        <v>229</v>
      </c>
      <c r="K75" s="14">
        <v>901644958</v>
      </c>
      <c r="L75" s="14" t="s">
        <v>241</v>
      </c>
      <c r="M75" s="14" t="s">
        <v>66</v>
      </c>
      <c r="N75" t="s">
        <v>40</v>
      </c>
      <c r="O75" s="1">
        <v>44988</v>
      </c>
      <c r="P75" s="14" t="s">
        <v>309</v>
      </c>
      <c r="Q75" s="14" t="s">
        <v>659</v>
      </c>
      <c r="R75" s="1">
        <v>44854</v>
      </c>
      <c r="S75" s="1">
        <v>44869</v>
      </c>
      <c r="T75" s="14">
        <v>441</v>
      </c>
      <c r="U75" s="1">
        <v>45316</v>
      </c>
      <c r="V75" s="28">
        <v>303602582</v>
      </c>
      <c r="W75" s="14">
        <f>Contratos[[#This Row],[Fecha Finalizacion Programada]]-Contratos[[#This Row],[Fecha de Inicio]]</f>
        <v>447</v>
      </c>
      <c r="X75" s="14">
        <f>ROUND((($D$5-Contratos[[#This Row],[Fecha de Inicio]])/(Contratos[[#This Row],[Fecha Finalizacion Programada]]-Contratos[[#This Row],[Fecha de Inicio]])*100),2)</f>
        <v>32.89</v>
      </c>
      <c r="Y75" s="28">
        <v>59391305</v>
      </c>
      <c r="Z75" s="28">
        <v>303602582</v>
      </c>
      <c r="AA75" s="14">
        <v>0</v>
      </c>
      <c r="AB75" s="28">
        <v>0</v>
      </c>
      <c r="AC75" s="28">
        <v>303602582</v>
      </c>
      <c r="AD75" s="14">
        <v>441</v>
      </c>
    </row>
    <row r="76" spans="2:30" x14ac:dyDescent="0.25">
      <c r="B76" s="14">
        <v>2022</v>
      </c>
      <c r="C76">
        <v>220707</v>
      </c>
      <c r="D76" s="14" t="s">
        <v>323</v>
      </c>
      <c r="E76" s="14" t="s">
        <v>259</v>
      </c>
      <c r="F76" s="14" t="s">
        <v>28</v>
      </c>
      <c r="G76" s="14" t="s">
        <v>29</v>
      </c>
      <c r="H76" s="14" t="s">
        <v>177</v>
      </c>
      <c r="I76" s="14" t="s">
        <v>2</v>
      </c>
      <c r="J76" s="14" t="s">
        <v>230</v>
      </c>
      <c r="K76" s="14">
        <v>900535486</v>
      </c>
      <c r="L76" s="14" t="s">
        <v>103</v>
      </c>
      <c r="M76" s="14" t="s">
        <v>66</v>
      </c>
      <c r="N76" t="s">
        <v>40</v>
      </c>
      <c r="O76" s="1">
        <v>44988</v>
      </c>
      <c r="P76" s="14" t="s">
        <v>434</v>
      </c>
      <c r="Q76" s="14" t="s">
        <v>660</v>
      </c>
      <c r="R76" s="1">
        <v>44839</v>
      </c>
      <c r="S76" s="1">
        <v>44880</v>
      </c>
      <c r="T76" s="14">
        <v>210</v>
      </c>
      <c r="U76" s="1">
        <v>45092</v>
      </c>
      <c r="V76" s="28">
        <v>197034726</v>
      </c>
      <c r="W76" s="14">
        <f>Contratos[[#This Row],[Fecha Finalizacion Programada]]-Contratos[[#This Row],[Fecha de Inicio]]</f>
        <v>212</v>
      </c>
      <c r="X76" s="14">
        <f>ROUND((($D$5-Contratos[[#This Row],[Fecha de Inicio]])/(Contratos[[#This Row],[Fecha Finalizacion Programada]]-Contratos[[#This Row],[Fecha de Inicio]])*100),2)</f>
        <v>64.150000000000006</v>
      </c>
      <c r="Y76" s="28">
        <v>0</v>
      </c>
      <c r="Z76" s="28">
        <v>197034726</v>
      </c>
      <c r="AA76" s="14">
        <v>0</v>
      </c>
      <c r="AB76" s="28">
        <v>0</v>
      </c>
      <c r="AC76" s="28">
        <v>197034726</v>
      </c>
      <c r="AD76" s="14">
        <v>210</v>
      </c>
    </row>
    <row r="77" spans="2:30" x14ac:dyDescent="0.25">
      <c r="B77" s="14">
        <v>2022</v>
      </c>
      <c r="C77">
        <v>220461</v>
      </c>
      <c r="D77" s="14" t="s">
        <v>323</v>
      </c>
      <c r="E77" s="14" t="s">
        <v>200</v>
      </c>
      <c r="F77" s="14" t="s">
        <v>45</v>
      </c>
      <c r="G77" s="14" t="s">
        <v>46</v>
      </c>
      <c r="H77" s="14" t="s">
        <v>180</v>
      </c>
      <c r="I77" s="14" t="s">
        <v>2</v>
      </c>
      <c r="J77" s="14" t="s">
        <v>128</v>
      </c>
      <c r="K77" s="14">
        <v>52933907</v>
      </c>
      <c r="L77" s="14" t="s">
        <v>130</v>
      </c>
      <c r="M77" s="14" t="s">
        <v>314</v>
      </c>
      <c r="N77" t="s">
        <v>40</v>
      </c>
      <c r="O77" s="1">
        <v>44991</v>
      </c>
      <c r="P77" s="14" t="s">
        <v>112</v>
      </c>
      <c r="Q77" s="14" t="s">
        <v>661</v>
      </c>
      <c r="R77" s="1">
        <v>44785</v>
      </c>
      <c r="S77" s="1">
        <v>44791</v>
      </c>
      <c r="T77" s="14">
        <v>195</v>
      </c>
      <c r="U77" s="1">
        <v>44990</v>
      </c>
      <c r="V77" s="28">
        <v>43842500</v>
      </c>
      <c r="W77" s="14">
        <f>Contratos[[#This Row],[Fecha Finalizacion Programada]]-Contratos[[#This Row],[Fecha de Inicio]]</f>
        <v>199</v>
      </c>
      <c r="X77" s="58">
        <f>ROUND(((Contratos[[#This Row],[Fecha Finalizacion Programada]]-Contratos[[#This Row],[Fecha de Inicio]])/(Contratos[[#This Row],[Fecha Finalizacion Programada]]-Contratos[[#This Row],[Fecha de Inicio]])*100),2)</f>
        <v>100</v>
      </c>
      <c r="Y77" s="28">
        <v>43392833</v>
      </c>
      <c r="Z77" s="28">
        <v>449667</v>
      </c>
      <c r="AA77" s="14">
        <v>0</v>
      </c>
      <c r="AB77" s="28">
        <v>0</v>
      </c>
      <c r="AC77" s="28">
        <v>43842500</v>
      </c>
      <c r="AD77" s="14">
        <v>195</v>
      </c>
    </row>
    <row r="78" spans="2:30" x14ac:dyDescent="0.25">
      <c r="B78" s="14">
        <v>2022</v>
      </c>
      <c r="C78">
        <v>220834</v>
      </c>
      <c r="D78" s="14" t="s">
        <v>323</v>
      </c>
      <c r="E78" s="14" t="s">
        <v>326</v>
      </c>
      <c r="F78" s="14" t="s">
        <v>45</v>
      </c>
      <c r="G78" s="14" t="s">
        <v>49</v>
      </c>
      <c r="H78" s="14" t="s">
        <v>320</v>
      </c>
      <c r="I78" s="14" t="s">
        <v>2</v>
      </c>
      <c r="J78" s="14" t="s">
        <v>268</v>
      </c>
      <c r="K78" s="14">
        <v>1032448222</v>
      </c>
      <c r="L78" s="14" t="s">
        <v>286</v>
      </c>
      <c r="M78" s="14" t="s">
        <v>318</v>
      </c>
      <c r="N78" t="s">
        <v>40</v>
      </c>
      <c r="O78" s="1">
        <v>44991</v>
      </c>
      <c r="P78" s="14" t="s">
        <v>310</v>
      </c>
      <c r="Q78" s="14" t="s">
        <v>305</v>
      </c>
      <c r="R78" s="1">
        <v>44893</v>
      </c>
      <c r="S78" s="1">
        <v>44900</v>
      </c>
      <c r="T78" s="14">
        <v>90</v>
      </c>
      <c r="U78" s="1">
        <v>44990</v>
      </c>
      <c r="V78" s="28">
        <v>4887000</v>
      </c>
      <c r="W78" s="14">
        <f>Contratos[[#This Row],[Fecha Finalizacion Programada]]-Contratos[[#This Row],[Fecha de Inicio]]</f>
        <v>90</v>
      </c>
      <c r="X78" s="58">
        <f>ROUND(((Contratos[[#This Row],[Fecha Finalizacion Programada]]-Contratos[[#This Row],[Fecha de Inicio]])/(Contratos[[#This Row],[Fecha Finalizacion Programada]]-Contratos[[#This Row],[Fecha de Inicio]])*100),2)</f>
        <v>100</v>
      </c>
      <c r="Y78" s="28">
        <v>4669800</v>
      </c>
      <c r="Z78" s="28">
        <v>217200</v>
      </c>
      <c r="AA78" s="14">
        <v>0</v>
      </c>
      <c r="AB78" s="28">
        <v>0</v>
      </c>
      <c r="AC78" s="28">
        <v>4887000</v>
      </c>
      <c r="AD78" s="14">
        <v>90</v>
      </c>
    </row>
    <row r="79" spans="2:30" x14ac:dyDescent="0.25">
      <c r="B79" s="14">
        <v>2022</v>
      </c>
      <c r="C79">
        <v>220835</v>
      </c>
      <c r="D79" s="14" t="s">
        <v>323</v>
      </c>
      <c r="E79" s="14" t="s">
        <v>326</v>
      </c>
      <c r="F79" s="14" t="s">
        <v>45</v>
      </c>
      <c r="G79" s="14" t="s">
        <v>49</v>
      </c>
      <c r="H79" s="14" t="s">
        <v>320</v>
      </c>
      <c r="I79" s="14" t="s">
        <v>2</v>
      </c>
      <c r="J79" s="14" t="s">
        <v>268</v>
      </c>
      <c r="K79" s="14">
        <v>1013644693</v>
      </c>
      <c r="L79" s="14" t="s">
        <v>287</v>
      </c>
      <c r="M79" s="14" t="s">
        <v>318</v>
      </c>
      <c r="N79" t="s">
        <v>40</v>
      </c>
      <c r="O79" s="1">
        <v>44991</v>
      </c>
      <c r="P79" s="14" t="s">
        <v>310</v>
      </c>
      <c r="Q79" s="14" t="s">
        <v>305</v>
      </c>
      <c r="R79" s="1">
        <v>44893</v>
      </c>
      <c r="S79" s="1">
        <v>44900</v>
      </c>
      <c r="T79" s="14">
        <v>90</v>
      </c>
      <c r="U79" s="1">
        <v>44990</v>
      </c>
      <c r="V79" s="28">
        <v>4887000</v>
      </c>
      <c r="W79" s="14">
        <f>Contratos[[#This Row],[Fecha Finalizacion Programada]]-Contratos[[#This Row],[Fecha de Inicio]]</f>
        <v>90</v>
      </c>
      <c r="X79" s="58">
        <f>ROUND(((Contratos[[#This Row],[Fecha Finalizacion Programada]]-Contratos[[#This Row],[Fecha de Inicio]])/(Contratos[[#This Row],[Fecha Finalizacion Programada]]-Contratos[[#This Row],[Fecha de Inicio]])*100),2)</f>
        <v>100</v>
      </c>
      <c r="Y79" s="28">
        <v>4669800</v>
      </c>
      <c r="Z79" s="28">
        <v>217200</v>
      </c>
      <c r="AA79" s="14">
        <v>0</v>
      </c>
      <c r="AB79" s="28">
        <v>0</v>
      </c>
      <c r="AC79" s="28">
        <v>4887000</v>
      </c>
      <c r="AD79" s="14">
        <v>90</v>
      </c>
    </row>
    <row r="80" spans="2:30" x14ac:dyDescent="0.25">
      <c r="B80" s="14">
        <v>2022</v>
      </c>
      <c r="C80">
        <v>220838</v>
      </c>
      <c r="D80" s="14" t="s">
        <v>323</v>
      </c>
      <c r="E80" s="14" t="s">
        <v>326</v>
      </c>
      <c r="F80" s="14" t="s">
        <v>45</v>
      </c>
      <c r="G80" s="14" t="s">
        <v>49</v>
      </c>
      <c r="H80" s="14" t="s">
        <v>320</v>
      </c>
      <c r="I80" s="14" t="s">
        <v>2</v>
      </c>
      <c r="J80" s="14" t="s">
        <v>268</v>
      </c>
      <c r="K80" s="14">
        <v>1019015147</v>
      </c>
      <c r="L80" s="14" t="s">
        <v>288</v>
      </c>
      <c r="M80" s="14" t="s">
        <v>318</v>
      </c>
      <c r="N80" t="s">
        <v>40</v>
      </c>
      <c r="O80" s="1">
        <v>44991</v>
      </c>
      <c r="P80" s="14" t="s">
        <v>310</v>
      </c>
      <c r="Q80" s="14" t="s">
        <v>305</v>
      </c>
      <c r="R80" s="1">
        <v>44893</v>
      </c>
      <c r="S80" s="1">
        <v>44900</v>
      </c>
      <c r="T80" s="14">
        <v>90</v>
      </c>
      <c r="U80" s="1">
        <v>44990</v>
      </c>
      <c r="V80" s="28">
        <v>4887000</v>
      </c>
      <c r="W80" s="14">
        <f>Contratos[[#This Row],[Fecha Finalizacion Programada]]-Contratos[[#This Row],[Fecha de Inicio]]</f>
        <v>90</v>
      </c>
      <c r="X80" s="58">
        <f>ROUND(((Contratos[[#This Row],[Fecha Finalizacion Programada]]-Contratos[[#This Row],[Fecha de Inicio]])/(Contratos[[#This Row],[Fecha Finalizacion Programada]]-Contratos[[#This Row],[Fecha de Inicio]])*100),2)</f>
        <v>100</v>
      </c>
      <c r="Y80" s="28">
        <v>4669800</v>
      </c>
      <c r="Z80" s="28">
        <v>217200</v>
      </c>
      <c r="AA80" s="14">
        <v>0</v>
      </c>
      <c r="AB80" s="28">
        <v>0</v>
      </c>
      <c r="AC80" s="28">
        <v>4887000</v>
      </c>
      <c r="AD80" s="14">
        <v>90</v>
      </c>
    </row>
    <row r="81" spans="2:30" x14ac:dyDescent="0.25">
      <c r="B81" s="14">
        <v>2022</v>
      </c>
      <c r="C81">
        <v>220836</v>
      </c>
      <c r="D81" s="14" t="s">
        <v>323</v>
      </c>
      <c r="E81" s="14" t="s">
        <v>326</v>
      </c>
      <c r="F81" s="14" t="s">
        <v>45</v>
      </c>
      <c r="G81" s="14" t="s">
        <v>49</v>
      </c>
      <c r="H81" s="14" t="s">
        <v>320</v>
      </c>
      <c r="I81" s="14" t="s">
        <v>2</v>
      </c>
      <c r="J81" s="14" t="s">
        <v>268</v>
      </c>
      <c r="K81" s="14">
        <v>1032448634</v>
      </c>
      <c r="L81" s="14" t="s">
        <v>381</v>
      </c>
      <c r="M81" s="14" t="s">
        <v>318</v>
      </c>
      <c r="N81" t="s">
        <v>40</v>
      </c>
      <c r="O81" s="1">
        <v>44991</v>
      </c>
      <c r="P81" s="14" t="s">
        <v>310</v>
      </c>
      <c r="Q81" s="14" t="s">
        <v>305</v>
      </c>
      <c r="R81" s="1">
        <v>44893</v>
      </c>
      <c r="S81" s="1">
        <v>44900</v>
      </c>
      <c r="T81" s="14">
        <v>90</v>
      </c>
      <c r="U81" s="1">
        <v>44990</v>
      </c>
      <c r="V81" s="28">
        <v>4887000</v>
      </c>
      <c r="W81" s="14">
        <f>Contratos[[#This Row],[Fecha Finalizacion Programada]]-Contratos[[#This Row],[Fecha de Inicio]]</f>
        <v>90</v>
      </c>
      <c r="X81" s="58">
        <f>ROUND(((Contratos[[#This Row],[Fecha Finalizacion Programada]]-Contratos[[#This Row],[Fecha de Inicio]])/(Contratos[[#This Row],[Fecha Finalizacion Programada]]-Contratos[[#This Row],[Fecha de Inicio]])*100),2)</f>
        <v>100</v>
      </c>
      <c r="Y81" s="28">
        <v>4669800</v>
      </c>
      <c r="Z81" s="28">
        <v>217200</v>
      </c>
      <c r="AA81" s="14">
        <v>0</v>
      </c>
      <c r="AB81" s="28">
        <v>0</v>
      </c>
      <c r="AC81" s="28">
        <v>4887000</v>
      </c>
      <c r="AD81" s="14">
        <v>90</v>
      </c>
    </row>
    <row r="82" spans="2:30" x14ac:dyDescent="0.25">
      <c r="B82" s="14">
        <v>2022</v>
      </c>
      <c r="C82">
        <v>220854</v>
      </c>
      <c r="D82" s="14" t="s">
        <v>323</v>
      </c>
      <c r="E82" s="14" t="s">
        <v>327</v>
      </c>
      <c r="F82" s="14" t="s">
        <v>45</v>
      </c>
      <c r="G82" s="14" t="s">
        <v>46</v>
      </c>
      <c r="H82" s="14" t="s">
        <v>320</v>
      </c>
      <c r="I82" s="14" t="s">
        <v>2</v>
      </c>
      <c r="J82" s="14" t="s">
        <v>269</v>
      </c>
      <c r="K82" s="14">
        <v>1019053772</v>
      </c>
      <c r="L82" s="14" t="s">
        <v>293</v>
      </c>
      <c r="M82" s="14" t="s">
        <v>318</v>
      </c>
      <c r="N82" t="s">
        <v>40</v>
      </c>
      <c r="O82" s="1">
        <v>44991</v>
      </c>
      <c r="P82" s="14" t="s">
        <v>310</v>
      </c>
      <c r="Q82" s="14" t="s">
        <v>305</v>
      </c>
      <c r="R82" s="1">
        <v>44902</v>
      </c>
      <c r="S82" s="1">
        <v>44914</v>
      </c>
      <c r="T82" s="14">
        <v>90</v>
      </c>
      <c r="U82" s="1">
        <v>45004</v>
      </c>
      <c r="V82" s="28">
        <v>12096000</v>
      </c>
      <c r="W82" s="14">
        <f>Contratos[[#This Row],[Fecha Finalizacion Programada]]-Contratos[[#This Row],[Fecha de Inicio]]</f>
        <v>90</v>
      </c>
      <c r="X82" s="58">
        <f>ROUND(((Contratos[[#This Row],[Fecha Finalizacion Programada]]-Contratos[[#This Row],[Fecha de Inicio]])/(Contratos[[#This Row],[Fecha Finalizacion Programada]]-Contratos[[#This Row],[Fecha de Inicio]])*100),2)</f>
        <v>100</v>
      </c>
      <c r="Y82" s="28">
        <v>9542400</v>
      </c>
      <c r="Z82" s="28">
        <v>2553600</v>
      </c>
      <c r="AA82" s="14">
        <v>0</v>
      </c>
      <c r="AB82" s="28">
        <v>0</v>
      </c>
      <c r="AC82" s="28">
        <v>12096000</v>
      </c>
      <c r="AD82" s="14">
        <v>90</v>
      </c>
    </row>
    <row r="83" spans="2:30" x14ac:dyDescent="0.25">
      <c r="B83" s="14">
        <v>2022</v>
      </c>
      <c r="C83">
        <v>220853</v>
      </c>
      <c r="D83" s="14" t="s">
        <v>323</v>
      </c>
      <c r="E83" s="14" t="s">
        <v>327</v>
      </c>
      <c r="F83" s="14" t="s">
        <v>45</v>
      </c>
      <c r="G83" s="14" t="s">
        <v>46</v>
      </c>
      <c r="H83" s="14" t="s">
        <v>320</v>
      </c>
      <c r="I83" s="14" t="s">
        <v>2</v>
      </c>
      <c r="J83" s="14" t="s">
        <v>269</v>
      </c>
      <c r="K83" s="14">
        <v>10267575</v>
      </c>
      <c r="L83" s="14" t="s">
        <v>292</v>
      </c>
      <c r="M83" s="14" t="s">
        <v>318</v>
      </c>
      <c r="N83" t="s">
        <v>40</v>
      </c>
      <c r="O83" s="1">
        <v>44991</v>
      </c>
      <c r="P83" s="14" t="s">
        <v>310</v>
      </c>
      <c r="Q83" s="14" t="s">
        <v>305</v>
      </c>
      <c r="R83" s="1">
        <v>44902</v>
      </c>
      <c r="S83" s="1">
        <v>44914</v>
      </c>
      <c r="T83" s="14">
        <v>90</v>
      </c>
      <c r="U83" s="1">
        <v>45004</v>
      </c>
      <c r="V83" s="28">
        <v>12096000</v>
      </c>
      <c r="W83" s="14">
        <f>Contratos[[#This Row],[Fecha Finalizacion Programada]]-Contratos[[#This Row],[Fecha de Inicio]]</f>
        <v>90</v>
      </c>
      <c r="X83" s="58">
        <f>ROUND(((Contratos[[#This Row],[Fecha Finalizacion Programada]]-Contratos[[#This Row],[Fecha de Inicio]])/(Contratos[[#This Row],[Fecha Finalizacion Programada]]-Contratos[[#This Row],[Fecha de Inicio]])*100),2)</f>
        <v>100</v>
      </c>
      <c r="Y83" s="28">
        <v>9542400</v>
      </c>
      <c r="Z83" s="28">
        <v>2553600</v>
      </c>
      <c r="AA83" s="14">
        <v>0</v>
      </c>
      <c r="AB83" s="28">
        <v>0</v>
      </c>
      <c r="AC83" s="28">
        <v>12096000</v>
      </c>
      <c r="AD83" s="14">
        <v>90</v>
      </c>
    </row>
    <row r="84" spans="2:30" x14ac:dyDescent="0.25">
      <c r="B84" s="14">
        <v>2022</v>
      </c>
      <c r="C84">
        <v>220852</v>
      </c>
      <c r="D84" s="14" t="s">
        <v>323</v>
      </c>
      <c r="E84" s="14" t="s">
        <v>327</v>
      </c>
      <c r="F84" s="14" t="s">
        <v>45</v>
      </c>
      <c r="G84" s="14" t="s">
        <v>46</v>
      </c>
      <c r="H84" s="14" t="s">
        <v>320</v>
      </c>
      <c r="I84" s="14" t="s">
        <v>2</v>
      </c>
      <c r="J84" s="14" t="s">
        <v>269</v>
      </c>
      <c r="K84" s="14">
        <v>52145788</v>
      </c>
      <c r="L84" s="14" t="s">
        <v>290</v>
      </c>
      <c r="M84" s="14" t="s">
        <v>318</v>
      </c>
      <c r="N84" t="s">
        <v>40</v>
      </c>
      <c r="O84" s="1">
        <v>44991</v>
      </c>
      <c r="P84" s="14" t="s">
        <v>310</v>
      </c>
      <c r="Q84" s="14" t="s">
        <v>305</v>
      </c>
      <c r="R84" s="1">
        <v>44902</v>
      </c>
      <c r="S84" s="1">
        <v>44914</v>
      </c>
      <c r="T84" s="14">
        <v>90</v>
      </c>
      <c r="U84" s="1">
        <v>45004</v>
      </c>
      <c r="V84" s="28">
        <v>12096000</v>
      </c>
      <c r="W84" s="14">
        <f>Contratos[[#This Row],[Fecha Finalizacion Programada]]-Contratos[[#This Row],[Fecha de Inicio]]</f>
        <v>90</v>
      </c>
      <c r="X84" s="58">
        <f>ROUND(((Contratos[[#This Row],[Fecha Finalizacion Programada]]-Contratos[[#This Row],[Fecha de Inicio]])/(Contratos[[#This Row],[Fecha Finalizacion Programada]]-Contratos[[#This Row],[Fecha de Inicio]])*100),2)</f>
        <v>100</v>
      </c>
      <c r="Y84" s="28">
        <v>9542400</v>
      </c>
      <c r="Z84" s="28">
        <v>2553600</v>
      </c>
      <c r="AA84" s="14">
        <v>0</v>
      </c>
      <c r="AB84" s="28">
        <v>0</v>
      </c>
      <c r="AC84" s="28">
        <v>12096000</v>
      </c>
      <c r="AD84" s="14">
        <v>90</v>
      </c>
    </row>
    <row r="85" spans="2:30" x14ac:dyDescent="0.25">
      <c r="B85" s="14">
        <v>2022</v>
      </c>
      <c r="C85">
        <v>220850</v>
      </c>
      <c r="D85" s="14" t="s">
        <v>323</v>
      </c>
      <c r="E85" s="14" t="s">
        <v>327</v>
      </c>
      <c r="F85" s="14" t="s">
        <v>45</v>
      </c>
      <c r="G85" s="14" t="s">
        <v>46</v>
      </c>
      <c r="H85" s="14" t="s">
        <v>320</v>
      </c>
      <c r="I85" s="14" t="s">
        <v>2</v>
      </c>
      <c r="J85" s="14" t="s">
        <v>269</v>
      </c>
      <c r="K85" s="14">
        <v>40326025</v>
      </c>
      <c r="L85" s="14" t="s">
        <v>394</v>
      </c>
      <c r="M85" s="14" t="s">
        <v>318</v>
      </c>
      <c r="N85" t="s">
        <v>40</v>
      </c>
      <c r="O85" s="1">
        <v>44991</v>
      </c>
      <c r="P85" s="14" t="s">
        <v>310</v>
      </c>
      <c r="Q85" s="14" t="s">
        <v>305</v>
      </c>
      <c r="R85" s="1">
        <v>44902</v>
      </c>
      <c r="S85" s="1">
        <v>44914</v>
      </c>
      <c r="T85" s="14">
        <v>90</v>
      </c>
      <c r="U85" s="1">
        <v>45004</v>
      </c>
      <c r="V85" s="28">
        <v>12096000</v>
      </c>
      <c r="W85" s="14">
        <f>Contratos[[#This Row],[Fecha Finalizacion Programada]]-Contratos[[#This Row],[Fecha de Inicio]]</f>
        <v>90</v>
      </c>
      <c r="X85" s="58">
        <f>ROUND(((Contratos[[#This Row],[Fecha Finalizacion Programada]]-Contratos[[#This Row],[Fecha de Inicio]])/(Contratos[[#This Row],[Fecha Finalizacion Programada]]-Contratos[[#This Row],[Fecha de Inicio]])*100),2)</f>
        <v>100</v>
      </c>
      <c r="Y85" s="28">
        <v>9542400</v>
      </c>
      <c r="Z85" s="28">
        <v>2553600</v>
      </c>
      <c r="AA85" s="14">
        <v>0</v>
      </c>
      <c r="AB85" s="28">
        <v>0</v>
      </c>
      <c r="AC85" s="28">
        <v>12096000</v>
      </c>
      <c r="AD85" s="14">
        <v>90</v>
      </c>
    </row>
    <row r="86" spans="2:30" x14ac:dyDescent="0.25">
      <c r="B86" s="14">
        <v>2022</v>
      </c>
      <c r="C86">
        <v>220849</v>
      </c>
      <c r="D86" s="14" t="s">
        <v>323</v>
      </c>
      <c r="E86" s="14" t="s">
        <v>327</v>
      </c>
      <c r="F86" s="14" t="s">
        <v>45</v>
      </c>
      <c r="G86" s="14" t="s">
        <v>46</v>
      </c>
      <c r="H86" s="14" t="s">
        <v>320</v>
      </c>
      <c r="I86" s="14" t="s">
        <v>2</v>
      </c>
      <c r="J86" s="14" t="s">
        <v>269</v>
      </c>
      <c r="K86" s="14">
        <v>1015430088</v>
      </c>
      <c r="L86" s="14" t="s">
        <v>291</v>
      </c>
      <c r="M86" s="14" t="s">
        <v>318</v>
      </c>
      <c r="N86" t="s">
        <v>40</v>
      </c>
      <c r="O86" s="1">
        <v>44991</v>
      </c>
      <c r="P86" s="14" t="s">
        <v>310</v>
      </c>
      <c r="Q86" s="14" t="s">
        <v>305</v>
      </c>
      <c r="R86" s="1">
        <v>44902</v>
      </c>
      <c r="S86" s="1">
        <v>44914</v>
      </c>
      <c r="T86" s="14">
        <v>90</v>
      </c>
      <c r="U86" s="1">
        <v>45004</v>
      </c>
      <c r="V86" s="28">
        <v>12096000</v>
      </c>
      <c r="W86" s="14">
        <f>Contratos[[#This Row],[Fecha Finalizacion Programada]]-Contratos[[#This Row],[Fecha de Inicio]]</f>
        <v>90</v>
      </c>
      <c r="X86" s="58">
        <f>ROUND(((Contratos[[#This Row],[Fecha Finalizacion Programada]]-Contratos[[#This Row],[Fecha de Inicio]])/(Contratos[[#This Row],[Fecha Finalizacion Programada]]-Contratos[[#This Row],[Fecha de Inicio]])*100),2)</f>
        <v>100</v>
      </c>
      <c r="Y86" s="28">
        <v>9542400</v>
      </c>
      <c r="Z86" s="28">
        <v>2553600</v>
      </c>
      <c r="AA86" s="14">
        <v>0</v>
      </c>
      <c r="AB86" s="28">
        <v>0</v>
      </c>
      <c r="AC86" s="28">
        <v>12096000</v>
      </c>
      <c r="AD86" s="14">
        <v>90</v>
      </c>
    </row>
    <row r="87" spans="2:30" x14ac:dyDescent="0.25">
      <c r="B87" s="14">
        <v>2022</v>
      </c>
      <c r="C87">
        <v>220855</v>
      </c>
      <c r="D87" s="14" t="s">
        <v>323</v>
      </c>
      <c r="E87" s="14" t="s">
        <v>327</v>
      </c>
      <c r="F87" s="14" t="s">
        <v>45</v>
      </c>
      <c r="G87" s="14" t="s">
        <v>46</v>
      </c>
      <c r="H87" s="14" t="s">
        <v>320</v>
      </c>
      <c r="I87" s="14" t="s">
        <v>2</v>
      </c>
      <c r="J87" s="14" t="s">
        <v>269</v>
      </c>
      <c r="K87" s="14">
        <v>1014245514</v>
      </c>
      <c r="L87" s="14" t="s">
        <v>294</v>
      </c>
      <c r="M87" s="14" t="s">
        <v>318</v>
      </c>
      <c r="N87" t="s">
        <v>40</v>
      </c>
      <c r="O87" s="1">
        <v>44991</v>
      </c>
      <c r="P87" s="14" t="s">
        <v>310</v>
      </c>
      <c r="Q87" s="14" t="s">
        <v>305</v>
      </c>
      <c r="R87" s="1">
        <v>44902</v>
      </c>
      <c r="S87" s="1">
        <v>44914</v>
      </c>
      <c r="T87" s="14">
        <v>90</v>
      </c>
      <c r="U87" s="1">
        <v>45004</v>
      </c>
      <c r="V87" s="28">
        <v>12096000</v>
      </c>
      <c r="W87" s="14">
        <f>Contratos[[#This Row],[Fecha Finalizacion Programada]]-Contratos[[#This Row],[Fecha de Inicio]]</f>
        <v>90</v>
      </c>
      <c r="X87" s="58">
        <f>ROUND(((Contratos[[#This Row],[Fecha Finalizacion Programada]]-Contratos[[#This Row],[Fecha de Inicio]])/(Contratos[[#This Row],[Fecha Finalizacion Programada]]-Contratos[[#This Row],[Fecha de Inicio]])*100),2)</f>
        <v>100</v>
      </c>
      <c r="Y87" s="28">
        <v>9542400</v>
      </c>
      <c r="Z87" s="28">
        <v>2553600</v>
      </c>
      <c r="AA87" s="14">
        <v>0</v>
      </c>
      <c r="AB87" s="28">
        <v>0</v>
      </c>
      <c r="AC87" s="28">
        <v>12096000</v>
      </c>
      <c r="AD87" s="14">
        <v>90</v>
      </c>
    </row>
    <row r="88" spans="2:30" x14ac:dyDescent="0.25">
      <c r="B88" s="14">
        <v>2022</v>
      </c>
      <c r="C88">
        <v>220859</v>
      </c>
      <c r="D88" s="14" t="s">
        <v>323</v>
      </c>
      <c r="E88" s="14" t="s">
        <v>327</v>
      </c>
      <c r="F88" s="14" t="s">
        <v>45</v>
      </c>
      <c r="G88" s="14" t="s">
        <v>46</v>
      </c>
      <c r="H88" s="14" t="s">
        <v>320</v>
      </c>
      <c r="I88" s="14" t="s">
        <v>2</v>
      </c>
      <c r="J88" s="14" t="s">
        <v>269</v>
      </c>
      <c r="K88" s="14">
        <v>11323020</v>
      </c>
      <c r="L88" s="14" t="s">
        <v>295</v>
      </c>
      <c r="M88" s="14" t="s">
        <v>318</v>
      </c>
      <c r="N88" t="s">
        <v>40</v>
      </c>
      <c r="O88" s="1">
        <v>44991</v>
      </c>
      <c r="P88" s="14" t="s">
        <v>310</v>
      </c>
      <c r="Q88" s="14" t="s">
        <v>305</v>
      </c>
      <c r="R88" s="1">
        <v>44902</v>
      </c>
      <c r="S88" s="1">
        <v>44914</v>
      </c>
      <c r="T88" s="14">
        <v>90</v>
      </c>
      <c r="U88" s="1">
        <v>45004</v>
      </c>
      <c r="V88" s="28">
        <v>12096000</v>
      </c>
      <c r="W88" s="14">
        <f>Contratos[[#This Row],[Fecha Finalizacion Programada]]-Contratos[[#This Row],[Fecha de Inicio]]</f>
        <v>90</v>
      </c>
      <c r="X88" s="58">
        <f>ROUND(((Contratos[[#This Row],[Fecha Finalizacion Programada]]-Contratos[[#This Row],[Fecha de Inicio]])/(Contratos[[#This Row],[Fecha Finalizacion Programada]]-Contratos[[#This Row],[Fecha de Inicio]])*100),2)</f>
        <v>100</v>
      </c>
      <c r="Y88" s="28">
        <v>9542400</v>
      </c>
      <c r="Z88" s="28">
        <v>2553600</v>
      </c>
      <c r="AA88" s="14">
        <v>0</v>
      </c>
      <c r="AB88" s="28">
        <v>0</v>
      </c>
      <c r="AC88" s="28">
        <v>12096000</v>
      </c>
      <c r="AD88" s="14">
        <v>90</v>
      </c>
    </row>
    <row r="89" spans="2:30" x14ac:dyDescent="0.25">
      <c r="B89" s="14">
        <v>2022</v>
      </c>
      <c r="C89">
        <v>220892</v>
      </c>
      <c r="D89" s="14" t="s">
        <v>323</v>
      </c>
      <c r="E89" s="14" t="s">
        <v>327</v>
      </c>
      <c r="F89" s="14" t="s">
        <v>45</v>
      </c>
      <c r="G89" s="14" t="s">
        <v>46</v>
      </c>
      <c r="H89" s="14" t="s">
        <v>320</v>
      </c>
      <c r="I89" s="14" t="s">
        <v>2</v>
      </c>
      <c r="J89" s="14" t="s">
        <v>269</v>
      </c>
      <c r="K89" s="14">
        <v>79880622</v>
      </c>
      <c r="L89" s="14" t="s">
        <v>289</v>
      </c>
      <c r="M89" s="14" t="s">
        <v>318</v>
      </c>
      <c r="N89" t="s">
        <v>40</v>
      </c>
      <c r="O89" s="1">
        <v>44991</v>
      </c>
      <c r="P89" s="14" t="s">
        <v>310</v>
      </c>
      <c r="Q89" s="14" t="s">
        <v>305</v>
      </c>
      <c r="R89" s="1">
        <v>44914</v>
      </c>
      <c r="S89" s="1">
        <v>44918</v>
      </c>
      <c r="T89" s="14">
        <v>90</v>
      </c>
      <c r="U89" s="1">
        <v>45008</v>
      </c>
      <c r="V89" s="28">
        <v>12096000</v>
      </c>
      <c r="W89" s="14">
        <f>Contratos[[#This Row],[Fecha Finalizacion Programada]]-Contratos[[#This Row],[Fecha de Inicio]]</f>
        <v>90</v>
      </c>
      <c r="X89" s="58">
        <f>ROUND(((Contratos[[#This Row],[Fecha Finalizacion Programada]]-Contratos[[#This Row],[Fecha de Inicio]])/(Contratos[[#This Row],[Fecha Finalizacion Programada]]-Contratos[[#This Row],[Fecha de Inicio]])*100),2)</f>
        <v>100</v>
      </c>
      <c r="Y89" s="28">
        <v>9139200</v>
      </c>
      <c r="Z89" s="28">
        <v>2956800</v>
      </c>
      <c r="AA89" s="14">
        <v>0</v>
      </c>
      <c r="AB89" s="28">
        <v>0</v>
      </c>
      <c r="AC89" s="28">
        <v>12096000</v>
      </c>
      <c r="AD89" s="14">
        <v>90</v>
      </c>
    </row>
    <row r="90" spans="2:30" x14ac:dyDescent="0.25">
      <c r="B90" s="14">
        <v>2022</v>
      </c>
      <c r="C90">
        <v>220851</v>
      </c>
      <c r="D90" s="14" t="s">
        <v>323</v>
      </c>
      <c r="E90" s="14" t="s">
        <v>327</v>
      </c>
      <c r="F90" s="14" t="s">
        <v>45</v>
      </c>
      <c r="G90" s="14" t="s">
        <v>46</v>
      </c>
      <c r="H90" s="14" t="s">
        <v>320</v>
      </c>
      <c r="I90" s="14" t="s">
        <v>2</v>
      </c>
      <c r="J90" s="14" t="s">
        <v>269</v>
      </c>
      <c r="K90" s="14">
        <v>80097956</v>
      </c>
      <c r="L90" s="14" t="s">
        <v>280</v>
      </c>
      <c r="M90" s="14" t="s">
        <v>318</v>
      </c>
      <c r="N90" t="s">
        <v>40</v>
      </c>
      <c r="O90" s="1">
        <v>44991</v>
      </c>
      <c r="P90" s="14" t="s">
        <v>310</v>
      </c>
      <c r="Q90" s="14" t="s">
        <v>305</v>
      </c>
      <c r="R90" s="1">
        <v>44902</v>
      </c>
      <c r="S90" s="1">
        <v>44914</v>
      </c>
      <c r="T90" s="14">
        <v>90</v>
      </c>
      <c r="U90" s="1">
        <v>45004</v>
      </c>
      <c r="V90" s="28">
        <v>12096000</v>
      </c>
      <c r="W90" s="14">
        <f>Contratos[[#This Row],[Fecha Finalizacion Programada]]-Contratos[[#This Row],[Fecha de Inicio]]</f>
        <v>90</v>
      </c>
      <c r="X90" s="58">
        <f>ROUND(((Contratos[[#This Row],[Fecha Finalizacion Programada]]-Contratos[[#This Row],[Fecha de Inicio]])/(Contratos[[#This Row],[Fecha Finalizacion Programada]]-Contratos[[#This Row],[Fecha de Inicio]])*100),2)</f>
        <v>100</v>
      </c>
      <c r="Y90" s="28">
        <v>1344000</v>
      </c>
      <c r="Z90" s="28">
        <v>10752000</v>
      </c>
      <c r="AA90" s="14">
        <v>0</v>
      </c>
      <c r="AB90" s="28">
        <v>0</v>
      </c>
      <c r="AC90" s="28">
        <v>12096000</v>
      </c>
      <c r="AD90" s="14">
        <v>90</v>
      </c>
    </row>
    <row r="91" spans="2:30" x14ac:dyDescent="0.25">
      <c r="B91" s="14">
        <v>2023</v>
      </c>
      <c r="C91">
        <v>230252</v>
      </c>
      <c r="D91" s="14" t="s">
        <v>323</v>
      </c>
      <c r="E91" s="14" t="s">
        <v>845</v>
      </c>
      <c r="F91" s="14" t="s">
        <v>45</v>
      </c>
      <c r="G91" s="14" t="s">
        <v>46</v>
      </c>
      <c r="H91" s="14" t="s">
        <v>320</v>
      </c>
      <c r="I91" s="14" t="s">
        <v>2</v>
      </c>
      <c r="J91" s="14" t="s">
        <v>523</v>
      </c>
      <c r="K91" s="14">
        <v>52851102</v>
      </c>
      <c r="L91" s="14" t="s">
        <v>169</v>
      </c>
      <c r="M91" s="14" t="s">
        <v>318</v>
      </c>
      <c r="N91" t="s">
        <v>40</v>
      </c>
      <c r="O91" s="1">
        <v>44991</v>
      </c>
      <c r="P91" s="14" t="s">
        <v>310</v>
      </c>
      <c r="Q91" s="14" t="s">
        <v>305</v>
      </c>
      <c r="R91" s="1">
        <v>44977</v>
      </c>
      <c r="S91" s="1">
        <v>44979</v>
      </c>
      <c r="T91" s="14">
        <v>240</v>
      </c>
      <c r="U91" s="1">
        <v>45221</v>
      </c>
      <c r="V91" s="28">
        <v>32256000</v>
      </c>
      <c r="W91" s="14">
        <f>Contratos[[#This Row],[Fecha Finalizacion Programada]]-Contratos[[#This Row],[Fecha de Inicio]]</f>
        <v>242</v>
      </c>
      <c r="X91" s="14">
        <f>ROUND((($D$5-Contratos[[#This Row],[Fecha de Inicio]])/(Contratos[[#This Row],[Fecha Finalizacion Programada]]-Contratos[[#This Row],[Fecha de Inicio]])*100),2)</f>
        <v>15.29</v>
      </c>
      <c r="Y91" s="28">
        <v>940800</v>
      </c>
      <c r="Z91" s="28">
        <v>31315200</v>
      </c>
      <c r="AA91" s="14">
        <v>0</v>
      </c>
      <c r="AB91" s="28">
        <v>0</v>
      </c>
      <c r="AC91" s="28">
        <v>32256000</v>
      </c>
      <c r="AD91" s="14">
        <v>240</v>
      </c>
    </row>
    <row r="92" spans="2:30" x14ac:dyDescent="0.25">
      <c r="B92" s="14">
        <v>2023</v>
      </c>
      <c r="C92">
        <v>230262</v>
      </c>
      <c r="D92" s="14" t="s">
        <v>323</v>
      </c>
      <c r="E92" s="14" t="s">
        <v>845</v>
      </c>
      <c r="F92" s="14" t="s">
        <v>45</v>
      </c>
      <c r="G92" s="14" t="s">
        <v>46</v>
      </c>
      <c r="H92" s="14" t="s">
        <v>320</v>
      </c>
      <c r="I92" s="14" t="s">
        <v>2</v>
      </c>
      <c r="J92" s="14" t="s">
        <v>523</v>
      </c>
      <c r="K92" s="14">
        <v>1032453647</v>
      </c>
      <c r="L92" s="14" t="s">
        <v>162</v>
      </c>
      <c r="M92" s="14" t="s">
        <v>318</v>
      </c>
      <c r="N92" t="s">
        <v>40</v>
      </c>
      <c r="O92" s="1">
        <v>44991</v>
      </c>
      <c r="P92" s="14" t="s">
        <v>310</v>
      </c>
      <c r="Q92" s="14" t="s">
        <v>305</v>
      </c>
      <c r="R92" s="1">
        <v>44978</v>
      </c>
      <c r="S92" s="1">
        <v>44979</v>
      </c>
      <c r="T92" s="14">
        <v>240</v>
      </c>
      <c r="U92" s="1">
        <v>45221</v>
      </c>
      <c r="V92" s="28">
        <v>32256000</v>
      </c>
      <c r="W92" s="14">
        <f>Contratos[[#This Row],[Fecha Finalizacion Programada]]-Contratos[[#This Row],[Fecha de Inicio]]</f>
        <v>242</v>
      </c>
      <c r="X92" s="14">
        <f>ROUND((($D$5-Contratos[[#This Row],[Fecha de Inicio]])/(Contratos[[#This Row],[Fecha Finalizacion Programada]]-Contratos[[#This Row],[Fecha de Inicio]])*100),2)</f>
        <v>15.29</v>
      </c>
      <c r="Y92" s="28">
        <v>940800</v>
      </c>
      <c r="Z92" s="28">
        <v>31315200</v>
      </c>
      <c r="AA92" s="14">
        <v>0</v>
      </c>
      <c r="AB92" s="28">
        <v>0</v>
      </c>
      <c r="AC92" s="28">
        <v>32256000</v>
      </c>
      <c r="AD92" s="14">
        <v>240</v>
      </c>
    </row>
    <row r="93" spans="2:30" x14ac:dyDescent="0.25">
      <c r="B93" s="14">
        <v>2023</v>
      </c>
      <c r="C93">
        <v>230134</v>
      </c>
      <c r="D93" s="14" t="s">
        <v>323</v>
      </c>
      <c r="E93" s="14" t="s">
        <v>467</v>
      </c>
      <c r="F93" s="14" t="s">
        <v>45</v>
      </c>
      <c r="G93" s="14" t="s">
        <v>46</v>
      </c>
      <c r="H93" s="14" t="s">
        <v>451</v>
      </c>
      <c r="I93" s="14" t="s">
        <v>2</v>
      </c>
      <c r="J93" s="14" t="s">
        <v>349</v>
      </c>
      <c r="K93" s="14">
        <v>1026266743</v>
      </c>
      <c r="L93" s="14" t="s">
        <v>393</v>
      </c>
      <c r="M93" s="14" t="s">
        <v>424</v>
      </c>
      <c r="N93" t="s">
        <v>40</v>
      </c>
      <c r="O93" s="1">
        <v>44991</v>
      </c>
      <c r="P93" s="14" t="s">
        <v>433</v>
      </c>
      <c r="Q93" s="14" t="s">
        <v>662</v>
      </c>
      <c r="R93" s="1">
        <v>44949</v>
      </c>
      <c r="S93" s="1">
        <v>44953</v>
      </c>
      <c r="T93" s="14">
        <v>210</v>
      </c>
      <c r="U93" s="1">
        <v>45164</v>
      </c>
      <c r="V93" s="28">
        <v>53515000</v>
      </c>
      <c r="W93" s="14">
        <f>Contratos[[#This Row],[Fecha Finalizacion Programada]]-Contratos[[#This Row],[Fecha de Inicio]]</f>
        <v>211</v>
      </c>
      <c r="X93" s="14">
        <f>ROUND((($D$5-Contratos[[#This Row],[Fecha de Inicio]])/(Contratos[[#This Row],[Fecha Finalizacion Programada]]-Contratos[[#This Row],[Fecha de Inicio]])*100),2)</f>
        <v>29.86</v>
      </c>
      <c r="Y93" s="28">
        <v>8664333</v>
      </c>
      <c r="Z93" s="28">
        <v>44850667</v>
      </c>
      <c r="AA93" s="14">
        <v>0</v>
      </c>
      <c r="AB93" s="28">
        <v>0</v>
      </c>
      <c r="AC93" s="28">
        <v>53515000</v>
      </c>
      <c r="AD93" s="14">
        <v>210</v>
      </c>
    </row>
    <row r="94" spans="2:30" x14ac:dyDescent="0.25">
      <c r="B94" s="14">
        <v>2023</v>
      </c>
      <c r="C94">
        <v>230053</v>
      </c>
      <c r="D94" s="14" t="s">
        <v>323</v>
      </c>
      <c r="E94" s="14" t="s">
        <v>465</v>
      </c>
      <c r="F94" s="14" t="s">
        <v>45</v>
      </c>
      <c r="G94" s="14" t="s">
        <v>46</v>
      </c>
      <c r="H94" s="14" t="s">
        <v>451</v>
      </c>
      <c r="I94" s="14" t="s">
        <v>2</v>
      </c>
      <c r="J94" s="14" t="s">
        <v>347</v>
      </c>
      <c r="K94" s="14">
        <v>1013671287</v>
      </c>
      <c r="L94" s="14" t="s">
        <v>391</v>
      </c>
      <c r="M94" s="14" t="s">
        <v>424</v>
      </c>
      <c r="N94" t="s">
        <v>40</v>
      </c>
      <c r="O94" s="1">
        <v>44991</v>
      </c>
      <c r="P94" s="14" t="s">
        <v>433</v>
      </c>
      <c r="Q94" s="14" t="s">
        <v>663</v>
      </c>
      <c r="R94" s="1">
        <v>44942</v>
      </c>
      <c r="S94" s="1">
        <v>44951</v>
      </c>
      <c r="T94" s="14">
        <v>240</v>
      </c>
      <c r="U94" s="1">
        <v>45193</v>
      </c>
      <c r="V94" s="28">
        <v>34736000</v>
      </c>
      <c r="W94" s="14">
        <f>Contratos[[#This Row],[Fecha Finalizacion Programada]]-Contratos[[#This Row],[Fecha de Inicio]]</f>
        <v>242</v>
      </c>
      <c r="X94" s="14">
        <f>ROUND((($D$5-Contratos[[#This Row],[Fecha de Inicio]])/(Contratos[[#This Row],[Fecha Finalizacion Programada]]-Contratos[[#This Row],[Fecha de Inicio]])*100),2)</f>
        <v>26.86</v>
      </c>
      <c r="Y94" s="28">
        <v>4342000</v>
      </c>
      <c r="Z94" s="28">
        <v>30394000</v>
      </c>
      <c r="AA94" s="14">
        <v>0</v>
      </c>
      <c r="AB94" s="28">
        <v>0</v>
      </c>
      <c r="AC94" s="28">
        <v>34736000</v>
      </c>
      <c r="AD94" s="14">
        <v>240</v>
      </c>
    </row>
    <row r="95" spans="2:30" x14ac:dyDescent="0.25">
      <c r="B95" s="14">
        <v>2023</v>
      </c>
      <c r="C95">
        <v>230140</v>
      </c>
      <c r="D95" s="14" t="s">
        <v>323</v>
      </c>
      <c r="E95" s="14" t="s">
        <v>475</v>
      </c>
      <c r="F95" s="14" t="s">
        <v>45</v>
      </c>
      <c r="G95" s="14" t="s">
        <v>49</v>
      </c>
      <c r="H95" s="14" t="s">
        <v>184</v>
      </c>
      <c r="I95" s="14" t="s">
        <v>2</v>
      </c>
      <c r="J95" s="14" t="s">
        <v>359</v>
      </c>
      <c r="K95" s="14">
        <v>52384090</v>
      </c>
      <c r="L95" s="14" t="s">
        <v>402</v>
      </c>
      <c r="M95" s="14" t="s">
        <v>426</v>
      </c>
      <c r="N95" t="s">
        <v>40</v>
      </c>
      <c r="O95" s="1">
        <v>44991</v>
      </c>
      <c r="P95" s="14" t="s">
        <v>578</v>
      </c>
      <c r="Q95" s="14" t="s">
        <v>664</v>
      </c>
      <c r="R95" s="1">
        <v>44950</v>
      </c>
      <c r="S95" s="1">
        <v>44952</v>
      </c>
      <c r="T95" s="14">
        <v>240</v>
      </c>
      <c r="U95" s="1">
        <v>45195</v>
      </c>
      <c r="V95" s="28">
        <v>18608000</v>
      </c>
      <c r="W95" s="14">
        <f>Contratos[[#This Row],[Fecha Finalizacion Programada]]-Contratos[[#This Row],[Fecha de Inicio]]</f>
        <v>243</v>
      </c>
      <c r="X95" s="14">
        <f>ROUND((($D$5-Contratos[[#This Row],[Fecha de Inicio]])/(Contratos[[#This Row],[Fecha Finalizacion Programada]]-Contratos[[#This Row],[Fecha de Inicio]])*100),2)</f>
        <v>26.34</v>
      </c>
      <c r="Y95" s="28">
        <v>2326000</v>
      </c>
      <c r="Z95" s="28">
        <v>16282000</v>
      </c>
      <c r="AA95" s="14">
        <v>0</v>
      </c>
      <c r="AB95" s="28">
        <v>0</v>
      </c>
      <c r="AC95" s="28">
        <v>18608000</v>
      </c>
      <c r="AD95" s="14">
        <v>240</v>
      </c>
    </row>
    <row r="96" spans="2:30" x14ac:dyDescent="0.25">
      <c r="B96" s="14">
        <v>2023</v>
      </c>
      <c r="C96">
        <v>230088</v>
      </c>
      <c r="D96" s="14" t="s">
        <v>323</v>
      </c>
      <c r="E96" s="14" t="s">
        <v>846</v>
      </c>
      <c r="F96" s="14" t="s">
        <v>45</v>
      </c>
      <c r="G96" s="14" t="s">
        <v>46</v>
      </c>
      <c r="H96" s="14" t="s">
        <v>451</v>
      </c>
      <c r="I96" s="14" t="s">
        <v>2</v>
      </c>
      <c r="J96" s="14" t="s">
        <v>524</v>
      </c>
      <c r="K96" s="14">
        <v>80133008</v>
      </c>
      <c r="L96" s="14" t="s">
        <v>752</v>
      </c>
      <c r="M96" s="14" t="s">
        <v>424</v>
      </c>
      <c r="N96" t="s">
        <v>40</v>
      </c>
      <c r="O96" s="1">
        <v>44991</v>
      </c>
      <c r="P96" s="14" t="s">
        <v>433</v>
      </c>
      <c r="Q96" s="14" t="s">
        <v>665</v>
      </c>
      <c r="R96" s="1">
        <v>44956</v>
      </c>
      <c r="S96" s="1">
        <v>44960</v>
      </c>
      <c r="T96" s="14">
        <v>210</v>
      </c>
      <c r="U96" s="1">
        <v>45171</v>
      </c>
      <c r="V96" s="28">
        <v>56350000</v>
      </c>
      <c r="W96" s="14">
        <f>Contratos[[#This Row],[Fecha Finalizacion Programada]]-Contratos[[#This Row],[Fecha de Inicio]]</f>
        <v>211</v>
      </c>
      <c r="X96" s="14">
        <f>ROUND((($D$5-Contratos[[#This Row],[Fecha de Inicio]])/(Contratos[[#This Row],[Fecha Finalizacion Programada]]-Contratos[[#This Row],[Fecha de Inicio]])*100),2)</f>
        <v>26.54</v>
      </c>
      <c r="Y96" s="28">
        <v>7513333</v>
      </c>
      <c r="Z96" s="28">
        <v>48836667</v>
      </c>
      <c r="AA96" s="14">
        <v>0</v>
      </c>
      <c r="AB96" s="28">
        <v>0</v>
      </c>
      <c r="AC96" s="28">
        <v>56350000</v>
      </c>
      <c r="AD96" s="14">
        <v>210</v>
      </c>
    </row>
    <row r="97" spans="2:30" x14ac:dyDescent="0.25">
      <c r="B97" s="14">
        <v>2023</v>
      </c>
      <c r="C97">
        <v>230110</v>
      </c>
      <c r="D97" s="14" t="s">
        <v>323</v>
      </c>
      <c r="E97" s="14" t="s">
        <v>847</v>
      </c>
      <c r="F97" s="14" t="s">
        <v>45</v>
      </c>
      <c r="G97" s="14" t="s">
        <v>46</v>
      </c>
      <c r="H97" s="14" t="s">
        <v>889</v>
      </c>
      <c r="I97" s="14" t="s">
        <v>2</v>
      </c>
      <c r="J97" s="14" t="s">
        <v>525</v>
      </c>
      <c r="K97" s="14">
        <v>1012437956</v>
      </c>
      <c r="L97" s="14" t="s">
        <v>158</v>
      </c>
      <c r="M97" s="14" t="s">
        <v>813</v>
      </c>
      <c r="N97" t="s">
        <v>40</v>
      </c>
      <c r="O97" s="1">
        <v>44991</v>
      </c>
      <c r="P97" s="14" t="s">
        <v>118</v>
      </c>
      <c r="Q97" s="14" t="s">
        <v>666</v>
      </c>
      <c r="R97" s="1">
        <v>44945</v>
      </c>
      <c r="S97" s="1">
        <v>44966</v>
      </c>
      <c r="T97" s="14">
        <v>240</v>
      </c>
      <c r="U97" s="1">
        <v>45208</v>
      </c>
      <c r="V97" s="28">
        <v>32256000</v>
      </c>
      <c r="W97" s="14">
        <f>Contratos[[#This Row],[Fecha Finalizacion Programada]]-Contratos[[#This Row],[Fecha de Inicio]]</f>
        <v>242</v>
      </c>
      <c r="X97" s="14">
        <f>ROUND((($D$5-Contratos[[#This Row],[Fecha de Inicio]])/(Contratos[[#This Row],[Fecha Finalizacion Programada]]-Contratos[[#This Row],[Fecha de Inicio]])*100),2)</f>
        <v>20.66</v>
      </c>
      <c r="Y97" s="28">
        <v>2956800</v>
      </c>
      <c r="Z97" s="28">
        <v>29299200</v>
      </c>
      <c r="AA97" s="14">
        <v>0</v>
      </c>
      <c r="AB97" s="28">
        <v>0</v>
      </c>
      <c r="AC97" s="28">
        <v>32256000</v>
      </c>
      <c r="AD97" s="14">
        <v>240</v>
      </c>
    </row>
    <row r="98" spans="2:30" x14ac:dyDescent="0.25">
      <c r="B98" s="14">
        <v>2022</v>
      </c>
      <c r="C98">
        <v>220783</v>
      </c>
      <c r="D98" s="14" t="s">
        <v>323</v>
      </c>
      <c r="E98" s="14" t="s">
        <v>817</v>
      </c>
      <c r="F98" s="14" t="s">
        <v>33</v>
      </c>
      <c r="G98" s="14" t="s">
        <v>27</v>
      </c>
      <c r="H98" s="14" t="s">
        <v>178</v>
      </c>
      <c r="I98" s="14" t="s">
        <v>2</v>
      </c>
      <c r="J98" s="14" t="s">
        <v>495</v>
      </c>
      <c r="K98" s="14">
        <v>860510669</v>
      </c>
      <c r="L98" s="14" t="s">
        <v>65</v>
      </c>
      <c r="M98" s="14" t="s">
        <v>56</v>
      </c>
      <c r="N98" t="s">
        <v>40</v>
      </c>
      <c r="O98" s="1">
        <v>44991</v>
      </c>
      <c r="P98" s="14" t="s">
        <v>558</v>
      </c>
      <c r="Q98" s="14" t="s">
        <v>667</v>
      </c>
      <c r="R98" s="1">
        <v>44855</v>
      </c>
      <c r="S98" s="1">
        <v>44862</v>
      </c>
      <c r="T98" s="14">
        <v>210</v>
      </c>
      <c r="U98" s="1">
        <v>45074</v>
      </c>
      <c r="V98" s="28">
        <v>3118511</v>
      </c>
      <c r="W98" s="14">
        <f>Contratos[[#This Row],[Fecha Finalizacion Programada]]-Contratos[[#This Row],[Fecha de Inicio]]</f>
        <v>212</v>
      </c>
      <c r="X98" s="14">
        <f>ROUND((($D$5-Contratos[[#This Row],[Fecha de Inicio]])/(Contratos[[#This Row],[Fecha Finalizacion Programada]]-Contratos[[#This Row],[Fecha de Inicio]])*100),2)</f>
        <v>72.64</v>
      </c>
      <c r="Y98" s="28">
        <v>860640</v>
      </c>
      <c r="Z98" s="28">
        <v>2257871</v>
      </c>
      <c r="AA98" s="14">
        <v>0</v>
      </c>
      <c r="AB98" s="28">
        <v>0</v>
      </c>
      <c r="AC98" s="28">
        <v>3118511</v>
      </c>
      <c r="AD98" s="14">
        <v>210</v>
      </c>
    </row>
    <row r="99" spans="2:30" x14ac:dyDescent="0.25">
      <c r="B99" s="14">
        <v>2023</v>
      </c>
      <c r="C99">
        <v>230118</v>
      </c>
      <c r="D99" s="14" t="s">
        <v>323</v>
      </c>
      <c r="E99" s="14" t="s">
        <v>469</v>
      </c>
      <c r="F99" s="14" t="s">
        <v>45</v>
      </c>
      <c r="G99" s="14" t="s">
        <v>46</v>
      </c>
      <c r="H99" s="14" t="s">
        <v>181</v>
      </c>
      <c r="I99" s="14" t="s">
        <v>2</v>
      </c>
      <c r="J99" s="14" t="s">
        <v>351</v>
      </c>
      <c r="K99" s="14">
        <v>80117367</v>
      </c>
      <c r="L99" s="14" t="s">
        <v>108</v>
      </c>
      <c r="M99" s="14" t="s">
        <v>315</v>
      </c>
      <c r="N99" t="s">
        <v>40</v>
      </c>
      <c r="O99" s="1">
        <v>44991</v>
      </c>
      <c r="P99" s="14" t="s">
        <v>579</v>
      </c>
      <c r="Q99" s="14" t="s">
        <v>668</v>
      </c>
      <c r="R99" s="1">
        <v>44946</v>
      </c>
      <c r="S99" s="1">
        <v>44951</v>
      </c>
      <c r="T99" s="14">
        <v>180</v>
      </c>
      <c r="U99" s="1">
        <v>45132</v>
      </c>
      <c r="V99" s="28">
        <v>55824000</v>
      </c>
      <c r="W99" s="14">
        <f>Contratos[[#This Row],[Fecha Finalizacion Programada]]-Contratos[[#This Row],[Fecha de Inicio]]</f>
        <v>181</v>
      </c>
      <c r="X99" s="14">
        <f>ROUND((($D$5-Contratos[[#This Row],[Fecha de Inicio]])/(Contratos[[#This Row],[Fecha Finalizacion Programada]]-Contratos[[#This Row],[Fecha de Inicio]])*100),2)</f>
        <v>35.909999999999997</v>
      </c>
      <c r="Y99" s="28">
        <v>11164800</v>
      </c>
      <c r="Z99" s="28">
        <v>44659200</v>
      </c>
      <c r="AA99" s="14">
        <v>0</v>
      </c>
      <c r="AB99" s="28">
        <v>0</v>
      </c>
      <c r="AC99" s="28">
        <v>55824000</v>
      </c>
      <c r="AD99" s="14">
        <v>180</v>
      </c>
    </row>
    <row r="100" spans="2:30" x14ac:dyDescent="0.25">
      <c r="B100" s="14">
        <v>2023</v>
      </c>
      <c r="C100">
        <v>230068</v>
      </c>
      <c r="D100" s="14" t="s">
        <v>323</v>
      </c>
      <c r="E100" s="14" t="s">
        <v>847</v>
      </c>
      <c r="F100" s="14" t="s">
        <v>45</v>
      </c>
      <c r="G100" s="14" t="s">
        <v>46</v>
      </c>
      <c r="H100" s="14" t="s">
        <v>889</v>
      </c>
      <c r="I100" s="14" t="s">
        <v>2</v>
      </c>
      <c r="J100" s="14" t="s">
        <v>525</v>
      </c>
      <c r="K100" s="14">
        <v>1030661834</v>
      </c>
      <c r="L100" s="14" t="s">
        <v>753</v>
      </c>
      <c r="M100" s="14" t="s">
        <v>813</v>
      </c>
      <c r="N100" t="s">
        <v>40</v>
      </c>
      <c r="O100" s="1">
        <v>44994</v>
      </c>
      <c r="P100" s="14" t="s">
        <v>118</v>
      </c>
      <c r="Q100" s="14" t="s">
        <v>666</v>
      </c>
      <c r="R100" s="1">
        <v>44944</v>
      </c>
      <c r="S100" s="1">
        <v>44965</v>
      </c>
      <c r="T100" s="14">
        <v>240</v>
      </c>
      <c r="U100" s="1">
        <v>45207</v>
      </c>
      <c r="V100" s="28">
        <v>32256000</v>
      </c>
      <c r="W100" s="14">
        <f>Contratos[[#This Row],[Fecha Finalizacion Programada]]-Contratos[[#This Row],[Fecha de Inicio]]</f>
        <v>242</v>
      </c>
      <c r="X100" s="14">
        <f>ROUND((($D$5-Contratos[[#This Row],[Fecha de Inicio]])/(Contratos[[#This Row],[Fecha Finalizacion Programada]]-Contratos[[#This Row],[Fecha de Inicio]])*100),2)</f>
        <v>21.07</v>
      </c>
      <c r="Y100" s="28">
        <v>3091200</v>
      </c>
      <c r="Z100" s="28">
        <v>29164800</v>
      </c>
      <c r="AA100" s="14">
        <v>0</v>
      </c>
      <c r="AB100" s="28">
        <v>0</v>
      </c>
      <c r="AC100" s="28">
        <v>32256000</v>
      </c>
      <c r="AD100" s="14">
        <v>240</v>
      </c>
    </row>
    <row r="101" spans="2:30" x14ac:dyDescent="0.25">
      <c r="B101" s="14">
        <v>2023</v>
      </c>
      <c r="C101">
        <v>230206</v>
      </c>
      <c r="D101" s="14" t="s">
        <v>323</v>
      </c>
      <c r="E101" s="14" t="s">
        <v>469</v>
      </c>
      <c r="F101" s="14" t="s">
        <v>45</v>
      </c>
      <c r="G101" s="14" t="s">
        <v>46</v>
      </c>
      <c r="H101" s="14" t="s">
        <v>181</v>
      </c>
      <c r="I101" s="14" t="s">
        <v>2</v>
      </c>
      <c r="J101" s="14" t="s">
        <v>351</v>
      </c>
      <c r="K101" s="14">
        <v>79959604</v>
      </c>
      <c r="L101" s="14" t="s">
        <v>754</v>
      </c>
      <c r="M101" s="14" t="s">
        <v>315</v>
      </c>
      <c r="N101" t="s">
        <v>40</v>
      </c>
      <c r="O101" s="1">
        <v>44991</v>
      </c>
      <c r="P101" s="14" t="s">
        <v>580</v>
      </c>
      <c r="Q101" s="14" t="s">
        <v>669</v>
      </c>
      <c r="R101" s="1">
        <v>44957</v>
      </c>
      <c r="S101" s="1">
        <v>44963</v>
      </c>
      <c r="T101" s="14">
        <v>180</v>
      </c>
      <c r="U101" s="1">
        <v>45144</v>
      </c>
      <c r="V101" s="28">
        <v>55824000</v>
      </c>
      <c r="W101" s="14">
        <f>Contratos[[#This Row],[Fecha Finalizacion Programada]]-Contratos[[#This Row],[Fecha de Inicio]]</f>
        <v>181</v>
      </c>
      <c r="X101" s="14">
        <f>ROUND((($D$5-Contratos[[#This Row],[Fecha de Inicio]])/(Contratos[[#This Row],[Fecha Finalizacion Programada]]-Contratos[[#This Row],[Fecha de Inicio]])*100),2)</f>
        <v>29.28</v>
      </c>
      <c r="Y101" s="28">
        <v>7753333</v>
      </c>
      <c r="Z101" s="28">
        <v>48070667</v>
      </c>
      <c r="AA101" s="14">
        <v>0</v>
      </c>
      <c r="AB101" s="28">
        <v>0</v>
      </c>
      <c r="AC101" s="28">
        <v>55824000</v>
      </c>
      <c r="AD101" s="14">
        <v>180</v>
      </c>
    </row>
    <row r="102" spans="2:30" x14ac:dyDescent="0.25">
      <c r="B102" s="14">
        <v>2022</v>
      </c>
      <c r="C102">
        <v>220460</v>
      </c>
      <c r="D102" s="14" t="s">
        <v>323</v>
      </c>
      <c r="E102" s="14" t="s">
        <v>200</v>
      </c>
      <c r="F102" s="14" t="s">
        <v>45</v>
      </c>
      <c r="G102" s="14" t="s">
        <v>46</v>
      </c>
      <c r="H102" s="14" t="s">
        <v>180</v>
      </c>
      <c r="I102" s="14" t="s">
        <v>2</v>
      </c>
      <c r="J102" s="14" t="s">
        <v>128</v>
      </c>
      <c r="K102" s="14">
        <v>1016014950</v>
      </c>
      <c r="L102" s="14" t="s">
        <v>129</v>
      </c>
      <c r="M102" s="14" t="s">
        <v>314</v>
      </c>
      <c r="N102" t="s">
        <v>40</v>
      </c>
      <c r="O102" s="1">
        <v>44999</v>
      </c>
      <c r="P102" s="14" t="s">
        <v>112</v>
      </c>
      <c r="Q102" s="14" t="s">
        <v>670</v>
      </c>
      <c r="R102" s="1">
        <v>44785</v>
      </c>
      <c r="S102" s="1">
        <v>44791</v>
      </c>
      <c r="T102" s="14">
        <v>195</v>
      </c>
      <c r="U102" s="1">
        <v>44990</v>
      </c>
      <c r="V102" s="28">
        <v>43842500</v>
      </c>
      <c r="W102" s="14">
        <f>Contratos[[#This Row],[Fecha Finalizacion Programada]]-Contratos[[#This Row],[Fecha de Inicio]]</f>
        <v>199</v>
      </c>
      <c r="X102" s="58">
        <f>ROUND(((Contratos[[#This Row],[Fecha Finalizacion Programada]]-Contratos[[#This Row],[Fecha de Inicio]])/(Contratos[[#This Row],[Fecha Finalizacion Programada]]-Contratos[[#This Row],[Fecha de Inicio]])*100),2)</f>
        <v>100</v>
      </c>
      <c r="Y102" s="28">
        <v>43392833</v>
      </c>
      <c r="Z102" s="28">
        <v>449667</v>
      </c>
      <c r="AA102" s="14">
        <v>0</v>
      </c>
      <c r="AB102" s="28">
        <v>0</v>
      </c>
      <c r="AC102" s="28">
        <v>43842500</v>
      </c>
      <c r="AD102" s="14">
        <v>195</v>
      </c>
    </row>
    <row r="103" spans="2:30" x14ac:dyDescent="0.25">
      <c r="B103" s="14">
        <v>2023</v>
      </c>
      <c r="C103">
        <v>230204</v>
      </c>
      <c r="D103" s="14" t="s">
        <v>323</v>
      </c>
      <c r="E103" s="14" t="s">
        <v>469</v>
      </c>
      <c r="F103" s="14" t="s">
        <v>45</v>
      </c>
      <c r="G103" s="14" t="s">
        <v>46</v>
      </c>
      <c r="H103" s="14" t="s">
        <v>181</v>
      </c>
      <c r="I103" s="14" t="s">
        <v>2</v>
      </c>
      <c r="J103" s="14" t="s">
        <v>351</v>
      </c>
      <c r="K103" s="14">
        <v>23467524</v>
      </c>
      <c r="L103" s="14" t="s">
        <v>755</v>
      </c>
      <c r="M103" s="14" t="s">
        <v>315</v>
      </c>
      <c r="N103" t="s">
        <v>40</v>
      </c>
      <c r="O103" s="1">
        <v>44991</v>
      </c>
      <c r="P103" s="14" t="s">
        <v>581</v>
      </c>
      <c r="Q103" s="14" t="s">
        <v>671</v>
      </c>
      <c r="R103" s="1">
        <v>44957</v>
      </c>
      <c r="S103" s="1">
        <v>44963</v>
      </c>
      <c r="T103" s="14">
        <v>180</v>
      </c>
      <c r="U103" s="1">
        <v>45144</v>
      </c>
      <c r="V103" s="28">
        <v>55824000</v>
      </c>
      <c r="W103" s="14">
        <f>Contratos[[#This Row],[Fecha Finalizacion Programada]]-Contratos[[#This Row],[Fecha de Inicio]]</f>
        <v>181</v>
      </c>
      <c r="X103" s="14">
        <f>ROUND((($D$5-Contratos[[#This Row],[Fecha de Inicio]])/(Contratos[[#This Row],[Fecha Finalizacion Programada]]-Contratos[[#This Row],[Fecha de Inicio]])*100),2)</f>
        <v>29.28</v>
      </c>
      <c r="Y103" s="28">
        <v>7753333</v>
      </c>
      <c r="Z103" s="28">
        <v>48070667</v>
      </c>
      <c r="AA103" s="14">
        <v>0</v>
      </c>
      <c r="AB103" s="28">
        <v>0</v>
      </c>
      <c r="AC103" s="28">
        <v>55824000</v>
      </c>
      <c r="AD103" s="14">
        <v>180</v>
      </c>
    </row>
    <row r="104" spans="2:30" x14ac:dyDescent="0.25">
      <c r="B104" s="14">
        <v>2022</v>
      </c>
      <c r="C104">
        <v>220173</v>
      </c>
      <c r="D104" s="14" t="s">
        <v>323</v>
      </c>
      <c r="E104" s="14" t="s">
        <v>186</v>
      </c>
      <c r="F104" s="14" t="s">
        <v>45</v>
      </c>
      <c r="G104" s="14" t="s">
        <v>46</v>
      </c>
      <c r="H104" s="14" t="s">
        <v>180</v>
      </c>
      <c r="I104" s="14" t="s">
        <v>2</v>
      </c>
      <c r="J104" s="14" t="s">
        <v>84</v>
      </c>
      <c r="K104" s="14">
        <v>1077941121</v>
      </c>
      <c r="L104" s="14" t="s">
        <v>71</v>
      </c>
      <c r="M104" s="14" t="s">
        <v>814</v>
      </c>
      <c r="N104" t="s">
        <v>40</v>
      </c>
      <c r="O104" s="1">
        <v>44999</v>
      </c>
      <c r="P104" s="14" t="s">
        <v>112</v>
      </c>
      <c r="Q104" s="14" t="s">
        <v>672</v>
      </c>
      <c r="R104" s="1">
        <v>44578</v>
      </c>
      <c r="S104" s="1">
        <v>44581</v>
      </c>
      <c r="T104" s="14">
        <v>300</v>
      </c>
      <c r="U104" s="1">
        <v>44932</v>
      </c>
      <c r="V104" s="28">
        <v>78490000</v>
      </c>
      <c r="W104" s="14">
        <f>Contratos[[#This Row],[Fecha Finalizacion Programada]]-Contratos[[#This Row],[Fecha de Inicio]]</f>
        <v>351</v>
      </c>
      <c r="X104" s="58">
        <f>ROUND(((Contratos[[#This Row],[Fecha Finalizacion Programada]]-Contratos[[#This Row],[Fecha de Inicio]])/(Contratos[[#This Row],[Fecha Finalizacion Programada]]-Contratos[[#This Row],[Fecha de Inicio]])*100),2)</f>
        <v>100</v>
      </c>
      <c r="Y104" s="28">
        <v>9418800</v>
      </c>
      <c r="Z104" s="28">
        <v>81367967</v>
      </c>
      <c r="AA104" s="14">
        <v>1</v>
      </c>
      <c r="AB104" s="28">
        <v>12296767</v>
      </c>
      <c r="AC104" s="28">
        <v>90786767</v>
      </c>
      <c r="AD104" s="14">
        <v>347</v>
      </c>
    </row>
    <row r="105" spans="2:30" x14ac:dyDescent="0.25">
      <c r="B105" s="14">
        <v>2023</v>
      </c>
      <c r="C105">
        <v>230205</v>
      </c>
      <c r="D105" s="14" t="s">
        <v>323</v>
      </c>
      <c r="E105" s="14" t="s">
        <v>469</v>
      </c>
      <c r="F105" s="14" t="s">
        <v>45</v>
      </c>
      <c r="G105" s="14" t="s">
        <v>46</v>
      </c>
      <c r="H105" s="14" t="s">
        <v>181</v>
      </c>
      <c r="I105" s="14" t="s">
        <v>2</v>
      </c>
      <c r="J105" s="14" t="s">
        <v>351</v>
      </c>
      <c r="K105" s="14">
        <v>80179285</v>
      </c>
      <c r="L105" s="14" t="s">
        <v>756</v>
      </c>
      <c r="M105" s="14" t="s">
        <v>315</v>
      </c>
      <c r="N105" t="s">
        <v>40</v>
      </c>
      <c r="O105" s="1">
        <v>44991</v>
      </c>
      <c r="P105" s="14" t="s">
        <v>582</v>
      </c>
      <c r="Q105" s="14" t="s">
        <v>673</v>
      </c>
      <c r="R105" s="1">
        <v>44957</v>
      </c>
      <c r="S105" s="1">
        <v>44963</v>
      </c>
      <c r="T105" s="14">
        <v>180</v>
      </c>
      <c r="U105" s="1">
        <v>45144</v>
      </c>
      <c r="V105" s="28">
        <v>55824000</v>
      </c>
      <c r="W105" s="14">
        <f>Contratos[[#This Row],[Fecha Finalizacion Programada]]-Contratos[[#This Row],[Fecha de Inicio]]</f>
        <v>181</v>
      </c>
      <c r="X105" s="14">
        <f>ROUND((($D$5-Contratos[[#This Row],[Fecha de Inicio]])/(Contratos[[#This Row],[Fecha Finalizacion Programada]]-Contratos[[#This Row],[Fecha de Inicio]])*100),2)</f>
        <v>29.28</v>
      </c>
      <c r="Y105" s="28">
        <v>7753333</v>
      </c>
      <c r="Z105" s="28">
        <v>48070667</v>
      </c>
      <c r="AA105" s="14">
        <v>0</v>
      </c>
      <c r="AB105" s="28">
        <v>0</v>
      </c>
      <c r="AC105" s="28">
        <v>55824000</v>
      </c>
      <c r="AD105" s="14">
        <v>180</v>
      </c>
    </row>
    <row r="106" spans="2:30" x14ac:dyDescent="0.25">
      <c r="B106" s="14">
        <v>2023</v>
      </c>
      <c r="C106">
        <v>230111</v>
      </c>
      <c r="D106" s="14" t="s">
        <v>323</v>
      </c>
      <c r="E106" s="14" t="s">
        <v>847</v>
      </c>
      <c r="F106" s="14" t="s">
        <v>45</v>
      </c>
      <c r="G106" s="14" t="s">
        <v>46</v>
      </c>
      <c r="H106" s="14" t="s">
        <v>889</v>
      </c>
      <c r="I106" s="14" t="s">
        <v>2</v>
      </c>
      <c r="J106" s="14" t="s">
        <v>525</v>
      </c>
      <c r="K106" s="14">
        <v>52410221</v>
      </c>
      <c r="L106" s="14" t="s">
        <v>167</v>
      </c>
      <c r="M106" s="14" t="s">
        <v>813</v>
      </c>
      <c r="N106" t="s">
        <v>40</v>
      </c>
      <c r="O106" s="1">
        <v>44991</v>
      </c>
      <c r="P106" s="14" t="s">
        <v>118</v>
      </c>
      <c r="Q106" s="14" t="s">
        <v>666</v>
      </c>
      <c r="R106" s="1">
        <v>44945</v>
      </c>
      <c r="S106" s="1">
        <v>44966</v>
      </c>
      <c r="T106" s="14">
        <v>240</v>
      </c>
      <c r="U106" s="1">
        <v>45208</v>
      </c>
      <c r="V106" s="28">
        <v>32256000</v>
      </c>
      <c r="W106" s="14">
        <f>Contratos[[#This Row],[Fecha Finalizacion Programada]]-Contratos[[#This Row],[Fecha de Inicio]]</f>
        <v>242</v>
      </c>
      <c r="X106" s="14">
        <f>ROUND((($D$5-Contratos[[#This Row],[Fecha de Inicio]])/(Contratos[[#This Row],[Fecha Finalizacion Programada]]-Contratos[[#This Row],[Fecha de Inicio]])*100),2)</f>
        <v>20.66</v>
      </c>
      <c r="Y106" s="28">
        <v>2956800</v>
      </c>
      <c r="Z106" s="28">
        <v>29299200</v>
      </c>
      <c r="AA106" s="14">
        <v>0</v>
      </c>
      <c r="AB106" s="28">
        <v>0</v>
      </c>
      <c r="AC106" s="28">
        <v>32256000</v>
      </c>
      <c r="AD106" s="14">
        <v>240</v>
      </c>
    </row>
    <row r="107" spans="2:30" x14ac:dyDescent="0.25">
      <c r="B107" s="14">
        <v>2023</v>
      </c>
      <c r="C107">
        <v>230137</v>
      </c>
      <c r="D107" s="14" t="s">
        <v>323</v>
      </c>
      <c r="E107" s="14" t="s">
        <v>475</v>
      </c>
      <c r="F107" s="14" t="s">
        <v>45</v>
      </c>
      <c r="G107" s="14" t="s">
        <v>49</v>
      </c>
      <c r="H107" s="14" t="s">
        <v>184</v>
      </c>
      <c r="I107" s="14" t="s">
        <v>2</v>
      </c>
      <c r="J107" s="14" t="s">
        <v>359</v>
      </c>
      <c r="K107" s="14">
        <v>53132127</v>
      </c>
      <c r="L107" s="14" t="s">
        <v>421</v>
      </c>
      <c r="M107" s="14" t="s">
        <v>426</v>
      </c>
      <c r="N107" t="s">
        <v>40</v>
      </c>
      <c r="O107" s="1">
        <v>44991</v>
      </c>
      <c r="P107" s="14" t="s">
        <v>578</v>
      </c>
      <c r="Q107" s="14" t="s">
        <v>674</v>
      </c>
      <c r="R107" s="1">
        <v>44950</v>
      </c>
      <c r="S107" s="1">
        <v>44952</v>
      </c>
      <c r="T107" s="14">
        <v>240</v>
      </c>
      <c r="U107" s="1">
        <v>45195</v>
      </c>
      <c r="V107" s="28">
        <v>18608000</v>
      </c>
      <c r="W107" s="14">
        <f>Contratos[[#This Row],[Fecha Finalizacion Programada]]-Contratos[[#This Row],[Fecha de Inicio]]</f>
        <v>243</v>
      </c>
      <c r="X107" s="14">
        <f>ROUND((($D$5-Contratos[[#This Row],[Fecha de Inicio]])/(Contratos[[#This Row],[Fecha Finalizacion Programada]]-Contratos[[#This Row],[Fecha de Inicio]])*100),2)</f>
        <v>26.34</v>
      </c>
      <c r="Y107" s="28">
        <v>2326000</v>
      </c>
      <c r="Z107" s="28">
        <v>16282000</v>
      </c>
      <c r="AA107" s="14">
        <v>0</v>
      </c>
      <c r="AB107" s="28">
        <v>0</v>
      </c>
      <c r="AC107" s="28">
        <v>18608000</v>
      </c>
      <c r="AD107" s="14">
        <v>240</v>
      </c>
    </row>
    <row r="108" spans="2:30" x14ac:dyDescent="0.25">
      <c r="B108" s="14">
        <v>2022</v>
      </c>
      <c r="C108">
        <v>220832</v>
      </c>
      <c r="D108" s="14" t="s">
        <v>323</v>
      </c>
      <c r="E108" s="14" t="s">
        <v>486</v>
      </c>
      <c r="F108" s="14" t="s">
        <v>30</v>
      </c>
      <c r="G108" s="14" t="s">
        <v>61</v>
      </c>
      <c r="H108" s="14" t="s">
        <v>453</v>
      </c>
      <c r="I108" s="14" t="s">
        <v>2</v>
      </c>
      <c r="J108" s="14" t="s">
        <v>369</v>
      </c>
      <c r="K108" s="14">
        <v>860028669</v>
      </c>
      <c r="L108" s="14" t="s">
        <v>409</v>
      </c>
      <c r="M108" s="14" t="s">
        <v>428</v>
      </c>
      <c r="N108" t="s">
        <v>40</v>
      </c>
      <c r="O108" s="1">
        <v>44991</v>
      </c>
      <c r="P108" s="14" t="s">
        <v>441</v>
      </c>
      <c r="Q108" s="14" t="s">
        <v>441</v>
      </c>
      <c r="R108" s="1">
        <v>44893</v>
      </c>
      <c r="S108" s="1">
        <v>44896</v>
      </c>
      <c r="T108" s="14">
        <v>360</v>
      </c>
      <c r="U108" s="1">
        <v>45261</v>
      </c>
      <c r="V108" s="28">
        <v>43226960</v>
      </c>
      <c r="W108" s="14">
        <f>Contratos[[#This Row],[Fecha Finalizacion Programada]]-Contratos[[#This Row],[Fecha de Inicio]]</f>
        <v>365</v>
      </c>
      <c r="X108" s="14">
        <f>ROUND((($D$5-Contratos[[#This Row],[Fecha de Inicio]])/(Contratos[[#This Row],[Fecha Finalizacion Programada]]-Contratos[[#This Row],[Fecha de Inicio]])*100),2)</f>
        <v>32.880000000000003</v>
      </c>
      <c r="Y108" s="28">
        <v>10806940</v>
      </c>
      <c r="Z108" s="28">
        <v>32420020</v>
      </c>
      <c r="AA108" s="14">
        <v>0</v>
      </c>
      <c r="AB108" s="28">
        <v>0</v>
      </c>
      <c r="AC108" s="28">
        <v>43226960</v>
      </c>
      <c r="AD108" s="14">
        <v>360</v>
      </c>
    </row>
    <row r="109" spans="2:30" x14ac:dyDescent="0.25">
      <c r="B109" s="14">
        <v>2023</v>
      </c>
      <c r="C109">
        <v>230139</v>
      </c>
      <c r="D109" s="14" t="s">
        <v>323</v>
      </c>
      <c r="E109" s="14" t="s">
        <v>475</v>
      </c>
      <c r="F109" s="14" t="s">
        <v>45</v>
      </c>
      <c r="G109" s="14" t="s">
        <v>49</v>
      </c>
      <c r="H109" s="14" t="s">
        <v>184</v>
      </c>
      <c r="I109" s="14" t="s">
        <v>2</v>
      </c>
      <c r="J109" s="14" t="s">
        <v>359</v>
      </c>
      <c r="K109" s="14">
        <v>80154271</v>
      </c>
      <c r="L109" s="14" t="s">
        <v>406</v>
      </c>
      <c r="M109" s="14" t="s">
        <v>426</v>
      </c>
      <c r="N109" t="s">
        <v>40</v>
      </c>
      <c r="O109" s="1">
        <v>44991</v>
      </c>
      <c r="P109" s="14" t="s">
        <v>583</v>
      </c>
      <c r="Q109" s="14" t="s">
        <v>674</v>
      </c>
      <c r="R109" s="1">
        <v>44950</v>
      </c>
      <c r="S109" s="1">
        <v>44952</v>
      </c>
      <c r="T109" s="14">
        <v>240</v>
      </c>
      <c r="U109" s="1">
        <v>45195</v>
      </c>
      <c r="V109" s="28">
        <v>18608000</v>
      </c>
      <c r="W109" s="14">
        <f>Contratos[[#This Row],[Fecha Finalizacion Programada]]-Contratos[[#This Row],[Fecha de Inicio]]</f>
        <v>243</v>
      </c>
      <c r="X109" s="14">
        <f>ROUND((($D$5-Contratos[[#This Row],[Fecha de Inicio]])/(Contratos[[#This Row],[Fecha Finalizacion Programada]]-Contratos[[#This Row],[Fecha de Inicio]])*100),2)</f>
        <v>26.34</v>
      </c>
      <c r="Y109" s="28">
        <v>2326000</v>
      </c>
      <c r="Z109" s="28">
        <v>16282000</v>
      </c>
      <c r="AA109" s="14">
        <v>0</v>
      </c>
      <c r="AB109" s="28">
        <v>0</v>
      </c>
      <c r="AC109" s="28">
        <v>18608000</v>
      </c>
      <c r="AD109" s="14">
        <v>240</v>
      </c>
    </row>
    <row r="110" spans="2:30" x14ac:dyDescent="0.25">
      <c r="B110" s="14">
        <v>2022</v>
      </c>
      <c r="C110">
        <v>220759</v>
      </c>
      <c r="D110" s="14" t="s">
        <v>323</v>
      </c>
      <c r="E110" s="14" t="s">
        <v>487</v>
      </c>
      <c r="F110" s="14" t="s">
        <v>30</v>
      </c>
      <c r="G110" s="14" t="s">
        <v>27</v>
      </c>
      <c r="H110" s="14" t="s">
        <v>453</v>
      </c>
      <c r="I110" s="14" t="s">
        <v>2</v>
      </c>
      <c r="J110" s="14" t="s">
        <v>370</v>
      </c>
      <c r="K110" s="14">
        <v>900078820</v>
      </c>
      <c r="L110" s="14" t="s">
        <v>410</v>
      </c>
      <c r="M110" s="14" t="s">
        <v>428</v>
      </c>
      <c r="N110" t="s">
        <v>40</v>
      </c>
      <c r="O110" s="1">
        <v>44991</v>
      </c>
      <c r="P110" s="14" t="s">
        <v>441</v>
      </c>
      <c r="Q110" s="14" t="s">
        <v>441</v>
      </c>
      <c r="R110" s="1">
        <v>44853</v>
      </c>
      <c r="S110" s="1">
        <v>44882</v>
      </c>
      <c r="T110" s="14">
        <v>360</v>
      </c>
      <c r="U110" s="1">
        <v>45247</v>
      </c>
      <c r="V110" s="28">
        <v>46602600</v>
      </c>
      <c r="W110" s="14">
        <f>Contratos[[#This Row],[Fecha Finalizacion Programada]]-Contratos[[#This Row],[Fecha de Inicio]]</f>
        <v>365</v>
      </c>
      <c r="X110" s="14">
        <f>ROUND((($D$5-Contratos[[#This Row],[Fecha de Inicio]])/(Contratos[[#This Row],[Fecha Finalizacion Programada]]-Contratos[[#This Row],[Fecha de Inicio]])*100),2)</f>
        <v>36.71</v>
      </c>
      <c r="Y110" s="28">
        <v>15534200</v>
      </c>
      <c r="Z110" s="28">
        <v>31068400</v>
      </c>
      <c r="AA110" s="14">
        <v>0</v>
      </c>
      <c r="AB110" s="28">
        <v>0</v>
      </c>
      <c r="AC110" s="28">
        <v>46602600</v>
      </c>
      <c r="AD110" s="14">
        <v>360</v>
      </c>
    </row>
    <row r="111" spans="2:30" x14ac:dyDescent="0.25">
      <c r="B111" s="14">
        <v>2023</v>
      </c>
      <c r="C111">
        <v>230263</v>
      </c>
      <c r="D111" s="14" t="s">
        <v>323</v>
      </c>
      <c r="E111" s="14" t="s">
        <v>845</v>
      </c>
      <c r="F111" s="14" t="s">
        <v>45</v>
      </c>
      <c r="G111" s="14" t="s">
        <v>46</v>
      </c>
      <c r="H111" s="14" t="s">
        <v>320</v>
      </c>
      <c r="I111" s="14" t="s">
        <v>2</v>
      </c>
      <c r="J111" s="14" t="s">
        <v>523</v>
      </c>
      <c r="K111" s="14">
        <v>52185752</v>
      </c>
      <c r="L111" s="14" t="s">
        <v>157</v>
      </c>
      <c r="M111" s="14" t="s">
        <v>318</v>
      </c>
      <c r="N111" t="s">
        <v>40</v>
      </c>
      <c r="O111" s="1">
        <v>44991</v>
      </c>
      <c r="P111" s="14" t="s">
        <v>584</v>
      </c>
      <c r="Q111" s="14" t="s">
        <v>675</v>
      </c>
      <c r="R111" s="1">
        <v>44978</v>
      </c>
      <c r="S111" s="1">
        <v>44979</v>
      </c>
      <c r="T111" s="14">
        <v>240</v>
      </c>
      <c r="U111" s="1">
        <v>45221</v>
      </c>
      <c r="V111" s="28">
        <v>32256000</v>
      </c>
      <c r="W111" s="14">
        <f>Contratos[[#This Row],[Fecha Finalizacion Programada]]-Contratos[[#This Row],[Fecha de Inicio]]</f>
        <v>242</v>
      </c>
      <c r="X111" s="14">
        <f>ROUND((($D$5-Contratos[[#This Row],[Fecha de Inicio]])/(Contratos[[#This Row],[Fecha Finalizacion Programada]]-Contratos[[#This Row],[Fecha de Inicio]])*100),2)</f>
        <v>15.29</v>
      </c>
      <c r="Y111" s="28">
        <v>940800</v>
      </c>
      <c r="Z111" s="28">
        <v>31315200</v>
      </c>
      <c r="AA111" s="14">
        <v>0</v>
      </c>
      <c r="AB111" s="28">
        <v>0</v>
      </c>
      <c r="AC111" s="28">
        <v>32256000</v>
      </c>
      <c r="AD111" s="14">
        <v>240</v>
      </c>
    </row>
    <row r="112" spans="2:30" x14ac:dyDescent="0.25">
      <c r="B112" s="14">
        <v>2023</v>
      </c>
      <c r="C112">
        <v>230138</v>
      </c>
      <c r="D112" s="14" t="s">
        <v>323</v>
      </c>
      <c r="E112" s="14" t="s">
        <v>475</v>
      </c>
      <c r="F112" s="14" t="s">
        <v>45</v>
      </c>
      <c r="G112" s="14" t="s">
        <v>49</v>
      </c>
      <c r="H112" s="14" t="s">
        <v>184</v>
      </c>
      <c r="I112" s="14" t="s">
        <v>2</v>
      </c>
      <c r="J112" s="14" t="s">
        <v>359</v>
      </c>
      <c r="K112" s="14">
        <v>1010224290</v>
      </c>
      <c r="L112" s="14" t="s">
        <v>413</v>
      </c>
      <c r="M112" s="14" t="s">
        <v>426</v>
      </c>
      <c r="N112" t="s">
        <v>40</v>
      </c>
      <c r="O112" s="1">
        <v>44991</v>
      </c>
      <c r="P112" s="14" t="s">
        <v>578</v>
      </c>
      <c r="Q112" s="14" t="s">
        <v>664</v>
      </c>
      <c r="R112" s="1">
        <v>44950</v>
      </c>
      <c r="S112" s="1">
        <v>44952</v>
      </c>
      <c r="T112" s="14">
        <v>240</v>
      </c>
      <c r="U112" s="1">
        <v>45195</v>
      </c>
      <c r="V112" s="28">
        <v>18608000</v>
      </c>
      <c r="W112" s="14">
        <f>Contratos[[#This Row],[Fecha Finalizacion Programada]]-Contratos[[#This Row],[Fecha de Inicio]]</f>
        <v>243</v>
      </c>
      <c r="X112" s="14">
        <f>ROUND((($D$5-Contratos[[#This Row],[Fecha de Inicio]])/(Contratos[[#This Row],[Fecha Finalizacion Programada]]-Contratos[[#This Row],[Fecha de Inicio]])*100),2)</f>
        <v>26.34</v>
      </c>
      <c r="Y112" s="28">
        <v>2326000</v>
      </c>
      <c r="Z112" s="28">
        <v>16282000</v>
      </c>
      <c r="AA112" s="14">
        <v>0</v>
      </c>
      <c r="AB112" s="28">
        <v>0</v>
      </c>
      <c r="AC112" s="28">
        <v>18608000</v>
      </c>
      <c r="AD112" s="14">
        <v>240</v>
      </c>
    </row>
    <row r="113" spans="2:30" x14ac:dyDescent="0.25">
      <c r="B113" s="14">
        <v>2022</v>
      </c>
      <c r="C113">
        <v>220833</v>
      </c>
      <c r="D113" s="14" t="s">
        <v>323</v>
      </c>
      <c r="E113" s="14" t="s">
        <v>326</v>
      </c>
      <c r="F113" s="14" t="s">
        <v>45</v>
      </c>
      <c r="G113" s="14" t="s">
        <v>49</v>
      </c>
      <c r="H113" s="14" t="s">
        <v>320</v>
      </c>
      <c r="I113" s="14" t="s">
        <v>2</v>
      </c>
      <c r="J113" s="14" t="s">
        <v>268</v>
      </c>
      <c r="K113" s="14">
        <v>1014204890</v>
      </c>
      <c r="L113" s="14" t="s">
        <v>395</v>
      </c>
      <c r="M113" s="14" t="s">
        <v>318</v>
      </c>
      <c r="N113" t="s">
        <v>40</v>
      </c>
      <c r="O113" s="1">
        <v>44992</v>
      </c>
      <c r="P113" s="14" t="s">
        <v>310</v>
      </c>
      <c r="Q113" s="14" t="s">
        <v>305</v>
      </c>
      <c r="R113" s="1">
        <v>44893</v>
      </c>
      <c r="S113" s="1">
        <v>44916</v>
      </c>
      <c r="T113" s="14">
        <v>90</v>
      </c>
      <c r="U113" s="1">
        <v>45006</v>
      </c>
      <c r="V113" s="28">
        <v>4887000</v>
      </c>
      <c r="W113" s="14">
        <f>Contratos[[#This Row],[Fecha Finalizacion Programada]]-Contratos[[#This Row],[Fecha de Inicio]]</f>
        <v>90</v>
      </c>
      <c r="X113" s="58">
        <f>ROUND(((Contratos[[#This Row],[Fecha Finalizacion Programada]]-Contratos[[#This Row],[Fecha de Inicio]])/(Contratos[[#This Row],[Fecha Finalizacion Programada]]-Contratos[[#This Row],[Fecha de Inicio]])*100),2)</f>
        <v>100</v>
      </c>
      <c r="Y113" s="28">
        <v>814500</v>
      </c>
      <c r="Z113" s="28">
        <v>4072500</v>
      </c>
      <c r="AA113" s="14">
        <v>0</v>
      </c>
      <c r="AB113" s="28">
        <v>0</v>
      </c>
      <c r="AC113" s="28">
        <v>4887000</v>
      </c>
      <c r="AD113" s="14">
        <v>90</v>
      </c>
    </row>
    <row r="114" spans="2:30" x14ac:dyDescent="0.25">
      <c r="B114" s="14">
        <v>2023</v>
      </c>
      <c r="C114">
        <v>230122</v>
      </c>
      <c r="D114" s="14" t="s">
        <v>323</v>
      </c>
      <c r="E114" s="14" t="s">
        <v>844</v>
      </c>
      <c r="F114" s="14" t="s">
        <v>45</v>
      </c>
      <c r="G114" s="14" t="s">
        <v>46</v>
      </c>
      <c r="H114" s="14" t="s">
        <v>888</v>
      </c>
      <c r="I114" s="14" t="s">
        <v>2</v>
      </c>
      <c r="J114" s="14" t="s">
        <v>526</v>
      </c>
      <c r="K114" s="14">
        <v>1013598289</v>
      </c>
      <c r="L114" s="14" t="s">
        <v>757</v>
      </c>
      <c r="M114" s="14" t="s">
        <v>809</v>
      </c>
      <c r="N114" t="s">
        <v>40</v>
      </c>
      <c r="O114" s="1">
        <v>45001</v>
      </c>
      <c r="P114" s="14" t="s">
        <v>564</v>
      </c>
      <c r="Q114" s="14" t="s">
        <v>676</v>
      </c>
      <c r="R114" s="1">
        <v>44946</v>
      </c>
      <c r="S114" s="1">
        <v>44953</v>
      </c>
      <c r="T114" s="14">
        <v>315</v>
      </c>
      <c r="U114" s="1">
        <v>45271</v>
      </c>
      <c r="V114" s="28">
        <v>81973500</v>
      </c>
      <c r="W114" s="14">
        <f>Contratos[[#This Row],[Fecha Finalizacion Programada]]-Contratos[[#This Row],[Fecha de Inicio]]</f>
        <v>318</v>
      </c>
      <c r="X114" s="14">
        <f>ROUND((($D$5-Contratos[[#This Row],[Fecha de Inicio]])/(Contratos[[#This Row],[Fecha Finalizacion Programada]]-Contratos[[#This Row],[Fecha de Inicio]])*100),2)</f>
        <v>19.809999999999999</v>
      </c>
      <c r="Y114" s="28">
        <v>8847933</v>
      </c>
      <c r="Z114" s="28">
        <v>73125567</v>
      </c>
      <c r="AA114" s="14">
        <v>0</v>
      </c>
      <c r="AB114" s="28">
        <v>0</v>
      </c>
      <c r="AC114" s="28">
        <v>81973500</v>
      </c>
      <c r="AD114" s="14">
        <v>315</v>
      </c>
    </row>
    <row r="115" spans="2:30" x14ac:dyDescent="0.25">
      <c r="B115" s="14">
        <v>2023</v>
      </c>
      <c r="C115">
        <v>230199</v>
      </c>
      <c r="D115" s="14" t="s">
        <v>323</v>
      </c>
      <c r="E115" s="14" t="s">
        <v>848</v>
      </c>
      <c r="F115" s="14" t="s">
        <v>45</v>
      </c>
      <c r="G115" s="14" t="s">
        <v>46</v>
      </c>
      <c r="H115" s="14" t="s">
        <v>888</v>
      </c>
      <c r="I115" s="14" t="s">
        <v>2</v>
      </c>
      <c r="J115" s="14" t="s">
        <v>527</v>
      </c>
      <c r="K115" s="14">
        <v>79793841</v>
      </c>
      <c r="L115" s="14" t="s">
        <v>758</v>
      </c>
      <c r="M115" s="14" t="s">
        <v>809</v>
      </c>
      <c r="N115" t="s">
        <v>40</v>
      </c>
      <c r="O115" s="1">
        <v>45001</v>
      </c>
      <c r="P115" s="14" t="s">
        <v>564</v>
      </c>
      <c r="Q115" s="14" t="s">
        <v>677</v>
      </c>
      <c r="R115" s="1">
        <v>44957</v>
      </c>
      <c r="S115" s="1">
        <v>44963</v>
      </c>
      <c r="T115" s="14">
        <v>210</v>
      </c>
      <c r="U115" s="1">
        <v>45175</v>
      </c>
      <c r="V115" s="28">
        <v>100149000</v>
      </c>
      <c r="W115" s="14">
        <f>Contratos[[#This Row],[Fecha Finalizacion Programada]]-Contratos[[#This Row],[Fecha de Inicio]]</f>
        <v>212</v>
      </c>
      <c r="X115" s="14">
        <f>ROUND((($D$5-Contratos[[#This Row],[Fecha de Inicio]])/(Contratos[[#This Row],[Fecha Finalizacion Programada]]-Contratos[[#This Row],[Fecha de Inicio]])*100),2)</f>
        <v>25</v>
      </c>
      <c r="Y115" s="28">
        <v>11922500</v>
      </c>
      <c r="Z115" s="28">
        <v>88226500</v>
      </c>
      <c r="AA115" s="14">
        <v>0</v>
      </c>
      <c r="AB115" s="28">
        <v>0</v>
      </c>
      <c r="AC115" s="28">
        <v>100149000</v>
      </c>
      <c r="AD115" s="14">
        <v>210</v>
      </c>
    </row>
    <row r="116" spans="2:30" x14ac:dyDescent="0.25">
      <c r="B116" s="14">
        <v>2023</v>
      </c>
      <c r="C116">
        <v>230136</v>
      </c>
      <c r="D116" s="14" t="s">
        <v>323</v>
      </c>
      <c r="E116" s="14" t="s">
        <v>849</v>
      </c>
      <c r="F116" s="14" t="s">
        <v>45</v>
      </c>
      <c r="G116" s="14" t="s">
        <v>46</v>
      </c>
      <c r="H116" s="14" t="s">
        <v>184</v>
      </c>
      <c r="I116" s="14" t="s">
        <v>2</v>
      </c>
      <c r="J116" s="14" t="s">
        <v>528</v>
      </c>
      <c r="K116" s="14">
        <v>1010206491</v>
      </c>
      <c r="L116" s="14" t="s">
        <v>759</v>
      </c>
      <c r="M116" s="14" t="s">
        <v>426</v>
      </c>
      <c r="N116" t="s">
        <v>40</v>
      </c>
      <c r="O116" s="1">
        <v>44992</v>
      </c>
      <c r="P116" s="14" t="s">
        <v>578</v>
      </c>
      <c r="Q116" s="14" t="s">
        <v>678</v>
      </c>
      <c r="R116" s="1">
        <v>44950</v>
      </c>
      <c r="S116" s="1">
        <v>44958</v>
      </c>
      <c r="T116" s="14">
        <v>240</v>
      </c>
      <c r="U116" s="1">
        <v>45200</v>
      </c>
      <c r="V116" s="28">
        <v>26056000</v>
      </c>
      <c r="W116" s="14">
        <f>Contratos[[#This Row],[Fecha Finalizacion Programada]]-Contratos[[#This Row],[Fecha de Inicio]]</f>
        <v>242</v>
      </c>
      <c r="X116" s="14">
        <f>ROUND((($D$5-Contratos[[#This Row],[Fecha de Inicio]])/(Contratos[[#This Row],[Fecha Finalizacion Programada]]-Contratos[[#This Row],[Fecha de Inicio]])*100),2)</f>
        <v>23.97</v>
      </c>
      <c r="Y116" s="28">
        <v>3257000</v>
      </c>
      <c r="Z116" s="28">
        <v>22799000</v>
      </c>
      <c r="AA116" s="14">
        <v>0</v>
      </c>
      <c r="AB116" s="28">
        <v>0</v>
      </c>
      <c r="AC116" s="28">
        <v>26056000</v>
      </c>
      <c r="AD116" s="14">
        <v>240</v>
      </c>
    </row>
    <row r="117" spans="2:30" x14ac:dyDescent="0.25">
      <c r="B117" s="14">
        <v>2023</v>
      </c>
      <c r="C117">
        <v>230200</v>
      </c>
      <c r="D117" s="14" t="s">
        <v>323</v>
      </c>
      <c r="E117" s="14" t="s">
        <v>850</v>
      </c>
      <c r="F117" s="14" t="s">
        <v>45</v>
      </c>
      <c r="G117" s="14" t="s">
        <v>46</v>
      </c>
      <c r="H117" s="14" t="s">
        <v>184</v>
      </c>
      <c r="I117" s="14" t="s">
        <v>2</v>
      </c>
      <c r="J117" s="14" t="s">
        <v>529</v>
      </c>
      <c r="K117" s="14">
        <v>52107824</v>
      </c>
      <c r="L117" s="14" t="s">
        <v>760</v>
      </c>
      <c r="M117" s="14" t="s">
        <v>426</v>
      </c>
      <c r="N117" t="s">
        <v>40</v>
      </c>
      <c r="O117" s="1">
        <v>44992</v>
      </c>
      <c r="P117" s="14" t="s">
        <v>585</v>
      </c>
      <c r="Q117" s="14" t="s">
        <v>679</v>
      </c>
      <c r="R117" s="1">
        <v>44957</v>
      </c>
      <c r="S117" s="1">
        <v>44964</v>
      </c>
      <c r="T117" s="14">
        <v>240</v>
      </c>
      <c r="U117" s="1">
        <v>45206</v>
      </c>
      <c r="V117" s="28">
        <v>37216000</v>
      </c>
      <c r="W117" s="14">
        <f>Contratos[[#This Row],[Fecha Finalizacion Programada]]-Contratos[[#This Row],[Fecha de Inicio]]</f>
        <v>242</v>
      </c>
      <c r="X117" s="14">
        <f>ROUND((($D$5-Contratos[[#This Row],[Fecha de Inicio]])/(Contratos[[#This Row],[Fecha Finalizacion Programada]]-Contratos[[#This Row],[Fecha de Inicio]])*100),2)</f>
        <v>21.49</v>
      </c>
      <c r="Y117" s="28">
        <v>3566533</v>
      </c>
      <c r="Z117" s="28">
        <v>33649467</v>
      </c>
      <c r="AA117" s="14">
        <v>0</v>
      </c>
      <c r="AB117" s="28">
        <v>0</v>
      </c>
      <c r="AC117" s="28">
        <v>37216000</v>
      </c>
      <c r="AD117" s="14">
        <v>240</v>
      </c>
    </row>
    <row r="118" spans="2:30" x14ac:dyDescent="0.25">
      <c r="B118" s="14">
        <v>2023</v>
      </c>
      <c r="C118">
        <v>230150</v>
      </c>
      <c r="D118" s="14" t="s">
        <v>323</v>
      </c>
      <c r="E118" s="14" t="s">
        <v>851</v>
      </c>
      <c r="F118" s="14" t="s">
        <v>33</v>
      </c>
      <c r="G118" s="14" t="s">
        <v>32</v>
      </c>
      <c r="H118" s="14" t="s">
        <v>177</v>
      </c>
      <c r="I118" s="14" t="s">
        <v>2</v>
      </c>
      <c r="J118" s="14" t="s">
        <v>115</v>
      </c>
      <c r="K118" s="14">
        <v>900459737</v>
      </c>
      <c r="L118" s="14" t="s">
        <v>39</v>
      </c>
      <c r="M118" s="14" t="s">
        <v>41</v>
      </c>
      <c r="N118" t="s">
        <v>40</v>
      </c>
      <c r="O118" s="1">
        <v>44994</v>
      </c>
      <c r="P118" s="14" t="s">
        <v>44</v>
      </c>
      <c r="Q118" s="14" t="s">
        <v>680</v>
      </c>
      <c r="R118" s="1">
        <v>44951</v>
      </c>
      <c r="S118" s="1">
        <v>44964</v>
      </c>
      <c r="T118" s="14">
        <v>300</v>
      </c>
      <c r="U118" s="1">
        <v>45267</v>
      </c>
      <c r="V118" s="28">
        <v>58000000</v>
      </c>
      <c r="W118" s="14">
        <f>Contratos[[#This Row],[Fecha Finalizacion Programada]]-Contratos[[#This Row],[Fecha de Inicio]]</f>
        <v>303</v>
      </c>
      <c r="X118" s="14">
        <f>ROUND((($D$5-Contratos[[#This Row],[Fecha de Inicio]])/(Contratos[[#This Row],[Fecha Finalizacion Programada]]-Contratos[[#This Row],[Fecha de Inicio]])*100),2)</f>
        <v>17.16</v>
      </c>
      <c r="Y118" s="28">
        <v>3780426</v>
      </c>
      <c r="Z118" s="28">
        <v>54219574</v>
      </c>
      <c r="AA118" s="14">
        <v>0</v>
      </c>
      <c r="AB118" s="28">
        <v>0</v>
      </c>
      <c r="AC118" s="28">
        <v>58000000</v>
      </c>
      <c r="AD118" s="14">
        <v>300</v>
      </c>
    </row>
    <row r="119" spans="2:30" x14ac:dyDescent="0.25">
      <c r="B119" s="14">
        <v>2021</v>
      </c>
      <c r="C119">
        <v>210500</v>
      </c>
      <c r="D119" s="14" t="s">
        <v>323</v>
      </c>
      <c r="E119" s="14" t="s">
        <v>204</v>
      </c>
      <c r="F119" s="14" t="s">
        <v>33</v>
      </c>
      <c r="G119" s="14" t="s">
        <v>27</v>
      </c>
      <c r="H119" s="14" t="s">
        <v>177</v>
      </c>
      <c r="I119" s="14" t="s">
        <v>2</v>
      </c>
      <c r="J119" s="14" t="s">
        <v>80</v>
      </c>
      <c r="K119" s="14">
        <v>800250589</v>
      </c>
      <c r="L119" s="14" t="s">
        <v>81</v>
      </c>
      <c r="M119" s="14" t="s">
        <v>41</v>
      </c>
      <c r="N119" t="s">
        <v>40</v>
      </c>
      <c r="O119" s="1">
        <v>44994</v>
      </c>
      <c r="P119" s="14" t="s">
        <v>44</v>
      </c>
      <c r="Q119" s="14" t="s">
        <v>304</v>
      </c>
      <c r="R119" s="1">
        <v>44495</v>
      </c>
      <c r="S119" s="1">
        <v>44509</v>
      </c>
      <c r="T119" s="14">
        <v>210</v>
      </c>
      <c r="U119" s="1">
        <v>45055</v>
      </c>
      <c r="V119" s="28">
        <v>19500000</v>
      </c>
      <c r="W119" s="14">
        <f>Contratos[[#This Row],[Fecha Finalizacion Programada]]-Contratos[[#This Row],[Fecha de Inicio]]</f>
        <v>546</v>
      </c>
      <c r="X119" s="14">
        <f>ROUND((($D$5-Contratos[[#This Row],[Fecha de Inicio]])/(Contratos[[#This Row],[Fecha Finalizacion Programada]]-Contratos[[#This Row],[Fecha de Inicio]])*100),2)</f>
        <v>92.86</v>
      </c>
      <c r="Y119" s="28">
        <v>26073570</v>
      </c>
      <c r="Z119" s="28">
        <v>2926430</v>
      </c>
      <c r="AA119" s="14">
        <v>1</v>
      </c>
      <c r="AB119" s="28">
        <v>9500000</v>
      </c>
      <c r="AC119" s="28">
        <v>29000000</v>
      </c>
      <c r="AD119" s="14">
        <v>540</v>
      </c>
    </row>
    <row r="120" spans="2:30" x14ac:dyDescent="0.25">
      <c r="B120" s="14">
        <v>2022</v>
      </c>
      <c r="C120">
        <v>220396</v>
      </c>
      <c r="D120" s="14" t="s">
        <v>323</v>
      </c>
      <c r="E120" s="14" t="s">
        <v>190</v>
      </c>
      <c r="F120" s="14" t="s">
        <v>33</v>
      </c>
      <c r="G120" s="14" t="s">
        <v>27</v>
      </c>
      <c r="H120" s="14" t="s">
        <v>177</v>
      </c>
      <c r="I120" s="14" t="s">
        <v>2</v>
      </c>
      <c r="J120" s="14" t="s">
        <v>120</v>
      </c>
      <c r="K120" s="14">
        <v>800250589</v>
      </c>
      <c r="L120" s="14" t="s">
        <v>81</v>
      </c>
      <c r="M120" s="14" t="s">
        <v>41</v>
      </c>
      <c r="N120" t="s">
        <v>40</v>
      </c>
      <c r="O120" s="1">
        <v>44994</v>
      </c>
      <c r="P120" s="14" t="s">
        <v>44</v>
      </c>
      <c r="Q120" s="14" t="s">
        <v>304</v>
      </c>
      <c r="R120" s="1">
        <v>44720</v>
      </c>
      <c r="S120" s="1">
        <v>44728</v>
      </c>
      <c r="T120" s="14">
        <v>330</v>
      </c>
      <c r="U120" s="1">
        <v>45062</v>
      </c>
      <c r="V120" s="28">
        <v>63051000</v>
      </c>
      <c r="W120" s="14">
        <f>Contratos[[#This Row],[Fecha Finalizacion Programada]]-Contratos[[#This Row],[Fecha de Inicio]]</f>
        <v>334</v>
      </c>
      <c r="X120" s="14">
        <f>ROUND((($D$5-Contratos[[#This Row],[Fecha de Inicio]])/(Contratos[[#This Row],[Fecha Finalizacion Programada]]-Contratos[[#This Row],[Fecha de Inicio]])*100),2)</f>
        <v>86.23</v>
      </c>
      <c r="Y120" s="28">
        <v>25303186</v>
      </c>
      <c r="Z120" s="28">
        <v>37747814</v>
      </c>
      <c r="AA120" s="14">
        <v>0</v>
      </c>
      <c r="AB120" s="28">
        <v>0</v>
      </c>
      <c r="AC120" s="28">
        <v>63051000</v>
      </c>
      <c r="AD120" s="14">
        <v>330</v>
      </c>
    </row>
    <row r="121" spans="2:30" x14ac:dyDescent="0.25">
      <c r="B121" s="14">
        <v>2022</v>
      </c>
      <c r="C121">
        <v>220430</v>
      </c>
      <c r="D121" s="14" t="s">
        <v>323</v>
      </c>
      <c r="E121" s="14" t="s">
        <v>197</v>
      </c>
      <c r="F121" s="14" t="s">
        <v>26</v>
      </c>
      <c r="G121" s="14" t="s">
        <v>27</v>
      </c>
      <c r="H121" s="14" t="s">
        <v>177</v>
      </c>
      <c r="I121" s="14" t="s">
        <v>2</v>
      </c>
      <c r="J121" s="14" t="s">
        <v>152</v>
      </c>
      <c r="K121" s="14">
        <v>900427788</v>
      </c>
      <c r="L121" s="14" t="s">
        <v>151</v>
      </c>
      <c r="M121" s="14" t="s">
        <v>72</v>
      </c>
      <c r="N121" t="s">
        <v>40</v>
      </c>
      <c r="O121" s="1">
        <v>44994</v>
      </c>
      <c r="P121" s="14" t="s">
        <v>44</v>
      </c>
      <c r="Q121" s="14" t="s">
        <v>303</v>
      </c>
      <c r="R121" s="1">
        <v>44757</v>
      </c>
      <c r="S121" s="1">
        <v>44767</v>
      </c>
      <c r="T121" s="14">
        <v>465</v>
      </c>
      <c r="U121" s="1">
        <v>45239</v>
      </c>
      <c r="V121" s="28">
        <v>2969744562</v>
      </c>
      <c r="W121" s="14">
        <f>Contratos[[#This Row],[Fecha Finalizacion Programada]]-Contratos[[#This Row],[Fecha de Inicio]]</f>
        <v>472</v>
      </c>
      <c r="X121" s="14">
        <f>ROUND((($D$5-Contratos[[#This Row],[Fecha de Inicio]])/(Contratos[[#This Row],[Fecha Finalizacion Programada]]-Contratos[[#This Row],[Fecha de Inicio]])*100),2)</f>
        <v>52.75</v>
      </c>
      <c r="Y121" s="28">
        <v>1080267879</v>
      </c>
      <c r="Z121" s="28">
        <v>1889476683</v>
      </c>
      <c r="AA121" s="14">
        <v>0</v>
      </c>
      <c r="AB121" s="28">
        <v>0</v>
      </c>
      <c r="AC121" s="28">
        <v>2969744562</v>
      </c>
      <c r="AD121" s="14">
        <v>465</v>
      </c>
    </row>
    <row r="122" spans="2:30" x14ac:dyDescent="0.25">
      <c r="B122" s="14">
        <v>2022</v>
      </c>
      <c r="C122">
        <v>220440</v>
      </c>
      <c r="D122" s="14" t="s">
        <v>323</v>
      </c>
      <c r="E122" s="14" t="s">
        <v>198</v>
      </c>
      <c r="F122" s="14" t="s">
        <v>33</v>
      </c>
      <c r="G122" s="14" t="s">
        <v>27</v>
      </c>
      <c r="H122" s="14" t="s">
        <v>177</v>
      </c>
      <c r="I122" s="14" t="s">
        <v>2</v>
      </c>
      <c r="J122" s="14" t="s">
        <v>132</v>
      </c>
      <c r="K122" s="14">
        <v>901035950</v>
      </c>
      <c r="L122" s="14" t="s">
        <v>133</v>
      </c>
      <c r="M122" s="14" t="s">
        <v>41</v>
      </c>
      <c r="N122" t="s">
        <v>40</v>
      </c>
      <c r="O122" s="1">
        <v>44994</v>
      </c>
      <c r="P122" s="14" t="s">
        <v>44</v>
      </c>
      <c r="Q122" s="14" t="s">
        <v>681</v>
      </c>
      <c r="R122" s="1">
        <v>44770</v>
      </c>
      <c r="S122" s="1">
        <v>44778</v>
      </c>
      <c r="T122" s="14">
        <v>360</v>
      </c>
      <c r="U122" s="1">
        <v>45143</v>
      </c>
      <c r="V122" s="28">
        <v>4166400</v>
      </c>
      <c r="W122" s="14">
        <f>Contratos[[#This Row],[Fecha Finalizacion Programada]]-Contratos[[#This Row],[Fecha de Inicio]]</f>
        <v>365</v>
      </c>
      <c r="X122" s="14">
        <f>ROUND((($D$5-Contratos[[#This Row],[Fecha de Inicio]])/(Contratos[[#This Row],[Fecha Finalizacion Programada]]-Contratos[[#This Row],[Fecha de Inicio]])*100),2)</f>
        <v>65.209999999999994</v>
      </c>
      <c r="Y122" s="28">
        <v>4166400</v>
      </c>
      <c r="Z122" s="28">
        <v>0</v>
      </c>
      <c r="AA122" s="14">
        <v>0</v>
      </c>
      <c r="AB122" s="28">
        <v>0</v>
      </c>
      <c r="AC122" s="28">
        <v>4166400</v>
      </c>
      <c r="AD122" s="14">
        <v>365</v>
      </c>
    </row>
    <row r="123" spans="2:30" x14ac:dyDescent="0.25">
      <c r="B123" s="14">
        <v>2023</v>
      </c>
      <c r="C123">
        <v>230147</v>
      </c>
      <c r="D123" s="14" t="s">
        <v>323</v>
      </c>
      <c r="E123" s="14" t="s">
        <v>468</v>
      </c>
      <c r="F123" s="14" t="s">
        <v>45</v>
      </c>
      <c r="G123" s="14" t="s">
        <v>46</v>
      </c>
      <c r="H123" s="14" t="s">
        <v>180</v>
      </c>
      <c r="I123" s="14" t="s">
        <v>2</v>
      </c>
      <c r="J123" s="14" t="s">
        <v>350</v>
      </c>
      <c r="K123" s="14">
        <v>1031149187</v>
      </c>
      <c r="L123" s="14" t="s">
        <v>761</v>
      </c>
      <c r="M123" s="14" t="s">
        <v>314</v>
      </c>
      <c r="N123" t="s">
        <v>40</v>
      </c>
      <c r="O123" s="1">
        <v>44999</v>
      </c>
      <c r="P123" s="14" t="s">
        <v>112</v>
      </c>
      <c r="Q123" s="14" t="s">
        <v>682</v>
      </c>
      <c r="R123" s="1">
        <v>44950</v>
      </c>
      <c r="S123" s="1">
        <v>44952</v>
      </c>
      <c r="T123" s="14">
        <v>240</v>
      </c>
      <c r="U123" s="1">
        <v>45195</v>
      </c>
      <c r="V123" s="28">
        <v>62792000</v>
      </c>
      <c r="W123" s="14">
        <f>Contratos[[#This Row],[Fecha Finalizacion Programada]]-Contratos[[#This Row],[Fecha de Inicio]]</f>
        <v>243</v>
      </c>
      <c r="X123" s="14">
        <f>ROUND((($D$5-Contratos[[#This Row],[Fecha de Inicio]])/(Contratos[[#This Row],[Fecha Finalizacion Programada]]-Contratos[[#This Row],[Fecha de Inicio]])*100),2)</f>
        <v>26.34</v>
      </c>
      <c r="Y123" s="28">
        <v>7325733</v>
      </c>
      <c r="Z123" s="28">
        <v>55466267</v>
      </c>
      <c r="AA123" s="14">
        <v>0</v>
      </c>
      <c r="AB123" s="28">
        <v>0</v>
      </c>
      <c r="AC123" s="28">
        <v>62792000</v>
      </c>
      <c r="AD123" s="14">
        <v>240</v>
      </c>
    </row>
    <row r="124" spans="2:30" x14ac:dyDescent="0.25">
      <c r="B124" s="14">
        <v>2023</v>
      </c>
      <c r="C124">
        <v>230125</v>
      </c>
      <c r="D124" s="14" t="s">
        <v>323</v>
      </c>
      <c r="E124" s="14" t="s">
        <v>492</v>
      </c>
      <c r="F124" s="14" t="s">
        <v>45</v>
      </c>
      <c r="G124" s="14" t="s">
        <v>46</v>
      </c>
      <c r="H124" s="14" t="s">
        <v>188</v>
      </c>
      <c r="I124" s="14" t="s">
        <v>2</v>
      </c>
      <c r="J124" s="14" t="s">
        <v>374</v>
      </c>
      <c r="K124" s="14">
        <v>79639995</v>
      </c>
      <c r="L124" s="14" t="s">
        <v>420</v>
      </c>
      <c r="M124" s="14" t="s">
        <v>104</v>
      </c>
      <c r="N124" t="s">
        <v>40</v>
      </c>
      <c r="O124" s="1">
        <v>44992</v>
      </c>
      <c r="P124" s="14" t="s">
        <v>586</v>
      </c>
      <c r="Q124" s="14" t="s">
        <v>117</v>
      </c>
      <c r="R124" s="1">
        <v>44949</v>
      </c>
      <c r="S124" s="1">
        <v>44953</v>
      </c>
      <c r="T124" s="14">
        <v>360</v>
      </c>
      <c r="U124" s="1">
        <v>45291</v>
      </c>
      <c r="V124" s="28">
        <v>55824000</v>
      </c>
      <c r="W124" s="14">
        <f>Contratos[[#This Row],[Fecha Finalizacion Programada]]-Contratos[[#This Row],[Fecha de Inicio]]</f>
        <v>338</v>
      </c>
      <c r="X124" s="14">
        <f>ROUND((($D$5-Contratos[[#This Row],[Fecha de Inicio]])/(Contratos[[#This Row],[Fecha Finalizacion Programada]]-Contratos[[#This Row],[Fecha de Inicio]])*100),2)</f>
        <v>18.64</v>
      </c>
      <c r="Y124" s="28">
        <v>5272267</v>
      </c>
      <c r="Z124" s="28">
        <v>50551733</v>
      </c>
      <c r="AA124" s="14">
        <v>0</v>
      </c>
      <c r="AB124" s="28">
        <v>0</v>
      </c>
      <c r="AC124" s="28">
        <v>55824000</v>
      </c>
      <c r="AD124" s="14">
        <v>360</v>
      </c>
    </row>
    <row r="125" spans="2:30" x14ac:dyDescent="0.25">
      <c r="B125" s="14">
        <v>2023</v>
      </c>
      <c r="C125">
        <v>230112</v>
      </c>
      <c r="D125" s="14" t="s">
        <v>323</v>
      </c>
      <c r="E125" s="14" t="s">
        <v>847</v>
      </c>
      <c r="F125" s="14" t="s">
        <v>45</v>
      </c>
      <c r="G125" s="14" t="s">
        <v>46</v>
      </c>
      <c r="H125" s="14" t="s">
        <v>889</v>
      </c>
      <c r="I125" s="14" t="s">
        <v>2</v>
      </c>
      <c r="J125" s="14" t="s">
        <v>525</v>
      </c>
      <c r="K125" s="14">
        <v>51835982</v>
      </c>
      <c r="L125" s="14" t="s">
        <v>168</v>
      </c>
      <c r="M125" s="14" t="s">
        <v>813</v>
      </c>
      <c r="N125" t="s">
        <v>40</v>
      </c>
      <c r="O125" s="1">
        <v>44992</v>
      </c>
      <c r="P125" s="14" t="s">
        <v>118</v>
      </c>
      <c r="Q125" s="14" t="s">
        <v>666</v>
      </c>
      <c r="R125" s="1">
        <v>44945</v>
      </c>
      <c r="S125" s="1">
        <v>44967</v>
      </c>
      <c r="T125" s="14">
        <v>240</v>
      </c>
      <c r="U125" s="1">
        <v>45209</v>
      </c>
      <c r="V125" s="28">
        <v>32256000</v>
      </c>
      <c r="W125" s="14">
        <f>Contratos[[#This Row],[Fecha Finalizacion Programada]]-Contratos[[#This Row],[Fecha de Inicio]]</f>
        <v>242</v>
      </c>
      <c r="X125" s="14">
        <f>ROUND((($D$5-Contratos[[#This Row],[Fecha de Inicio]])/(Contratos[[#This Row],[Fecha Finalizacion Programada]]-Contratos[[#This Row],[Fecha de Inicio]])*100),2)</f>
        <v>20.25</v>
      </c>
      <c r="Y125" s="28">
        <v>2822400</v>
      </c>
      <c r="Z125" s="28">
        <v>29433600</v>
      </c>
      <c r="AA125" s="14">
        <v>0</v>
      </c>
      <c r="AB125" s="28">
        <v>0</v>
      </c>
      <c r="AC125" s="28">
        <v>32256000</v>
      </c>
      <c r="AD125" s="14">
        <v>240</v>
      </c>
    </row>
    <row r="126" spans="2:30" x14ac:dyDescent="0.25">
      <c r="B126" s="14">
        <v>2023</v>
      </c>
      <c r="C126">
        <v>230161</v>
      </c>
      <c r="D126" s="14" t="s">
        <v>323</v>
      </c>
      <c r="E126" s="14" t="s">
        <v>852</v>
      </c>
      <c r="F126" s="14" t="s">
        <v>45</v>
      </c>
      <c r="G126" s="14" t="s">
        <v>46</v>
      </c>
      <c r="H126" s="14" t="s">
        <v>188</v>
      </c>
      <c r="I126" s="14" t="s">
        <v>2</v>
      </c>
      <c r="J126" s="14" t="s">
        <v>530</v>
      </c>
      <c r="K126" s="14">
        <v>1128044435</v>
      </c>
      <c r="L126" s="14" t="s">
        <v>283</v>
      </c>
      <c r="M126" s="14" t="s">
        <v>104</v>
      </c>
      <c r="N126" t="s">
        <v>40</v>
      </c>
      <c r="O126" s="1">
        <v>44992</v>
      </c>
      <c r="P126" s="14" t="s">
        <v>587</v>
      </c>
      <c r="Q126" s="14" t="s">
        <v>117</v>
      </c>
      <c r="R126" s="1">
        <v>44953</v>
      </c>
      <c r="S126" s="1">
        <v>44964</v>
      </c>
      <c r="T126" s="14">
        <v>345</v>
      </c>
      <c r="U126" s="1">
        <v>45291</v>
      </c>
      <c r="V126" s="28">
        <v>53498000</v>
      </c>
      <c r="W126" s="14">
        <f>Contratos[[#This Row],[Fecha Finalizacion Programada]]-Contratos[[#This Row],[Fecha de Inicio]]</f>
        <v>327</v>
      </c>
      <c r="X126" s="14">
        <f>ROUND((($D$5-Contratos[[#This Row],[Fecha de Inicio]])/(Contratos[[#This Row],[Fecha Finalizacion Programada]]-Contratos[[#This Row],[Fecha de Inicio]])*100),2)</f>
        <v>15.9</v>
      </c>
      <c r="Y126" s="28">
        <v>3721600</v>
      </c>
      <c r="Z126" s="28">
        <v>49776400</v>
      </c>
      <c r="AA126" s="14">
        <v>0</v>
      </c>
      <c r="AB126" s="28">
        <v>0</v>
      </c>
      <c r="AC126" s="28">
        <v>53498000</v>
      </c>
      <c r="AD126" s="14">
        <v>345</v>
      </c>
    </row>
    <row r="127" spans="2:30" x14ac:dyDescent="0.25">
      <c r="B127" s="14">
        <v>2023</v>
      </c>
      <c r="C127">
        <v>230165</v>
      </c>
      <c r="D127" s="14" t="s">
        <v>323</v>
      </c>
      <c r="E127" s="14" t="s">
        <v>853</v>
      </c>
      <c r="F127" s="14" t="s">
        <v>45</v>
      </c>
      <c r="G127" s="14" t="s">
        <v>46</v>
      </c>
      <c r="H127" s="14" t="s">
        <v>188</v>
      </c>
      <c r="I127" s="14" t="s">
        <v>2</v>
      </c>
      <c r="J127" s="14" t="s">
        <v>531</v>
      </c>
      <c r="K127" s="14">
        <v>52201042</v>
      </c>
      <c r="L127" s="14" t="s">
        <v>762</v>
      </c>
      <c r="M127" s="14" t="s">
        <v>104</v>
      </c>
      <c r="N127" t="s">
        <v>40</v>
      </c>
      <c r="O127" s="1">
        <v>44992</v>
      </c>
      <c r="P127" s="14" t="s">
        <v>587</v>
      </c>
      <c r="Q127" s="14" t="s">
        <v>117</v>
      </c>
      <c r="R127" s="1">
        <v>44953</v>
      </c>
      <c r="S127" s="1">
        <v>44964</v>
      </c>
      <c r="T127" s="14">
        <v>360</v>
      </c>
      <c r="U127" s="1">
        <v>45291</v>
      </c>
      <c r="V127" s="28">
        <v>47148000</v>
      </c>
      <c r="W127" s="14">
        <f>Contratos[[#This Row],[Fecha Finalizacion Programada]]-Contratos[[#This Row],[Fecha de Inicio]]</f>
        <v>327</v>
      </c>
      <c r="X127" s="14">
        <f>ROUND((($D$5-Contratos[[#This Row],[Fecha de Inicio]])/(Contratos[[#This Row],[Fecha Finalizacion Programada]]-Contratos[[#This Row],[Fecha de Inicio]])*100),2)</f>
        <v>15.9</v>
      </c>
      <c r="Y127" s="28">
        <v>3143200</v>
      </c>
      <c r="Z127" s="28">
        <v>44004800</v>
      </c>
      <c r="AA127" s="14">
        <v>0</v>
      </c>
      <c r="AB127" s="28">
        <v>0</v>
      </c>
      <c r="AC127" s="28">
        <v>47148000</v>
      </c>
      <c r="AD127" s="14">
        <v>360</v>
      </c>
    </row>
    <row r="128" spans="2:30" x14ac:dyDescent="0.25">
      <c r="B128" s="14">
        <v>2022</v>
      </c>
      <c r="C128">
        <v>220917</v>
      </c>
      <c r="D128" s="14" t="s">
        <v>323</v>
      </c>
      <c r="E128" s="14" t="s">
        <v>854</v>
      </c>
      <c r="F128" s="14" t="s">
        <v>30</v>
      </c>
      <c r="G128" s="14" t="s">
        <v>728</v>
      </c>
      <c r="H128" s="14" t="s">
        <v>193</v>
      </c>
      <c r="I128" s="14" t="s">
        <v>2</v>
      </c>
      <c r="J128" s="14" t="s">
        <v>532</v>
      </c>
      <c r="K128" s="14">
        <v>899999230</v>
      </c>
      <c r="L128" s="14" t="s">
        <v>763</v>
      </c>
      <c r="M128" s="14" t="s">
        <v>252</v>
      </c>
      <c r="N128" t="s">
        <v>40</v>
      </c>
      <c r="O128" s="1">
        <v>44993</v>
      </c>
      <c r="P128" s="14" t="s">
        <v>588</v>
      </c>
      <c r="Q128" s="14" t="s">
        <v>683</v>
      </c>
      <c r="R128" s="1">
        <v>44924</v>
      </c>
      <c r="S128" s="1">
        <v>44949</v>
      </c>
      <c r="T128" s="14">
        <v>180</v>
      </c>
      <c r="U128" s="1">
        <v>45130</v>
      </c>
      <c r="V128" s="28">
        <v>267206500</v>
      </c>
      <c r="W128" s="14">
        <f>Contratos[[#This Row],[Fecha Finalizacion Programada]]-Contratos[[#This Row],[Fecha de Inicio]]</f>
        <v>181</v>
      </c>
      <c r="X128" s="14">
        <f>ROUND((($D$5-Contratos[[#This Row],[Fecha de Inicio]])/(Contratos[[#This Row],[Fecha Finalizacion Programada]]-Contratos[[#This Row],[Fecha de Inicio]])*100),2)</f>
        <v>37.020000000000003</v>
      </c>
      <c r="Y128" s="28">
        <v>56410261</v>
      </c>
      <c r="Z128" s="28">
        <v>210796239</v>
      </c>
      <c r="AA128" s="14">
        <v>0</v>
      </c>
      <c r="AB128" s="28">
        <v>0</v>
      </c>
      <c r="AC128" s="28">
        <v>267206500</v>
      </c>
      <c r="AD128" s="14">
        <v>180</v>
      </c>
    </row>
    <row r="129" spans="2:30" x14ac:dyDescent="0.25">
      <c r="B129" s="14">
        <v>2022</v>
      </c>
      <c r="C129">
        <v>220174</v>
      </c>
      <c r="D129" s="14" t="s">
        <v>323</v>
      </c>
      <c r="E129" s="14" t="s">
        <v>186</v>
      </c>
      <c r="F129" s="14" t="s">
        <v>45</v>
      </c>
      <c r="G129" s="14" t="s">
        <v>46</v>
      </c>
      <c r="H129" s="14" t="s">
        <v>180</v>
      </c>
      <c r="I129" s="14" t="s">
        <v>2</v>
      </c>
      <c r="J129" s="14" t="s">
        <v>84</v>
      </c>
      <c r="K129" s="14">
        <v>1020773390</v>
      </c>
      <c r="L129" s="14" t="s">
        <v>764</v>
      </c>
      <c r="M129" s="14" t="s">
        <v>314</v>
      </c>
      <c r="N129" t="s">
        <v>40</v>
      </c>
      <c r="O129" s="1">
        <v>44999</v>
      </c>
      <c r="P129" s="14" t="s">
        <v>589</v>
      </c>
      <c r="Q129" s="14" t="s">
        <v>684</v>
      </c>
      <c r="R129" s="1">
        <v>44578</v>
      </c>
      <c r="S129" s="1">
        <v>44581</v>
      </c>
      <c r="T129" s="14">
        <v>300</v>
      </c>
      <c r="U129" s="1">
        <v>44932</v>
      </c>
      <c r="V129" s="28">
        <v>78490000</v>
      </c>
      <c r="W129" s="14">
        <f>Contratos[[#This Row],[Fecha Finalizacion Programada]]-Contratos[[#This Row],[Fecha de Inicio]]</f>
        <v>351</v>
      </c>
      <c r="X129" s="58">
        <f>ROUND(((Contratos[[#This Row],[Fecha Finalizacion Programada]]-Contratos[[#This Row],[Fecha de Inicio]])/(Contratos[[#This Row],[Fecha Finalizacion Programada]]-Contratos[[#This Row],[Fecha de Inicio]])*100),2)</f>
        <v>100</v>
      </c>
      <c r="Y129" s="28">
        <v>90001866</v>
      </c>
      <c r="Z129" s="28">
        <v>784901</v>
      </c>
      <c r="AA129" s="14">
        <v>1</v>
      </c>
      <c r="AB129" s="28">
        <v>12296767</v>
      </c>
      <c r="AC129" s="28">
        <v>90786767</v>
      </c>
      <c r="AD129" s="14">
        <v>347</v>
      </c>
    </row>
    <row r="130" spans="2:30" x14ac:dyDescent="0.25">
      <c r="B130" s="14">
        <v>2021</v>
      </c>
      <c r="C130">
        <v>210543</v>
      </c>
      <c r="D130" s="14" t="s">
        <v>323</v>
      </c>
      <c r="E130" s="14" t="s">
        <v>855</v>
      </c>
      <c r="F130" s="14" t="s">
        <v>26</v>
      </c>
      <c r="G130" s="14" t="s">
        <v>27</v>
      </c>
      <c r="H130" s="14" t="s">
        <v>179</v>
      </c>
      <c r="I130" s="14" t="s">
        <v>2</v>
      </c>
      <c r="J130" s="14" t="s">
        <v>533</v>
      </c>
      <c r="K130" s="14">
        <v>901543161</v>
      </c>
      <c r="L130" s="14" t="s">
        <v>765</v>
      </c>
      <c r="M130" s="14" t="s">
        <v>48</v>
      </c>
      <c r="N130" t="s">
        <v>40</v>
      </c>
      <c r="O130" s="1">
        <v>44992</v>
      </c>
      <c r="P130" s="14" t="s">
        <v>431</v>
      </c>
      <c r="Q130" s="14" t="s">
        <v>444</v>
      </c>
      <c r="R130" s="1">
        <v>44529</v>
      </c>
      <c r="S130" s="1">
        <v>44539</v>
      </c>
      <c r="T130" s="14">
        <v>900</v>
      </c>
      <c r="U130" s="1">
        <v>45291</v>
      </c>
      <c r="V130" s="28">
        <v>5181214000</v>
      </c>
      <c r="W130" s="14">
        <f>Contratos[[#This Row],[Fecha Finalizacion Programada]]-Contratos[[#This Row],[Fecha de Inicio]]</f>
        <v>752</v>
      </c>
      <c r="X130" s="14">
        <f>ROUND((($D$5-Contratos[[#This Row],[Fecha de Inicio]])/(Contratos[[#This Row],[Fecha Finalizacion Programada]]-Contratos[[#This Row],[Fecha de Inicio]])*100),2)</f>
        <v>63.43</v>
      </c>
      <c r="Y130" s="28">
        <v>5569680737</v>
      </c>
      <c r="Z130" s="28">
        <v>1669155858</v>
      </c>
      <c r="AA130" s="14">
        <v>3</v>
      </c>
      <c r="AB130" s="28">
        <v>2396022145</v>
      </c>
      <c r="AC130" s="28">
        <v>7577236145</v>
      </c>
      <c r="AD130" s="14">
        <v>900</v>
      </c>
    </row>
    <row r="131" spans="2:30" x14ac:dyDescent="0.25">
      <c r="B131" s="14">
        <v>2023</v>
      </c>
      <c r="C131">
        <v>230116</v>
      </c>
      <c r="D131" s="14" t="s">
        <v>323</v>
      </c>
      <c r="E131" s="14" t="s">
        <v>847</v>
      </c>
      <c r="F131" s="14" t="s">
        <v>45</v>
      </c>
      <c r="G131" s="14" t="s">
        <v>46</v>
      </c>
      <c r="H131" s="14" t="s">
        <v>889</v>
      </c>
      <c r="I131" s="14" t="s">
        <v>2</v>
      </c>
      <c r="J131" s="14" t="s">
        <v>525</v>
      </c>
      <c r="K131" s="14">
        <v>52738032</v>
      </c>
      <c r="L131" s="14" t="s">
        <v>766</v>
      </c>
      <c r="M131" s="14" t="s">
        <v>813</v>
      </c>
      <c r="N131" t="s">
        <v>40</v>
      </c>
      <c r="O131" s="1">
        <v>44992</v>
      </c>
      <c r="P131" s="14" t="s">
        <v>118</v>
      </c>
      <c r="Q131" s="14" t="s">
        <v>666</v>
      </c>
      <c r="R131" s="1">
        <v>44945</v>
      </c>
      <c r="S131" s="1">
        <v>44971</v>
      </c>
      <c r="T131" s="14">
        <v>240</v>
      </c>
      <c r="U131" s="1">
        <v>45213</v>
      </c>
      <c r="V131" s="28">
        <v>32256000</v>
      </c>
      <c r="W131" s="14">
        <f>Contratos[[#This Row],[Fecha Finalizacion Programada]]-Contratos[[#This Row],[Fecha de Inicio]]</f>
        <v>242</v>
      </c>
      <c r="X131" s="14">
        <f>ROUND((($D$5-Contratos[[#This Row],[Fecha de Inicio]])/(Contratos[[#This Row],[Fecha Finalizacion Programada]]-Contratos[[#This Row],[Fecha de Inicio]])*100),2)</f>
        <v>18.600000000000001</v>
      </c>
      <c r="Y131" s="28">
        <v>2284800</v>
      </c>
      <c r="Z131" s="28">
        <v>29971200</v>
      </c>
      <c r="AA131" s="14">
        <v>0</v>
      </c>
      <c r="AB131" s="28">
        <v>0</v>
      </c>
      <c r="AC131" s="28">
        <v>32256000</v>
      </c>
      <c r="AD131" s="14">
        <v>240</v>
      </c>
    </row>
    <row r="132" spans="2:30" x14ac:dyDescent="0.25">
      <c r="B132" s="14">
        <v>2023</v>
      </c>
      <c r="C132">
        <v>230144</v>
      </c>
      <c r="D132" s="14" t="s">
        <v>323</v>
      </c>
      <c r="E132" s="14" t="s">
        <v>468</v>
      </c>
      <c r="F132" s="14" t="s">
        <v>45</v>
      </c>
      <c r="G132" s="14" t="s">
        <v>46</v>
      </c>
      <c r="H132" s="14" t="s">
        <v>180</v>
      </c>
      <c r="I132" s="14" t="s">
        <v>2</v>
      </c>
      <c r="J132" s="14" t="s">
        <v>350</v>
      </c>
      <c r="K132" s="14">
        <v>1077941121</v>
      </c>
      <c r="L132" s="14" t="s">
        <v>71</v>
      </c>
      <c r="M132" s="14" t="s">
        <v>314</v>
      </c>
      <c r="N132" t="s">
        <v>40</v>
      </c>
      <c r="O132" s="1">
        <v>44999</v>
      </c>
      <c r="P132" s="14" t="s">
        <v>112</v>
      </c>
      <c r="Q132" s="14" t="s">
        <v>672</v>
      </c>
      <c r="R132" s="1">
        <v>44950</v>
      </c>
      <c r="S132" s="1">
        <v>44951</v>
      </c>
      <c r="T132" s="14">
        <v>240</v>
      </c>
      <c r="U132" s="1">
        <v>45194</v>
      </c>
      <c r="V132" s="28">
        <v>62792000</v>
      </c>
      <c r="W132" s="14">
        <f>Contratos[[#This Row],[Fecha Finalizacion Programada]]-Contratos[[#This Row],[Fecha de Inicio]]</f>
        <v>243</v>
      </c>
      <c r="X132" s="14">
        <f>ROUND((($D$5-Contratos[[#This Row],[Fecha de Inicio]])/(Contratos[[#This Row],[Fecha Finalizacion Programada]]-Contratos[[#This Row],[Fecha de Inicio]])*100),2)</f>
        <v>26.75</v>
      </c>
      <c r="Y132" s="28">
        <v>9418800</v>
      </c>
      <c r="Z132" s="28">
        <v>53373200</v>
      </c>
      <c r="AA132" s="14">
        <v>0</v>
      </c>
      <c r="AB132" s="28">
        <v>0</v>
      </c>
      <c r="AC132" s="28">
        <v>62792000</v>
      </c>
      <c r="AD132" s="14">
        <v>240</v>
      </c>
    </row>
    <row r="133" spans="2:30" x14ac:dyDescent="0.25">
      <c r="B133" s="14">
        <v>2022</v>
      </c>
      <c r="C133">
        <v>220404</v>
      </c>
      <c r="D133" s="14" t="s">
        <v>323</v>
      </c>
      <c r="E133" s="14" t="s">
        <v>191</v>
      </c>
      <c r="F133" s="14" t="s">
        <v>26</v>
      </c>
      <c r="G133" s="14" t="s">
        <v>27</v>
      </c>
      <c r="H133" s="14" t="s">
        <v>187</v>
      </c>
      <c r="I133" s="14" t="s">
        <v>2</v>
      </c>
      <c r="J133" s="14" t="s">
        <v>126</v>
      </c>
      <c r="K133" s="14">
        <v>860510669</v>
      </c>
      <c r="L133" s="14" t="s">
        <v>65</v>
      </c>
      <c r="M133" s="14" t="s">
        <v>64</v>
      </c>
      <c r="N133" t="s">
        <v>40</v>
      </c>
      <c r="O133" s="1">
        <v>44993</v>
      </c>
      <c r="P133" s="14" t="s">
        <v>569</v>
      </c>
      <c r="Q133" s="14" t="s">
        <v>685</v>
      </c>
      <c r="R133" s="1">
        <v>44729</v>
      </c>
      <c r="S133" s="1">
        <v>44748</v>
      </c>
      <c r="T133" s="14">
        <v>401</v>
      </c>
      <c r="U133" s="1">
        <v>45155</v>
      </c>
      <c r="V133" s="28">
        <v>506491131</v>
      </c>
      <c r="W133" s="14">
        <f>Contratos[[#This Row],[Fecha Finalizacion Programada]]-Contratos[[#This Row],[Fecha de Inicio]]</f>
        <v>407</v>
      </c>
      <c r="X133" s="14">
        <f>ROUND((($D$5-Contratos[[#This Row],[Fecha de Inicio]])/(Contratos[[#This Row],[Fecha Finalizacion Programada]]-Contratos[[#This Row],[Fecha de Inicio]])*100),2)</f>
        <v>65.849999999999994</v>
      </c>
      <c r="Y133" s="28">
        <v>177190733</v>
      </c>
      <c r="Z133" s="28">
        <v>329300398</v>
      </c>
      <c r="AA133" s="14">
        <v>0</v>
      </c>
      <c r="AB133" s="28">
        <v>0</v>
      </c>
      <c r="AC133" s="28">
        <v>506491131</v>
      </c>
      <c r="AD133" s="14">
        <v>401</v>
      </c>
    </row>
    <row r="134" spans="2:30" x14ac:dyDescent="0.25">
      <c r="B134" s="14">
        <v>2022</v>
      </c>
      <c r="C134">
        <v>220392</v>
      </c>
      <c r="D134" s="14" t="s">
        <v>323</v>
      </c>
      <c r="E134" s="14" t="s">
        <v>474</v>
      </c>
      <c r="F134" s="14" t="s">
        <v>33</v>
      </c>
      <c r="G134" s="14" t="s">
        <v>27</v>
      </c>
      <c r="H134" s="14" t="s">
        <v>177</v>
      </c>
      <c r="I134" s="14" t="s">
        <v>2</v>
      </c>
      <c r="J134" s="14" t="s">
        <v>358</v>
      </c>
      <c r="K134" s="14">
        <v>900753920</v>
      </c>
      <c r="L134" s="14" t="s">
        <v>400</v>
      </c>
      <c r="M134" s="14" t="s">
        <v>111</v>
      </c>
      <c r="N134" t="s">
        <v>40</v>
      </c>
      <c r="O134" s="1">
        <v>44992</v>
      </c>
      <c r="P134" s="14" t="s">
        <v>590</v>
      </c>
      <c r="Q134" s="14" t="s">
        <v>686</v>
      </c>
      <c r="R134" s="1">
        <v>44718</v>
      </c>
      <c r="S134" s="1">
        <v>44733</v>
      </c>
      <c r="T134" s="14">
        <v>315</v>
      </c>
      <c r="U134" s="1">
        <v>45052</v>
      </c>
      <c r="V134" s="28">
        <v>7322000</v>
      </c>
      <c r="W134" s="14">
        <f>Contratos[[#This Row],[Fecha Finalizacion Programada]]-Contratos[[#This Row],[Fecha de Inicio]]</f>
        <v>319</v>
      </c>
      <c r="X134" s="14">
        <f>ROUND((($D$5-Contratos[[#This Row],[Fecha de Inicio]])/(Contratos[[#This Row],[Fecha Finalizacion Programada]]-Contratos[[#This Row],[Fecha de Inicio]])*100),2)</f>
        <v>88.71</v>
      </c>
      <c r="Y134" s="28">
        <v>5410313</v>
      </c>
      <c r="Z134" s="28">
        <v>1911687</v>
      </c>
      <c r="AA134" s="14">
        <v>0</v>
      </c>
      <c r="AB134" s="28">
        <v>0</v>
      </c>
      <c r="AC134" s="28">
        <v>7322000</v>
      </c>
      <c r="AD134" s="14">
        <v>315</v>
      </c>
    </row>
    <row r="135" spans="2:30" x14ac:dyDescent="0.25">
      <c r="B135" s="14">
        <v>2022</v>
      </c>
      <c r="C135">
        <v>220912</v>
      </c>
      <c r="D135" s="14" t="s">
        <v>333</v>
      </c>
      <c r="E135" s="53" t="s">
        <v>897</v>
      </c>
      <c r="F135" s="14" t="s">
        <v>33</v>
      </c>
      <c r="G135" s="14" t="s">
        <v>42</v>
      </c>
      <c r="H135" s="14" t="s">
        <v>193</v>
      </c>
      <c r="I135" s="14" t="s">
        <v>2</v>
      </c>
      <c r="J135" s="14" t="s">
        <v>353</v>
      </c>
      <c r="K135" s="14">
        <v>830037946</v>
      </c>
      <c r="L135" s="14" t="s">
        <v>282</v>
      </c>
      <c r="M135" s="14" t="s">
        <v>425</v>
      </c>
      <c r="N135" t="s">
        <v>40</v>
      </c>
      <c r="O135" s="1">
        <v>44992</v>
      </c>
      <c r="P135" s="14" t="s">
        <v>436</v>
      </c>
      <c r="Q135" s="14" t="s">
        <v>449</v>
      </c>
      <c r="R135" s="1">
        <v>44923</v>
      </c>
      <c r="S135" s="1">
        <v>44924</v>
      </c>
      <c r="T135" s="14">
        <v>90</v>
      </c>
      <c r="U135" s="1">
        <v>45014</v>
      </c>
      <c r="V135" s="28">
        <v>42370560</v>
      </c>
      <c r="W135" s="14">
        <f>Contratos[[#This Row],[Fecha Finalizacion Programada]]-Contratos[[#This Row],[Fecha de Inicio]]</f>
        <v>90</v>
      </c>
      <c r="X135" s="58">
        <f>ROUND(((Contratos[[#This Row],[Fecha Finalizacion Programada]]-Contratos[[#This Row],[Fecha de Inicio]])/(Contratos[[#This Row],[Fecha Finalizacion Programada]]-Contratos[[#This Row],[Fecha de Inicio]])*100),2)</f>
        <v>100</v>
      </c>
      <c r="Y135" s="28">
        <v>41126400</v>
      </c>
      <c r="Z135" s="28">
        <v>1244160</v>
      </c>
      <c r="AA135" s="14">
        <v>0</v>
      </c>
      <c r="AB135" s="28">
        <v>0</v>
      </c>
      <c r="AC135" s="28">
        <v>42370560</v>
      </c>
      <c r="AD135" s="14">
        <v>90</v>
      </c>
    </row>
    <row r="136" spans="2:30" x14ac:dyDescent="0.25">
      <c r="B136" s="14">
        <v>2023</v>
      </c>
      <c r="C136">
        <v>230093</v>
      </c>
      <c r="D136" s="14" t="s">
        <v>323</v>
      </c>
      <c r="E136" s="14" t="s">
        <v>471</v>
      </c>
      <c r="F136" s="14" t="s">
        <v>45</v>
      </c>
      <c r="G136" s="14" t="s">
        <v>46</v>
      </c>
      <c r="H136" s="14" t="s">
        <v>184</v>
      </c>
      <c r="I136" s="14" t="s">
        <v>2</v>
      </c>
      <c r="J136" s="14" t="s">
        <v>355</v>
      </c>
      <c r="K136" s="14">
        <v>80797720</v>
      </c>
      <c r="L136" s="14" t="s">
        <v>398</v>
      </c>
      <c r="M136" s="14" t="s">
        <v>47</v>
      </c>
      <c r="N136" t="s">
        <v>40</v>
      </c>
      <c r="O136" s="1">
        <v>44994</v>
      </c>
      <c r="P136" s="14" t="s">
        <v>591</v>
      </c>
      <c r="Q136" s="14" t="s">
        <v>687</v>
      </c>
      <c r="R136" s="1">
        <v>44946</v>
      </c>
      <c r="S136" s="1">
        <v>44952</v>
      </c>
      <c r="T136" s="14">
        <v>240</v>
      </c>
      <c r="U136" s="1">
        <v>45195</v>
      </c>
      <c r="V136" s="28">
        <v>40776000</v>
      </c>
      <c r="W136" s="14">
        <f>Contratos[[#This Row],[Fecha Finalizacion Programada]]-Contratos[[#This Row],[Fecha de Inicio]]</f>
        <v>243</v>
      </c>
      <c r="X136" s="14">
        <f>ROUND((($D$5-Contratos[[#This Row],[Fecha de Inicio]])/(Contratos[[#This Row],[Fecha Finalizacion Programada]]-Contratos[[#This Row],[Fecha de Inicio]])*100),2)</f>
        <v>26.34</v>
      </c>
      <c r="Y136" s="28">
        <v>5946500</v>
      </c>
      <c r="Z136" s="28">
        <v>34829500</v>
      </c>
      <c r="AA136" s="14">
        <v>0</v>
      </c>
      <c r="AB136" s="28">
        <v>0</v>
      </c>
      <c r="AC136" s="28">
        <v>40776000</v>
      </c>
      <c r="AD136" s="14">
        <v>240</v>
      </c>
    </row>
    <row r="137" spans="2:30" x14ac:dyDescent="0.25">
      <c r="B137" s="14">
        <v>2023</v>
      </c>
      <c r="C137">
        <v>230143</v>
      </c>
      <c r="D137" s="14" t="s">
        <v>323</v>
      </c>
      <c r="E137" s="14" t="s">
        <v>470</v>
      </c>
      <c r="F137" s="14" t="s">
        <v>45</v>
      </c>
      <c r="G137" s="14" t="s">
        <v>46</v>
      </c>
      <c r="H137" s="14" t="s">
        <v>184</v>
      </c>
      <c r="I137" s="14" t="s">
        <v>2</v>
      </c>
      <c r="J137" s="14" t="s">
        <v>354</v>
      </c>
      <c r="K137" s="14">
        <v>1019090995</v>
      </c>
      <c r="L137" s="14" t="s">
        <v>55</v>
      </c>
      <c r="M137" s="14" t="s">
        <v>47</v>
      </c>
      <c r="N137" t="s">
        <v>40</v>
      </c>
      <c r="O137" s="1">
        <v>44994</v>
      </c>
      <c r="P137" s="14" t="s">
        <v>592</v>
      </c>
      <c r="Q137" s="14" t="s">
        <v>688</v>
      </c>
      <c r="R137" s="1">
        <v>44950</v>
      </c>
      <c r="S137" s="1">
        <v>44951</v>
      </c>
      <c r="T137" s="14">
        <v>240</v>
      </c>
      <c r="U137" s="1">
        <v>45194</v>
      </c>
      <c r="V137" s="28">
        <v>26056000</v>
      </c>
      <c r="W137" s="14">
        <f>Contratos[[#This Row],[Fecha Finalizacion Programada]]-Contratos[[#This Row],[Fecha de Inicio]]</f>
        <v>243</v>
      </c>
      <c r="X137" s="14">
        <f>ROUND((($D$5-Contratos[[#This Row],[Fecha de Inicio]])/(Contratos[[#This Row],[Fecha Finalizacion Programada]]-Contratos[[#This Row],[Fecha de Inicio]])*100),2)</f>
        <v>26.75</v>
      </c>
      <c r="Y137" s="28">
        <v>3799833</v>
      </c>
      <c r="Z137" s="28">
        <v>22256167</v>
      </c>
      <c r="AA137" s="14">
        <v>0</v>
      </c>
      <c r="AB137" s="28">
        <v>0</v>
      </c>
      <c r="AC137" s="28">
        <v>26056000</v>
      </c>
      <c r="AD137" s="14">
        <v>240</v>
      </c>
    </row>
    <row r="138" spans="2:30" x14ac:dyDescent="0.25">
      <c r="B138" s="14">
        <v>2023</v>
      </c>
      <c r="C138">
        <v>230142</v>
      </c>
      <c r="D138" s="14" t="s">
        <v>323</v>
      </c>
      <c r="E138" s="14" t="s">
        <v>468</v>
      </c>
      <c r="F138" s="14" t="s">
        <v>45</v>
      </c>
      <c r="G138" s="14" t="s">
        <v>46</v>
      </c>
      <c r="H138" s="14" t="s">
        <v>180</v>
      </c>
      <c r="I138" s="14" t="s">
        <v>2</v>
      </c>
      <c r="J138" s="14" t="s">
        <v>350</v>
      </c>
      <c r="K138" s="14">
        <v>1020773390</v>
      </c>
      <c r="L138" s="14" t="s">
        <v>764</v>
      </c>
      <c r="M138" s="14" t="s">
        <v>314</v>
      </c>
      <c r="N138" t="s">
        <v>40</v>
      </c>
      <c r="O138" s="1">
        <v>44999</v>
      </c>
      <c r="P138" s="14" t="s">
        <v>589</v>
      </c>
      <c r="Q138" s="14" t="s">
        <v>689</v>
      </c>
      <c r="R138" s="1">
        <v>44950</v>
      </c>
      <c r="S138" s="1">
        <v>44951</v>
      </c>
      <c r="T138" s="14">
        <v>240</v>
      </c>
      <c r="U138" s="1">
        <v>45194</v>
      </c>
      <c r="V138" s="28">
        <v>62792000</v>
      </c>
      <c r="W138" s="14">
        <f>Contratos[[#This Row],[Fecha Finalizacion Programada]]-Contratos[[#This Row],[Fecha de Inicio]]</f>
        <v>243</v>
      </c>
      <c r="X138" s="14">
        <f>ROUND((($D$5-Contratos[[#This Row],[Fecha de Inicio]])/(Contratos[[#This Row],[Fecha Finalizacion Programada]]-Contratos[[#This Row],[Fecha de Inicio]])*100),2)</f>
        <v>26.75</v>
      </c>
      <c r="Y138" s="28">
        <v>1569800</v>
      </c>
      <c r="Z138" s="28">
        <v>61222200</v>
      </c>
      <c r="AA138" s="14">
        <v>0</v>
      </c>
      <c r="AB138" s="28">
        <v>0</v>
      </c>
      <c r="AC138" s="28">
        <v>62792000</v>
      </c>
      <c r="AD138" s="14">
        <v>240</v>
      </c>
    </row>
    <row r="139" spans="2:30" x14ac:dyDescent="0.25">
      <c r="B139" s="14">
        <v>2023</v>
      </c>
      <c r="C139">
        <v>230099</v>
      </c>
      <c r="D139" s="14" t="s">
        <v>323</v>
      </c>
      <c r="E139" s="14" t="s">
        <v>485</v>
      </c>
      <c r="F139" s="14" t="s">
        <v>45</v>
      </c>
      <c r="G139" s="14" t="s">
        <v>49</v>
      </c>
      <c r="H139" s="14" t="s">
        <v>454</v>
      </c>
      <c r="I139" s="14" t="s">
        <v>2</v>
      </c>
      <c r="J139" s="14" t="s">
        <v>368</v>
      </c>
      <c r="K139" s="14">
        <v>79319640</v>
      </c>
      <c r="L139" s="14" t="s">
        <v>285</v>
      </c>
      <c r="M139" s="14" t="s">
        <v>317</v>
      </c>
      <c r="N139" t="s">
        <v>40</v>
      </c>
      <c r="O139" s="1">
        <v>44999</v>
      </c>
      <c r="P139" s="14" t="s">
        <v>440</v>
      </c>
      <c r="Q139" s="14" t="s">
        <v>690</v>
      </c>
      <c r="R139" s="1">
        <v>44945</v>
      </c>
      <c r="S139" s="1">
        <v>44950</v>
      </c>
      <c r="T139" s="14">
        <v>360</v>
      </c>
      <c r="U139" s="1">
        <v>45315</v>
      </c>
      <c r="V139" s="28">
        <v>39084000</v>
      </c>
      <c r="W139" s="14">
        <f>Contratos[[#This Row],[Fecha Finalizacion Programada]]-Contratos[[#This Row],[Fecha de Inicio]]</f>
        <v>365</v>
      </c>
      <c r="X139" s="14">
        <f>ROUND((($D$5-Contratos[[#This Row],[Fecha de Inicio]])/(Contratos[[#This Row],[Fecha Finalizacion Programada]]-Contratos[[#This Row],[Fecha de Inicio]])*100),2)</f>
        <v>18.079999999999998</v>
      </c>
      <c r="Y139" s="28">
        <v>4016967</v>
      </c>
      <c r="Z139" s="28">
        <v>35067033</v>
      </c>
      <c r="AA139" s="14">
        <v>0</v>
      </c>
      <c r="AB139" s="28">
        <v>0</v>
      </c>
      <c r="AC139" s="28">
        <v>39084000</v>
      </c>
      <c r="AD139" s="14">
        <v>360</v>
      </c>
    </row>
    <row r="140" spans="2:30" x14ac:dyDescent="0.25">
      <c r="B140" s="14">
        <v>2022</v>
      </c>
      <c r="C140">
        <v>220407</v>
      </c>
      <c r="D140" s="14" t="s">
        <v>323</v>
      </c>
      <c r="E140" s="14" t="s">
        <v>856</v>
      </c>
      <c r="F140" s="14" t="s">
        <v>26</v>
      </c>
      <c r="G140" s="14" t="s">
        <v>27</v>
      </c>
      <c r="H140" s="14" t="s">
        <v>178</v>
      </c>
      <c r="I140" s="14" t="s">
        <v>2</v>
      </c>
      <c r="J140" s="14" t="s">
        <v>335</v>
      </c>
      <c r="K140" s="14">
        <v>860045379</v>
      </c>
      <c r="L140" s="14" t="s">
        <v>377</v>
      </c>
      <c r="M140" s="14" t="s">
        <v>56</v>
      </c>
      <c r="N140" t="s">
        <v>40</v>
      </c>
      <c r="O140" s="1">
        <v>44992</v>
      </c>
      <c r="P140" s="14" t="s">
        <v>593</v>
      </c>
      <c r="Q140" s="14" t="s">
        <v>691</v>
      </c>
      <c r="R140" s="1">
        <v>44733</v>
      </c>
      <c r="S140" s="1">
        <v>44736</v>
      </c>
      <c r="T140" s="14">
        <v>225</v>
      </c>
      <c r="U140" s="1">
        <v>44965</v>
      </c>
      <c r="V140" s="28">
        <v>639054695</v>
      </c>
      <c r="W140" s="14">
        <f>Contratos[[#This Row],[Fecha Finalizacion Programada]]-Contratos[[#This Row],[Fecha de Inicio]]</f>
        <v>229</v>
      </c>
      <c r="X140" s="58">
        <f>ROUND(((Contratos[[#This Row],[Fecha Finalizacion Programada]]-Contratos[[#This Row],[Fecha de Inicio]])/(Contratos[[#This Row],[Fecha Finalizacion Programada]]-Contratos[[#This Row],[Fecha de Inicio]])*100),2)</f>
        <v>100</v>
      </c>
      <c r="Y140" s="28">
        <v>638952565</v>
      </c>
      <c r="Z140" s="28">
        <v>102130</v>
      </c>
      <c r="AA140" s="14">
        <v>0</v>
      </c>
      <c r="AB140" s="28">
        <v>0</v>
      </c>
      <c r="AC140" s="28">
        <v>639054695</v>
      </c>
      <c r="AD140" s="14">
        <v>225</v>
      </c>
    </row>
    <row r="141" spans="2:30" x14ac:dyDescent="0.25">
      <c r="B141" s="14">
        <v>2022</v>
      </c>
      <c r="C141">
        <v>220857</v>
      </c>
      <c r="D141" s="14" t="s">
        <v>323</v>
      </c>
      <c r="E141" s="14" t="s">
        <v>327</v>
      </c>
      <c r="F141" s="14" t="s">
        <v>45</v>
      </c>
      <c r="G141" s="14" t="s">
        <v>46</v>
      </c>
      <c r="H141" s="14" t="s">
        <v>320</v>
      </c>
      <c r="I141" s="14" t="s">
        <v>2</v>
      </c>
      <c r="J141" s="14" t="s">
        <v>269</v>
      </c>
      <c r="K141" s="14">
        <v>13724779</v>
      </c>
      <c r="L141" s="14" t="s">
        <v>296</v>
      </c>
      <c r="M141" s="14" t="s">
        <v>318</v>
      </c>
      <c r="N141" t="s">
        <v>40</v>
      </c>
      <c r="O141" s="1">
        <v>44992</v>
      </c>
      <c r="P141" s="14" t="s">
        <v>594</v>
      </c>
      <c r="Q141" s="14" t="s">
        <v>692</v>
      </c>
      <c r="R141" s="1">
        <v>44902</v>
      </c>
      <c r="S141" s="1">
        <v>44914</v>
      </c>
      <c r="T141" s="14">
        <v>90</v>
      </c>
      <c r="U141" s="1">
        <v>45004</v>
      </c>
      <c r="V141" s="28">
        <v>12096000</v>
      </c>
      <c r="W141" s="14">
        <f>Contratos[[#This Row],[Fecha Finalizacion Programada]]-Contratos[[#This Row],[Fecha de Inicio]]</f>
        <v>90</v>
      </c>
      <c r="X141" s="58">
        <f>ROUND(((Contratos[[#This Row],[Fecha Finalizacion Programada]]-Contratos[[#This Row],[Fecha de Inicio]])/(Contratos[[#This Row],[Fecha Finalizacion Programada]]-Contratos[[#This Row],[Fecha de Inicio]])*100),2)</f>
        <v>100</v>
      </c>
      <c r="Y141" s="28">
        <v>9542400</v>
      </c>
      <c r="Z141" s="28">
        <v>2553600</v>
      </c>
      <c r="AA141" s="14">
        <v>0</v>
      </c>
      <c r="AB141" s="28">
        <v>0</v>
      </c>
      <c r="AC141" s="28">
        <v>12096000</v>
      </c>
      <c r="AD141" s="14">
        <v>90</v>
      </c>
    </row>
    <row r="142" spans="2:30" x14ac:dyDescent="0.25">
      <c r="B142" s="14">
        <v>2022</v>
      </c>
      <c r="C142">
        <v>220905</v>
      </c>
      <c r="D142" s="14" t="s">
        <v>323</v>
      </c>
      <c r="E142" s="14" t="s">
        <v>857</v>
      </c>
      <c r="F142" s="14" t="s">
        <v>30</v>
      </c>
      <c r="G142" s="14" t="s">
        <v>27</v>
      </c>
      <c r="H142" s="14" t="s">
        <v>178</v>
      </c>
      <c r="I142" s="14" t="s">
        <v>2</v>
      </c>
      <c r="J142" s="14" t="s">
        <v>534</v>
      </c>
      <c r="K142" s="14">
        <v>900404206</v>
      </c>
      <c r="L142" s="14" t="s">
        <v>767</v>
      </c>
      <c r="M142" s="14" t="s">
        <v>43</v>
      </c>
      <c r="N142" t="s">
        <v>40</v>
      </c>
      <c r="O142" s="1">
        <v>44992</v>
      </c>
      <c r="P142" s="14" t="s">
        <v>595</v>
      </c>
      <c r="Q142" s="14" t="s">
        <v>595</v>
      </c>
      <c r="R142" s="1">
        <v>44918</v>
      </c>
      <c r="S142" s="1">
        <v>44942</v>
      </c>
      <c r="T142" s="14">
        <v>120</v>
      </c>
      <c r="U142" s="1">
        <v>45062</v>
      </c>
      <c r="V142" s="28">
        <v>19960584</v>
      </c>
      <c r="W142" s="14">
        <f>Contratos[[#This Row],[Fecha Finalizacion Programada]]-Contratos[[#This Row],[Fecha de Inicio]]</f>
        <v>120</v>
      </c>
      <c r="X142" s="14">
        <f>ROUND((($D$5-Contratos[[#This Row],[Fecha de Inicio]])/(Contratos[[#This Row],[Fecha Finalizacion Programada]]-Contratos[[#This Row],[Fecha de Inicio]])*100),2)</f>
        <v>61.67</v>
      </c>
      <c r="Y142" s="28">
        <v>7651557</v>
      </c>
      <c r="Z142" s="28">
        <v>12309027</v>
      </c>
      <c r="AA142" s="14">
        <v>0</v>
      </c>
      <c r="AB142" s="28">
        <v>0</v>
      </c>
      <c r="AC142" s="28">
        <v>19960584</v>
      </c>
      <c r="AD142" s="14">
        <v>120</v>
      </c>
    </row>
    <row r="143" spans="2:30" x14ac:dyDescent="0.25">
      <c r="B143" s="14">
        <v>2023</v>
      </c>
      <c r="C143">
        <v>230135</v>
      </c>
      <c r="D143" s="14" t="s">
        <v>323</v>
      </c>
      <c r="E143" s="14" t="s">
        <v>858</v>
      </c>
      <c r="F143" s="14" t="s">
        <v>45</v>
      </c>
      <c r="G143" s="14" t="s">
        <v>46</v>
      </c>
      <c r="H143" s="14" t="s">
        <v>184</v>
      </c>
      <c r="I143" s="14" t="s">
        <v>2</v>
      </c>
      <c r="J143" s="14" t="s">
        <v>535</v>
      </c>
      <c r="K143" s="14">
        <v>52621214</v>
      </c>
      <c r="L143" s="14" t="s">
        <v>768</v>
      </c>
      <c r="M143" s="14" t="s">
        <v>317</v>
      </c>
      <c r="N143" t="s">
        <v>40</v>
      </c>
      <c r="O143" s="1">
        <v>44999</v>
      </c>
      <c r="P143" s="14" t="s">
        <v>596</v>
      </c>
      <c r="Q143" s="14" t="s">
        <v>693</v>
      </c>
      <c r="R143" s="1">
        <v>44950</v>
      </c>
      <c r="S143" s="1">
        <v>44958</v>
      </c>
      <c r="T143" s="14">
        <v>240</v>
      </c>
      <c r="U143" s="1">
        <v>45200</v>
      </c>
      <c r="V143" s="28">
        <v>144000000</v>
      </c>
      <c r="W143" s="14">
        <f>Contratos[[#This Row],[Fecha Finalizacion Programada]]-Contratos[[#This Row],[Fecha de Inicio]]</f>
        <v>242</v>
      </c>
      <c r="X143" s="14">
        <f>ROUND((($D$5-Contratos[[#This Row],[Fecha de Inicio]])/(Contratos[[#This Row],[Fecha Finalizacion Programada]]-Contratos[[#This Row],[Fecha de Inicio]])*100),2)</f>
        <v>23.97</v>
      </c>
      <c r="Y143" s="28">
        <v>18000000</v>
      </c>
      <c r="Z143" s="28">
        <v>126000000</v>
      </c>
      <c r="AA143" s="14">
        <v>0</v>
      </c>
      <c r="AB143" s="28">
        <v>0</v>
      </c>
      <c r="AC143" s="28">
        <v>144000000</v>
      </c>
      <c r="AD143" s="14">
        <v>240</v>
      </c>
    </row>
    <row r="144" spans="2:30" x14ac:dyDescent="0.25">
      <c r="B144" s="14">
        <v>2023</v>
      </c>
      <c r="C144">
        <v>230016</v>
      </c>
      <c r="D144" s="14" t="s">
        <v>323</v>
      </c>
      <c r="E144" s="14" t="s">
        <v>482</v>
      </c>
      <c r="F144" s="14" t="s">
        <v>45</v>
      </c>
      <c r="G144" s="14" t="s">
        <v>46</v>
      </c>
      <c r="H144" s="14" t="s">
        <v>453</v>
      </c>
      <c r="I144" s="14" t="s">
        <v>2</v>
      </c>
      <c r="J144" s="14" t="s">
        <v>365</v>
      </c>
      <c r="K144" s="14">
        <v>1085280087</v>
      </c>
      <c r="L144" s="14" t="s">
        <v>86</v>
      </c>
      <c r="M144" s="14" t="s">
        <v>62</v>
      </c>
      <c r="N144" t="s">
        <v>40</v>
      </c>
      <c r="O144" s="1">
        <v>44992</v>
      </c>
      <c r="P144" s="14" t="s">
        <v>131</v>
      </c>
      <c r="Q144" s="14" t="s">
        <v>694</v>
      </c>
      <c r="R144" s="1">
        <v>44939</v>
      </c>
      <c r="S144" s="1">
        <v>44945</v>
      </c>
      <c r="T144" s="14">
        <v>240</v>
      </c>
      <c r="U144" s="1">
        <v>45187</v>
      </c>
      <c r="V144" s="28">
        <v>48384000</v>
      </c>
      <c r="W144" s="14">
        <f>Contratos[[#This Row],[Fecha Finalizacion Programada]]-Contratos[[#This Row],[Fecha de Inicio]]</f>
        <v>242</v>
      </c>
      <c r="X144" s="14">
        <f>ROUND((($D$5-Contratos[[#This Row],[Fecha de Inicio]])/(Contratos[[#This Row],[Fecha Finalizacion Programada]]-Contratos[[#This Row],[Fecha de Inicio]])*100),2)</f>
        <v>29.34</v>
      </c>
      <c r="Y144" s="28">
        <v>6048000</v>
      </c>
      <c r="Z144" s="28">
        <v>42336000</v>
      </c>
      <c r="AA144" s="14">
        <v>0</v>
      </c>
      <c r="AB144" s="28">
        <v>0</v>
      </c>
      <c r="AC144" s="28">
        <v>48384000</v>
      </c>
      <c r="AD144" s="14">
        <v>240</v>
      </c>
    </row>
    <row r="145" spans="2:30" x14ac:dyDescent="0.25">
      <c r="B145" s="14">
        <v>2023</v>
      </c>
      <c r="C145">
        <v>230013</v>
      </c>
      <c r="D145" s="14" t="s">
        <v>323</v>
      </c>
      <c r="E145" s="14" t="s">
        <v>484</v>
      </c>
      <c r="F145" s="14" t="s">
        <v>45</v>
      </c>
      <c r="G145" s="14" t="s">
        <v>46</v>
      </c>
      <c r="H145" s="14" t="s">
        <v>453</v>
      </c>
      <c r="I145" s="14" t="s">
        <v>2</v>
      </c>
      <c r="J145" s="14" t="s">
        <v>367</v>
      </c>
      <c r="K145" s="14">
        <v>1022370269</v>
      </c>
      <c r="L145" s="14" t="s">
        <v>408</v>
      </c>
      <c r="M145" s="14" t="s">
        <v>62</v>
      </c>
      <c r="N145" t="s">
        <v>40</v>
      </c>
      <c r="O145" s="1">
        <v>44992</v>
      </c>
      <c r="P145" s="14" t="s">
        <v>131</v>
      </c>
      <c r="Q145" s="14" t="s">
        <v>695</v>
      </c>
      <c r="R145" s="1">
        <v>44938</v>
      </c>
      <c r="S145" s="1">
        <v>44949</v>
      </c>
      <c r="T145" s="14">
        <v>240</v>
      </c>
      <c r="U145" s="1">
        <v>45191</v>
      </c>
      <c r="V145" s="28">
        <v>36392000</v>
      </c>
      <c r="W145" s="14">
        <f>Contratos[[#This Row],[Fecha Finalizacion Programada]]-Contratos[[#This Row],[Fecha de Inicio]]</f>
        <v>242</v>
      </c>
      <c r="X145" s="14">
        <f>ROUND((($D$5-Contratos[[#This Row],[Fecha de Inicio]])/(Contratos[[#This Row],[Fecha Finalizacion Programada]]-Contratos[[#This Row],[Fecha de Inicio]])*100),2)</f>
        <v>27.69</v>
      </c>
      <c r="Y145" s="28">
        <v>4549000</v>
      </c>
      <c r="Z145" s="28">
        <v>31843000</v>
      </c>
      <c r="AA145" s="14">
        <v>0</v>
      </c>
      <c r="AB145" s="28">
        <v>0</v>
      </c>
      <c r="AC145" s="28">
        <v>36392000</v>
      </c>
      <c r="AD145" s="14">
        <v>240</v>
      </c>
    </row>
    <row r="146" spans="2:30" x14ac:dyDescent="0.25">
      <c r="B146" s="14">
        <v>2022</v>
      </c>
      <c r="C146">
        <v>220890</v>
      </c>
      <c r="D146" s="14" t="s">
        <v>323</v>
      </c>
      <c r="E146" s="14" t="s">
        <v>859</v>
      </c>
      <c r="F146" s="14" t="s">
        <v>26</v>
      </c>
      <c r="G146" s="14" t="s">
        <v>27</v>
      </c>
      <c r="H146" s="14" t="s">
        <v>178</v>
      </c>
      <c r="I146" s="14" t="s">
        <v>2</v>
      </c>
      <c r="J146" s="14" t="s">
        <v>536</v>
      </c>
      <c r="K146" s="14">
        <v>830073329</v>
      </c>
      <c r="L146" s="14" t="s">
        <v>769</v>
      </c>
      <c r="M146" s="14" t="s">
        <v>43</v>
      </c>
      <c r="N146" t="s">
        <v>40</v>
      </c>
      <c r="O146" s="1">
        <v>44992</v>
      </c>
      <c r="P146" s="14" t="s">
        <v>597</v>
      </c>
      <c r="Q146" s="14" t="s">
        <v>597</v>
      </c>
      <c r="R146" s="1">
        <v>44915</v>
      </c>
      <c r="S146" s="1">
        <v>44916</v>
      </c>
      <c r="T146" s="14">
        <v>360</v>
      </c>
      <c r="U146" s="1">
        <v>45281</v>
      </c>
      <c r="V146" s="28">
        <v>462108000</v>
      </c>
      <c r="W146" s="14">
        <f>Contratos[[#This Row],[Fecha Finalizacion Programada]]-Contratos[[#This Row],[Fecha de Inicio]]</f>
        <v>365</v>
      </c>
      <c r="X146" s="14">
        <f>ROUND((($D$5-Contratos[[#This Row],[Fecha de Inicio]])/(Contratos[[#This Row],[Fecha Finalizacion Programada]]-Contratos[[#This Row],[Fecha de Inicio]])*100),2)</f>
        <v>27.4</v>
      </c>
      <c r="Y146" s="28">
        <v>462108000</v>
      </c>
      <c r="Z146" s="28">
        <v>0</v>
      </c>
      <c r="AA146" s="14">
        <v>0</v>
      </c>
      <c r="AB146" s="28">
        <v>0</v>
      </c>
      <c r="AC146" s="28">
        <v>462108000</v>
      </c>
      <c r="AD146" s="14">
        <v>360</v>
      </c>
    </row>
    <row r="147" spans="2:30" x14ac:dyDescent="0.25">
      <c r="B147" s="14">
        <v>2023</v>
      </c>
      <c r="C147">
        <v>230018</v>
      </c>
      <c r="D147" s="14" t="s">
        <v>323</v>
      </c>
      <c r="E147" s="14" t="s">
        <v>483</v>
      </c>
      <c r="F147" s="14" t="s">
        <v>45</v>
      </c>
      <c r="G147" s="14" t="s">
        <v>46</v>
      </c>
      <c r="H147" s="14" t="s">
        <v>453</v>
      </c>
      <c r="I147" s="14" t="s">
        <v>2</v>
      </c>
      <c r="J147" s="14" t="s">
        <v>366</v>
      </c>
      <c r="K147" s="14">
        <v>1014206122</v>
      </c>
      <c r="L147" s="14" t="s">
        <v>407</v>
      </c>
      <c r="M147" s="14" t="s">
        <v>62</v>
      </c>
      <c r="N147" t="s">
        <v>40</v>
      </c>
      <c r="O147" s="1">
        <v>44992</v>
      </c>
      <c r="P147" s="14" t="s">
        <v>131</v>
      </c>
      <c r="Q147" s="14" t="s">
        <v>696</v>
      </c>
      <c r="R147" s="1">
        <v>44939</v>
      </c>
      <c r="S147" s="1">
        <v>44949</v>
      </c>
      <c r="T147" s="14">
        <v>240</v>
      </c>
      <c r="U147" s="1">
        <v>45191</v>
      </c>
      <c r="V147" s="28">
        <v>32256000</v>
      </c>
      <c r="W147" s="14">
        <f>Contratos[[#This Row],[Fecha Finalizacion Programada]]-Contratos[[#This Row],[Fecha de Inicio]]</f>
        <v>242</v>
      </c>
      <c r="X147" s="14">
        <f>ROUND((($D$5-Contratos[[#This Row],[Fecha de Inicio]])/(Contratos[[#This Row],[Fecha Finalizacion Programada]]-Contratos[[#This Row],[Fecha de Inicio]])*100),2)</f>
        <v>27.69</v>
      </c>
      <c r="Y147" s="28">
        <v>4032000</v>
      </c>
      <c r="Z147" s="28">
        <v>28224000</v>
      </c>
      <c r="AA147" s="14">
        <v>0</v>
      </c>
      <c r="AB147" s="28">
        <v>0</v>
      </c>
      <c r="AC147" s="28">
        <v>32256000</v>
      </c>
      <c r="AD147" s="14">
        <v>240</v>
      </c>
    </row>
    <row r="148" spans="2:30" x14ac:dyDescent="0.25">
      <c r="B148" s="14">
        <v>2022</v>
      </c>
      <c r="C148">
        <v>220544</v>
      </c>
      <c r="D148" s="14" t="s">
        <v>323</v>
      </c>
      <c r="E148" s="14" t="s">
        <v>201</v>
      </c>
      <c r="F148" s="14" t="s">
        <v>45</v>
      </c>
      <c r="G148" s="14" t="s">
        <v>46</v>
      </c>
      <c r="H148" s="14" t="s">
        <v>179</v>
      </c>
      <c r="I148" s="14" t="s">
        <v>2</v>
      </c>
      <c r="J148" s="14" t="s">
        <v>156</v>
      </c>
      <c r="K148" s="14">
        <v>1049631845</v>
      </c>
      <c r="L148" s="14" t="s">
        <v>770</v>
      </c>
      <c r="M148" s="14" t="s">
        <v>48</v>
      </c>
      <c r="N148" t="s">
        <v>40</v>
      </c>
      <c r="O148" s="1">
        <v>44993</v>
      </c>
      <c r="P148" s="14" t="s">
        <v>431</v>
      </c>
      <c r="Q148" s="14" t="s">
        <v>444</v>
      </c>
      <c r="R148" s="1">
        <v>44805</v>
      </c>
      <c r="S148" s="1">
        <v>44810</v>
      </c>
      <c r="T148" s="14">
        <v>150</v>
      </c>
      <c r="U148" s="1">
        <v>44963</v>
      </c>
      <c r="V148" s="28">
        <v>18610000</v>
      </c>
      <c r="W148" s="14">
        <f>Contratos[[#This Row],[Fecha Finalizacion Programada]]-Contratos[[#This Row],[Fecha de Inicio]]</f>
        <v>153</v>
      </c>
      <c r="X148" s="58">
        <f>ROUND(((Contratos[[#This Row],[Fecha Finalizacion Programada]]-Contratos[[#This Row],[Fecha de Inicio]])/(Contratos[[#This Row],[Fecha Finalizacion Programada]]-Contratos[[#This Row],[Fecha de Inicio]])*100),2)</f>
        <v>100</v>
      </c>
      <c r="Y148" s="28">
        <v>17617467</v>
      </c>
      <c r="Z148" s="28">
        <v>992533</v>
      </c>
      <c r="AA148" s="14">
        <v>0</v>
      </c>
      <c r="AB148" s="28">
        <v>0</v>
      </c>
      <c r="AC148" s="28">
        <v>18610000</v>
      </c>
      <c r="AD148" s="14">
        <v>150</v>
      </c>
    </row>
    <row r="149" spans="2:30" x14ac:dyDescent="0.25">
      <c r="B149" s="14">
        <v>2022</v>
      </c>
      <c r="C149">
        <v>220691</v>
      </c>
      <c r="D149" s="14" t="s">
        <v>323</v>
      </c>
      <c r="E149" s="14" t="s">
        <v>216</v>
      </c>
      <c r="F149" s="14" t="s">
        <v>45</v>
      </c>
      <c r="G149" s="14" t="s">
        <v>49</v>
      </c>
      <c r="H149" s="14" t="s">
        <v>179</v>
      </c>
      <c r="I149" s="14" t="s">
        <v>2</v>
      </c>
      <c r="J149" s="14" t="s">
        <v>212</v>
      </c>
      <c r="K149" s="14">
        <v>52353398</v>
      </c>
      <c r="L149" s="14" t="s">
        <v>160</v>
      </c>
      <c r="M149" s="14" t="s">
        <v>48</v>
      </c>
      <c r="N149" t="s">
        <v>40</v>
      </c>
      <c r="O149" s="1">
        <v>44993</v>
      </c>
      <c r="P149" s="14" t="s">
        <v>598</v>
      </c>
      <c r="Q149" s="14" t="s">
        <v>697</v>
      </c>
      <c r="R149" s="1">
        <v>44846</v>
      </c>
      <c r="S149" s="1">
        <v>44855</v>
      </c>
      <c r="T149" s="14">
        <v>101</v>
      </c>
      <c r="U149" s="1">
        <v>44958</v>
      </c>
      <c r="V149" s="28">
        <v>6979100</v>
      </c>
      <c r="W149" s="14">
        <f>Contratos[[#This Row],[Fecha Finalizacion Programada]]-Contratos[[#This Row],[Fecha de Inicio]]</f>
        <v>103</v>
      </c>
      <c r="X149" s="58">
        <f>ROUND(((Contratos[[#This Row],[Fecha Finalizacion Programada]]-Contratos[[#This Row],[Fecha de Inicio]])/(Contratos[[#This Row],[Fecha Finalizacion Programada]]-Contratos[[#This Row],[Fecha de Inicio]])*100),2)</f>
        <v>100</v>
      </c>
      <c r="Y149" s="28">
        <v>6979100</v>
      </c>
      <c r="Z149" s="28">
        <v>0</v>
      </c>
      <c r="AA149" s="14">
        <v>0</v>
      </c>
      <c r="AB149" s="28">
        <v>0</v>
      </c>
      <c r="AC149" s="28">
        <v>6979100</v>
      </c>
      <c r="AD149" s="14">
        <v>101</v>
      </c>
    </row>
    <row r="150" spans="2:30" x14ac:dyDescent="0.25">
      <c r="B150" s="14">
        <v>2023</v>
      </c>
      <c r="C150">
        <v>230071</v>
      </c>
      <c r="D150" s="14" t="s">
        <v>323</v>
      </c>
      <c r="E150" s="14" t="s">
        <v>822</v>
      </c>
      <c r="F150" s="14" t="s">
        <v>45</v>
      </c>
      <c r="G150" s="14" t="s">
        <v>46</v>
      </c>
      <c r="H150" s="14" t="s">
        <v>179</v>
      </c>
      <c r="I150" s="14" t="s">
        <v>2</v>
      </c>
      <c r="J150" s="14" t="s">
        <v>500</v>
      </c>
      <c r="K150" s="14">
        <v>52823549</v>
      </c>
      <c r="L150" s="14" t="s">
        <v>771</v>
      </c>
      <c r="M150" s="14" t="s">
        <v>804</v>
      </c>
      <c r="N150" t="s">
        <v>40</v>
      </c>
      <c r="O150" s="1">
        <v>44994</v>
      </c>
      <c r="P150" s="14" t="s">
        <v>584</v>
      </c>
      <c r="Q150" s="14" t="s">
        <v>698</v>
      </c>
      <c r="R150" s="1">
        <v>44944</v>
      </c>
      <c r="S150" s="1">
        <v>44958</v>
      </c>
      <c r="T150" s="14">
        <v>240</v>
      </c>
      <c r="U150" s="1">
        <v>45200</v>
      </c>
      <c r="V150" s="28">
        <v>32256000</v>
      </c>
      <c r="W150" s="14">
        <f>Contratos[[#This Row],[Fecha Finalizacion Programada]]-Contratos[[#This Row],[Fecha de Inicio]]</f>
        <v>242</v>
      </c>
      <c r="X150" s="14">
        <f>ROUND((($D$5-Contratos[[#This Row],[Fecha de Inicio]])/(Contratos[[#This Row],[Fecha Finalizacion Programada]]-Contratos[[#This Row],[Fecha de Inicio]])*100),2)</f>
        <v>23.97</v>
      </c>
      <c r="Y150" s="28">
        <v>4032000</v>
      </c>
      <c r="Z150" s="28">
        <v>28224000</v>
      </c>
      <c r="AA150" s="14">
        <v>0</v>
      </c>
      <c r="AB150" s="28">
        <v>0</v>
      </c>
      <c r="AC150" s="28">
        <v>32256000</v>
      </c>
      <c r="AD150" s="14">
        <v>240</v>
      </c>
    </row>
    <row r="151" spans="2:30" x14ac:dyDescent="0.25">
      <c r="B151" s="14">
        <v>2023</v>
      </c>
      <c r="C151">
        <v>230072</v>
      </c>
      <c r="D151" s="14" t="s">
        <v>323</v>
      </c>
      <c r="E151" s="14" t="s">
        <v>822</v>
      </c>
      <c r="F151" s="14" t="s">
        <v>45</v>
      </c>
      <c r="G151" s="14" t="s">
        <v>46</v>
      </c>
      <c r="H151" s="14" t="s">
        <v>179</v>
      </c>
      <c r="I151" s="14" t="s">
        <v>2</v>
      </c>
      <c r="J151" s="14" t="s">
        <v>500</v>
      </c>
      <c r="K151" s="14">
        <v>1052381232</v>
      </c>
      <c r="L151" s="14" t="s">
        <v>772</v>
      </c>
      <c r="M151" s="14" t="s">
        <v>804</v>
      </c>
      <c r="N151" t="s">
        <v>40</v>
      </c>
      <c r="O151" s="1">
        <v>44994</v>
      </c>
      <c r="P151" s="14" t="s">
        <v>599</v>
      </c>
      <c r="Q151" s="14" t="s">
        <v>699</v>
      </c>
      <c r="R151" s="1">
        <v>44944</v>
      </c>
      <c r="S151" s="1">
        <v>44958</v>
      </c>
      <c r="T151" s="14">
        <v>240</v>
      </c>
      <c r="U151" s="1">
        <v>45200</v>
      </c>
      <c r="V151" s="28">
        <v>32256000</v>
      </c>
      <c r="W151" s="14">
        <f>Contratos[[#This Row],[Fecha Finalizacion Programada]]-Contratos[[#This Row],[Fecha de Inicio]]</f>
        <v>242</v>
      </c>
      <c r="X151" s="14">
        <f>ROUND((($D$5-Contratos[[#This Row],[Fecha de Inicio]])/(Contratos[[#This Row],[Fecha Finalizacion Programada]]-Contratos[[#This Row],[Fecha de Inicio]])*100),2)</f>
        <v>23.97</v>
      </c>
      <c r="Y151" s="28">
        <v>4032000</v>
      </c>
      <c r="Z151" s="28">
        <v>28224000</v>
      </c>
      <c r="AA151" s="14">
        <v>0</v>
      </c>
      <c r="AB151" s="28">
        <v>0</v>
      </c>
      <c r="AC151" s="28">
        <v>32256000</v>
      </c>
      <c r="AD151" s="14">
        <v>240</v>
      </c>
    </row>
    <row r="152" spans="2:30" x14ac:dyDescent="0.25">
      <c r="B152" s="14">
        <v>2023</v>
      </c>
      <c r="C152">
        <v>230066</v>
      </c>
      <c r="D152" s="14" t="s">
        <v>323</v>
      </c>
      <c r="E152" s="14" t="s">
        <v>488</v>
      </c>
      <c r="F152" s="14" t="s">
        <v>45</v>
      </c>
      <c r="G152" s="14" t="s">
        <v>46</v>
      </c>
      <c r="H152" s="14" t="s">
        <v>453</v>
      </c>
      <c r="I152" s="14" t="s">
        <v>2</v>
      </c>
      <c r="J152" s="14" t="s">
        <v>371</v>
      </c>
      <c r="K152" s="14">
        <v>1015469292</v>
      </c>
      <c r="L152" s="14" t="s">
        <v>411</v>
      </c>
      <c r="M152" s="14" t="s">
        <v>62</v>
      </c>
      <c r="N152" t="s">
        <v>40</v>
      </c>
      <c r="O152" s="1">
        <v>44993</v>
      </c>
      <c r="P152" s="14" t="s">
        <v>131</v>
      </c>
      <c r="Q152" s="14" t="s">
        <v>700</v>
      </c>
      <c r="R152" s="1">
        <v>44943</v>
      </c>
      <c r="S152" s="1">
        <v>44949</v>
      </c>
      <c r="T152" s="14">
        <v>210</v>
      </c>
      <c r="U152" s="1">
        <v>45160</v>
      </c>
      <c r="V152" s="28">
        <v>24969000</v>
      </c>
      <c r="W152" s="14">
        <f>Contratos[[#This Row],[Fecha Finalizacion Programada]]-Contratos[[#This Row],[Fecha de Inicio]]</f>
        <v>211</v>
      </c>
      <c r="X152" s="14">
        <f>ROUND((($D$5-Contratos[[#This Row],[Fecha de Inicio]])/(Contratos[[#This Row],[Fecha Finalizacion Programada]]-Contratos[[#This Row],[Fecha de Inicio]])*100),2)</f>
        <v>31.75</v>
      </c>
      <c r="Y152" s="28">
        <v>3567000</v>
      </c>
      <c r="Z152" s="28">
        <v>21402000</v>
      </c>
      <c r="AA152" s="14">
        <v>0</v>
      </c>
      <c r="AB152" s="28">
        <v>0</v>
      </c>
      <c r="AC152" s="28">
        <v>24969000</v>
      </c>
      <c r="AD152" s="14">
        <v>210</v>
      </c>
    </row>
    <row r="153" spans="2:30" x14ac:dyDescent="0.25">
      <c r="B153" s="14">
        <v>2023</v>
      </c>
      <c r="C153">
        <v>230162</v>
      </c>
      <c r="D153" s="14" t="s">
        <v>323</v>
      </c>
      <c r="E153" s="14" t="s">
        <v>860</v>
      </c>
      <c r="F153" s="14" t="s">
        <v>45</v>
      </c>
      <c r="G153" s="14" t="s">
        <v>46</v>
      </c>
      <c r="H153" s="14" t="s">
        <v>453</v>
      </c>
      <c r="I153" s="14" t="s">
        <v>2</v>
      </c>
      <c r="J153" s="14" t="s">
        <v>537</v>
      </c>
      <c r="K153" s="14">
        <v>1030649325</v>
      </c>
      <c r="L153" s="14" t="s">
        <v>773</v>
      </c>
      <c r="M153" s="14" t="s">
        <v>62</v>
      </c>
      <c r="N153" t="s">
        <v>40</v>
      </c>
      <c r="O153" s="1">
        <v>44993</v>
      </c>
      <c r="P153" s="14" t="s">
        <v>131</v>
      </c>
      <c r="Q153" s="14" t="s">
        <v>701</v>
      </c>
      <c r="R153" s="1">
        <v>44956</v>
      </c>
      <c r="S153" s="1">
        <v>44963</v>
      </c>
      <c r="T153" s="14">
        <v>210</v>
      </c>
      <c r="U153" s="1">
        <v>45174</v>
      </c>
      <c r="V153" s="28">
        <v>28224000</v>
      </c>
      <c r="W153" s="14">
        <f>Contratos[[#This Row],[Fecha Finalizacion Programada]]-Contratos[[#This Row],[Fecha de Inicio]]</f>
        <v>211</v>
      </c>
      <c r="X153" s="14">
        <f>ROUND((($D$5-Contratos[[#This Row],[Fecha de Inicio]])/(Contratos[[#This Row],[Fecha Finalizacion Programada]]-Contratos[[#This Row],[Fecha de Inicio]])*100),2)</f>
        <v>25.12</v>
      </c>
      <c r="Y153" s="28">
        <v>3360000</v>
      </c>
      <c r="Z153" s="28">
        <v>24864000</v>
      </c>
      <c r="AA153" s="14">
        <v>0</v>
      </c>
      <c r="AB153" s="28">
        <v>0</v>
      </c>
      <c r="AC153" s="28">
        <v>28224000</v>
      </c>
      <c r="AD153" s="14">
        <v>210</v>
      </c>
    </row>
    <row r="154" spans="2:30" x14ac:dyDescent="0.25">
      <c r="B154" s="14">
        <v>2023</v>
      </c>
      <c r="C154">
        <v>230056</v>
      </c>
      <c r="D154" s="14" t="s">
        <v>323</v>
      </c>
      <c r="E154" s="14" t="s">
        <v>460</v>
      </c>
      <c r="F154" s="14" t="s">
        <v>45</v>
      </c>
      <c r="G154" s="14" t="s">
        <v>46</v>
      </c>
      <c r="H154" s="14" t="s">
        <v>185</v>
      </c>
      <c r="I154" s="14" t="s">
        <v>2</v>
      </c>
      <c r="J154" s="14" t="s">
        <v>342</v>
      </c>
      <c r="K154" s="14">
        <v>1032451525</v>
      </c>
      <c r="L154" s="14" t="s">
        <v>113</v>
      </c>
      <c r="M154" s="14" t="s">
        <v>114</v>
      </c>
      <c r="N154" t="s">
        <v>40</v>
      </c>
      <c r="O154" s="1">
        <v>44993</v>
      </c>
      <c r="P154" s="14" t="s">
        <v>600</v>
      </c>
      <c r="Q154" s="14" t="s">
        <v>702</v>
      </c>
      <c r="R154" s="1">
        <v>44942</v>
      </c>
      <c r="S154" s="1">
        <v>44944</v>
      </c>
      <c r="T154" s="14">
        <v>300</v>
      </c>
      <c r="U154" s="1">
        <v>45248</v>
      </c>
      <c r="V154" s="28">
        <v>74840000</v>
      </c>
      <c r="W154" s="14">
        <f>Contratos[[#This Row],[Fecha Finalizacion Programada]]-Contratos[[#This Row],[Fecha de Inicio]]</f>
        <v>304</v>
      </c>
      <c r="X154" s="14">
        <f>ROUND((($D$5-Contratos[[#This Row],[Fecha de Inicio]])/(Contratos[[#This Row],[Fecha Finalizacion Programada]]-Contratos[[#This Row],[Fecha de Inicio]])*100),2)</f>
        <v>23.68</v>
      </c>
      <c r="Y154" s="28">
        <v>3243067</v>
      </c>
      <c r="Z154" s="28">
        <v>71596933</v>
      </c>
      <c r="AA154" s="14">
        <v>0</v>
      </c>
      <c r="AB154" s="28">
        <v>0</v>
      </c>
      <c r="AC154" s="28">
        <v>74840000</v>
      </c>
      <c r="AD154" s="14">
        <v>300</v>
      </c>
    </row>
    <row r="155" spans="2:30" x14ac:dyDescent="0.25">
      <c r="B155" s="14">
        <v>2022</v>
      </c>
      <c r="C155">
        <v>220406</v>
      </c>
      <c r="D155" s="14" t="s">
        <v>323</v>
      </c>
      <c r="E155" s="14" t="s">
        <v>256</v>
      </c>
      <c r="F155" s="14" t="s">
        <v>26</v>
      </c>
      <c r="G155" s="14" t="s">
        <v>27</v>
      </c>
      <c r="H155" s="14" t="s">
        <v>264</v>
      </c>
      <c r="I155" s="14" t="s">
        <v>2</v>
      </c>
      <c r="J155" s="14" t="s">
        <v>225</v>
      </c>
      <c r="K155" s="14">
        <v>900418656</v>
      </c>
      <c r="L155" s="14" t="s">
        <v>237</v>
      </c>
      <c r="M155" s="14" t="s">
        <v>253</v>
      </c>
      <c r="N155" t="s">
        <v>40</v>
      </c>
      <c r="O155" s="1">
        <v>44995</v>
      </c>
      <c r="P155" s="14" t="s">
        <v>601</v>
      </c>
      <c r="Q155" s="14" t="s">
        <v>703</v>
      </c>
      <c r="R155" s="1">
        <v>44733</v>
      </c>
      <c r="S155" s="1">
        <v>44755</v>
      </c>
      <c r="T155" s="14">
        <v>360</v>
      </c>
      <c r="U155" s="1">
        <v>45120</v>
      </c>
      <c r="V155" s="28">
        <v>130662000</v>
      </c>
      <c r="W155" s="14">
        <f>Contratos[[#This Row],[Fecha Finalizacion Programada]]-Contratos[[#This Row],[Fecha de Inicio]]</f>
        <v>365</v>
      </c>
      <c r="X155" s="14">
        <f>ROUND((($D$5-Contratos[[#This Row],[Fecha de Inicio]])/(Contratos[[#This Row],[Fecha Finalizacion Programada]]-Contratos[[#This Row],[Fecha de Inicio]])*100),2)</f>
        <v>71.510000000000005</v>
      </c>
      <c r="Y155" s="28">
        <v>130662000</v>
      </c>
      <c r="Z155" s="28">
        <v>0</v>
      </c>
      <c r="AA155" s="14">
        <v>0</v>
      </c>
      <c r="AB155" s="28">
        <v>0</v>
      </c>
      <c r="AC155" s="28">
        <v>130662000</v>
      </c>
      <c r="AD155" s="14">
        <v>360</v>
      </c>
    </row>
    <row r="156" spans="2:30" x14ac:dyDescent="0.25">
      <c r="B156" s="14">
        <v>2022</v>
      </c>
      <c r="C156">
        <v>220447</v>
      </c>
      <c r="D156" s="14" t="s">
        <v>333</v>
      </c>
      <c r="E156" s="53" t="s">
        <v>898</v>
      </c>
      <c r="F156" s="14" t="s">
        <v>0</v>
      </c>
      <c r="G156" s="14" t="s">
        <v>222</v>
      </c>
      <c r="H156" s="14" t="s">
        <v>264</v>
      </c>
      <c r="I156" s="14" t="s">
        <v>2</v>
      </c>
      <c r="J156" s="14" t="s">
        <v>226</v>
      </c>
      <c r="K156" s="14">
        <v>830001338</v>
      </c>
      <c r="L156" s="14" t="s">
        <v>238</v>
      </c>
      <c r="M156" s="14" t="s">
        <v>253</v>
      </c>
      <c r="N156" t="s">
        <v>40</v>
      </c>
      <c r="O156" s="1">
        <v>44995</v>
      </c>
      <c r="P156" s="14" t="s">
        <v>602</v>
      </c>
      <c r="Q156" s="14" t="s">
        <v>704</v>
      </c>
      <c r="R156" s="1">
        <v>44771</v>
      </c>
      <c r="S156" s="1">
        <v>44807</v>
      </c>
      <c r="T156" s="14">
        <v>240</v>
      </c>
      <c r="U156" s="1">
        <v>45049</v>
      </c>
      <c r="V156" s="28">
        <v>191732088</v>
      </c>
      <c r="W156" s="14">
        <f>Contratos[[#This Row],[Fecha Finalizacion Programada]]-Contratos[[#This Row],[Fecha de Inicio]]</f>
        <v>242</v>
      </c>
      <c r="X156" s="14">
        <f>ROUND((($D$5-Contratos[[#This Row],[Fecha de Inicio]])/(Contratos[[#This Row],[Fecha Finalizacion Programada]]-Contratos[[#This Row],[Fecha de Inicio]])*100),2)</f>
        <v>86.36</v>
      </c>
      <c r="Y156" s="28">
        <v>116997472</v>
      </c>
      <c r="Z156" s="28">
        <v>74734616</v>
      </c>
      <c r="AA156" s="14">
        <v>0</v>
      </c>
      <c r="AB156" s="28">
        <v>0</v>
      </c>
      <c r="AC156" s="28">
        <v>191732088</v>
      </c>
      <c r="AD156" s="14">
        <v>240</v>
      </c>
    </row>
    <row r="157" spans="2:30" x14ac:dyDescent="0.25">
      <c r="B157" s="14">
        <v>2022</v>
      </c>
      <c r="C157">
        <v>220377</v>
      </c>
      <c r="D157" s="14" t="s">
        <v>333</v>
      </c>
      <c r="E157" s="53" t="s">
        <v>899</v>
      </c>
      <c r="F157" s="14" t="s">
        <v>221</v>
      </c>
      <c r="G157" s="14" t="s">
        <v>27</v>
      </c>
      <c r="H157" s="14" t="s">
        <v>264</v>
      </c>
      <c r="I157" s="14" t="s">
        <v>2</v>
      </c>
      <c r="J157" s="14" t="s">
        <v>227</v>
      </c>
      <c r="K157" s="14">
        <v>800196299</v>
      </c>
      <c r="L157" s="14" t="s">
        <v>239</v>
      </c>
      <c r="M157" s="14" t="s">
        <v>253</v>
      </c>
      <c r="N157" t="s">
        <v>40</v>
      </c>
      <c r="O157" s="1">
        <v>44995</v>
      </c>
      <c r="P157" s="14" t="s">
        <v>248</v>
      </c>
      <c r="Q157" s="14" t="s">
        <v>250</v>
      </c>
      <c r="R157" s="1">
        <v>44678</v>
      </c>
      <c r="S157" s="1">
        <v>44695</v>
      </c>
      <c r="T157" s="14">
        <v>240</v>
      </c>
      <c r="U157" s="1">
        <v>45030</v>
      </c>
      <c r="V157" s="28">
        <v>530506780</v>
      </c>
      <c r="W157" s="14">
        <f>Contratos[[#This Row],[Fecha Finalizacion Programada]]-Contratos[[#This Row],[Fecha de Inicio]]</f>
        <v>335</v>
      </c>
      <c r="X157" s="14">
        <f>ROUND((($D$5-Contratos[[#This Row],[Fecha de Inicio]])/(Contratos[[#This Row],[Fecha Finalizacion Programada]]-Contratos[[#This Row],[Fecha de Inicio]])*100),2)</f>
        <v>95.82</v>
      </c>
      <c r="Y157" s="28">
        <v>502018640</v>
      </c>
      <c r="Z157" s="28">
        <v>226353872</v>
      </c>
      <c r="AA157" s="14">
        <v>1</v>
      </c>
      <c r="AB157" s="28">
        <v>197865732</v>
      </c>
      <c r="AC157" s="28">
        <v>728372512</v>
      </c>
      <c r="AD157" s="14">
        <v>330</v>
      </c>
    </row>
    <row r="158" spans="2:30" x14ac:dyDescent="0.25">
      <c r="B158" s="14">
        <v>2022</v>
      </c>
      <c r="C158">
        <v>220823</v>
      </c>
      <c r="D158" s="14" t="s">
        <v>323</v>
      </c>
      <c r="E158" s="14" t="s">
        <v>861</v>
      </c>
      <c r="F158" s="14" t="s">
        <v>28</v>
      </c>
      <c r="G158" s="14" t="s">
        <v>29</v>
      </c>
      <c r="H158" s="14" t="s">
        <v>184</v>
      </c>
      <c r="I158" s="14" t="s">
        <v>2</v>
      </c>
      <c r="J158" s="14" t="s">
        <v>538</v>
      </c>
      <c r="K158" s="14">
        <v>901654695</v>
      </c>
      <c r="L158" s="14" t="s">
        <v>774</v>
      </c>
      <c r="M158" s="14" t="s">
        <v>47</v>
      </c>
      <c r="N158" t="s">
        <v>40</v>
      </c>
      <c r="O158" s="1">
        <v>44994</v>
      </c>
      <c r="P158" s="14" t="s">
        <v>603</v>
      </c>
      <c r="Q158" s="14" t="s">
        <v>705</v>
      </c>
      <c r="R158" s="1">
        <v>44887</v>
      </c>
      <c r="S158" s="1">
        <v>44893</v>
      </c>
      <c r="T158" s="14">
        <v>240</v>
      </c>
      <c r="U158" s="1">
        <v>45135</v>
      </c>
      <c r="V158" s="28">
        <v>643729625</v>
      </c>
      <c r="W158" s="14">
        <f>Contratos[[#This Row],[Fecha Finalizacion Programada]]-Contratos[[#This Row],[Fecha de Inicio]]</f>
        <v>242</v>
      </c>
      <c r="X158" s="14">
        <f>ROUND((($D$5-Contratos[[#This Row],[Fecha de Inicio]])/(Contratos[[#This Row],[Fecha Finalizacion Programada]]-Contratos[[#This Row],[Fecha de Inicio]])*100),2)</f>
        <v>50.83</v>
      </c>
      <c r="Y158" s="28">
        <v>321864812</v>
      </c>
      <c r="Z158" s="28">
        <v>321864813</v>
      </c>
      <c r="AA158" s="14">
        <v>0</v>
      </c>
      <c r="AB158" s="28">
        <v>0</v>
      </c>
      <c r="AC158" s="28">
        <v>643729625</v>
      </c>
      <c r="AD158" s="14">
        <v>240</v>
      </c>
    </row>
    <row r="159" spans="2:30" x14ac:dyDescent="0.25">
      <c r="B159" s="14">
        <v>2021</v>
      </c>
      <c r="C159">
        <v>210536</v>
      </c>
      <c r="D159" s="14" t="s">
        <v>323</v>
      </c>
      <c r="E159" s="14" t="s">
        <v>254</v>
      </c>
      <c r="F159" s="14" t="s">
        <v>33</v>
      </c>
      <c r="G159" s="14" t="s">
        <v>27</v>
      </c>
      <c r="H159" s="14" t="s">
        <v>177</v>
      </c>
      <c r="I159" s="14" t="s">
        <v>2</v>
      </c>
      <c r="J159" s="14" t="s">
        <v>231</v>
      </c>
      <c r="K159" s="14">
        <v>900361477</v>
      </c>
      <c r="L159" s="14" t="s">
        <v>243</v>
      </c>
      <c r="M159" s="14" t="s">
        <v>111</v>
      </c>
      <c r="N159" t="s">
        <v>40</v>
      </c>
      <c r="O159" s="1">
        <v>44993</v>
      </c>
      <c r="P159" s="14" t="s">
        <v>604</v>
      </c>
      <c r="Q159" s="14" t="s">
        <v>604</v>
      </c>
      <c r="R159" s="1">
        <v>44526</v>
      </c>
      <c r="S159" s="1">
        <v>44557</v>
      </c>
      <c r="T159" s="14">
        <v>180</v>
      </c>
      <c r="U159" s="1">
        <v>45046</v>
      </c>
      <c r="V159" s="28">
        <v>87263000</v>
      </c>
      <c r="W159" s="14">
        <f>Contratos[[#This Row],[Fecha Finalizacion Programada]]-Contratos[[#This Row],[Fecha de Inicio]]</f>
        <v>489</v>
      </c>
      <c r="X159" s="14">
        <f>ROUND((($D$5-Contratos[[#This Row],[Fecha de Inicio]])/(Contratos[[#This Row],[Fecha Finalizacion Programada]]-Contratos[[#This Row],[Fecha de Inicio]])*100),2)</f>
        <v>93.87</v>
      </c>
      <c r="Y159" s="28">
        <v>119964449</v>
      </c>
      <c r="Z159" s="28">
        <v>15298551</v>
      </c>
      <c r="AA159" s="14">
        <v>2</v>
      </c>
      <c r="AB159" s="28">
        <v>48000000</v>
      </c>
      <c r="AC159" s="28">
        <v>135263000</v>
      </c>
      <c r="AD159" s="14">
        <v>486</v>
      </c>
    </row>
    <row r="160" spans="2:30" x14ac:dyDescent="0.25">
      <c r="B160" s="14">
        <v>2022</v>
      </c>
      <c r="C160">
        <v>220118</v>
      </c>
      <c r="D160" s="14" t="s">
        <v>323</v>
      </c>
      <c r="E160" s="14" t="s">
        <v>260</v>
      </c>
      <c r="F160" s="14" t="s">
        <v>30</v>
      </c>
      <c r="G160" s="14" t="s">
        <v>27</v>
      </c>
      <c r="H160" s="14" t="s">
        <v>177</v>
      </c>
      <c r="I160" s="14" t="s">
        <v>2</v>
      </c>
      <c r="J160" s="14" t="s">
        <v>232</v>
      </c>
      <c r="K160" s="14">
        <v>860025639</v>
      </c>
      <c r="L160" s="14" t="s">
        <v>244</v>
      </c>
      <c r="M160" s="14" t="s">
        <v>111</v>
      </c>
      <c r="N160" t="s">
        <v>40</v>
      </c>
      <c r="O160" s="1">
        <v>44993</v>
      </c>
      <c r="P160" s="14" t="s">
        <v>604</v>
      </c>
      <c r="Q160" s="14" t="s">
        <v>604</v>
      </c>
      <c r="R160" s="1">
        <v>44586</v>
      </c>
      <c r="S160" s="1">
        <v>44634</v>
      </c>
      <c r="T160" s="14">
        <v>345</v>
      </c>
      <c r="U160" s="1">
        <v>44986</v>
      </c>
      <c r="V160" s="28">
        <v>30428000</v>
      </c>
      <c r="W160" s="14">
        <f>Contratos[[#This Row],[Fecha Finalizacion Programada]]-Contratos[[#This Row],[Fecha de Inicio]]</f>
        <v>352</v>
      </c>
      <c r="X160" s="58">
        <f>ROUND(((Contratos[[#This Row],[Fecha Finalizacion Programada]]-Contratos[[#This Row],[Fecha de Inicio]])/(Contratos[[#This Row],[Fecha Finalizacion Programada]]-Contratos[[#This Row],[Fecha de Inicio]])*100),2)</f>
        <v>100</v>
      </c>
      <c r="Y160" s="28">
        <v>16363273</v>
      </c>
      <c r="Z160" s="28">
        <v>14064727</v>
      </c>
      <c r="AA160" s="14">
        <v>0</v>
      </c>
      <c r="AB160" s="28">
        <v>0</v>
      </c>
      <c r="AC160" s="28">
        <v>30428000</v>
      </c>
      <c r="AD160" s="14">
        <v>345</v>
      </c>
    </row>
    <row r="161" spans="2:30" x14ac:dyDescent="0.25">
      <c r="B161" s="14">
        <v>2022</v>
      </c>
      <c r="C161">
        <v>220146</v>
      </c>
      <c r="D161" s="14" t="s">
        <v>323</v>
      </c>
      <c r="E161" s="14" t="s">
        <v>261</v>
      </c>
      <c r="F161" s="14" t="s">
        <v>30</v>
      </c>
      <c r="G161" s="14" t="s">
        <v>27</v>
      </c>
      <c r="H161" s="14" t="s">
        <v>177</v>
      </c>
      <c r="I161" s="14" t="s">
        <v>2</v>
      </c>
      <c r="J161" s="14" t="s">
        <v>233</v>
      </c>
      <c r="K161" s="14">
        <v>860005289</v>
      </c>
      <c r="L161" s="14" t="s">
        <v>245</v>
      </c>
      <c r="M161" s="14" t="s">
        <v>111</v>
      </c>
      <c r="N161" t="s">
        <v>40</v>
      </c>
      <c r="O161" s="1">
        <v>44993</v>
      </c>
      <c r="P161" s="14" t="s">
        <v>604</v>
      </c>
      <c r="Q161" s="14" t="s">
        <v>604</v>
      </c>
      <c r="R161" s="1">
        <v>44579</v>
      </c>
      <c r="S161" s="1">
        <v>44642</v>
      </c>
      <c r="T161" s="14">
        <v>345</v>
      </c>
      <c r="U161" s="1">
        <v>44994</v>
      </c>
      <c r="V161" s="28">
        <v>57566000</v>
      </c>
      <c r="W161" s="14">
        <f>Contratos[[#This Row],[Fecha Finalizacion Programada]]-Contratos[[#This Row],[Fecha de Inicio]]</f>
        <v>352</v>
      </c>
      <c r="X161" s="58">
        <f>ROUND(((Contratos[[#This Row],[Fecha Finalizacion Programada]]-Contratos[[#This Row],[Fecha de Inicio]])/(Contratos[[#This Row],[Fecha Finalizacion Programada]]-Contratos[[#This Row],[Fecha de Inicio]])*100),2)</f>
        <v>100</v>
      </c>
      <c r="Y161" s="28">
        <v>32192249</v>
      </c>
      <c r="Z161" s="28">
        <v>25373751</v>
      </c>
      <c r="AA161" s="14">
        <v>0</v>
      </c>
      <c r="AB161" s="28">
        <v>0</v>
      </c>
      <c r="AC161" s="28">
        <v>57566000</v>
      </c>
      <c r="AD161" s="14">
        <v>345</v>
      </c>
    </row>
    <row r="162" spans="2:30" x14ac:dyDescent="0.25">
      <c r="B162" s="14">
        <v>2022</v>
      </c>
      <c r="C162">
        <v>220590</v>
      </c>
      <c r="D162" s="14" t="s">
        <v>323</v>
      </c>
      <c r="E162" s="14" t="s">
        <v>202</v>
      </c>
      <c r="F162" s="14" t="s">
        <v>45</v>
      </c>
      <c r="G162" s="14" t="s">
        <v>46</v>
      </c>
      <c r="H162" s="14" t="s">
        <v>179</v>
      </c>
      <c r="I162" s="14" t="s">
        <v>2</v>
      </c>
      <c r="J162" s="14" t="s">
        <v>155</v>
      </c>
      <c r="K162" s="14">
        <v>1033809255</v>
      </c>
      <c r="L162" s="14" t="s">
        <v>383</v>
      </c>
      <c r="M162" s="14" t="s">
        <v>48</v>
      </c>
      <c r="N162" t="s">
        <v>40</v>
      </c>
      <c r="O162" s="1">
        <v>44994</v>
      </c>
      <c r="P162" s="14" t="s">
        <v>598</v>
      </c>
      <c r="Q162" s="14" t="s">
        <v>697</v>
      </c>
      <c r="R162" s="1">
        <v>44823</v>
      </c>
      <c r="S162" s="1">
        <v>44825</v>
      </c>
      <c r="T162" s="14">
        <v>116</v>
      </c>
      <c r="U162" s="1">
        <v>44985</v>
      </c>
      <c r="V162" s="28">
        <v>13193067</v>
      </c>
      <c r="W162" s="14">
        <f>Contratos[[#This Row],[Fecha Finalizacion Programada]]-Contratos[[#This Row],[Fecha de Inicio]]</f>
        <v>160</v>
      </c>
      <c r="X162" s="58">
        <f>ROUND(((Contratos[[#This Row],[Fecha Finalizacion Programada]]-Contratos[[#This Row],[Fecha de Inicio]])/(Contratos[[#This Row],[Fecha Finalizacion Programada]]-Contratos[[#This Row],[Fecha de Inicio]])*100),2)</f>
        <v>100</v>
      </c>
      <c r="Y162" s="28">
        <v>17969867</v>
      </c>
      <c r="Z162" s="28">
        <v>0</v>
      </c>
      <c r="AA162" s="14">
        <v>1</v>
      </c>
      <c r="AB162" s="28">
        <v>4776800</v>
      </c>
      <c r="AC162" s="28">
        <v>17969867</v>
      </c>
      <c r="AD162" s="14">
        <v>158</v>
      </c>
    </row>
    <row r="163" spans="2:30" x14ac:dyDescent="0.25">
      <c r="B163" s="14">
        <v>2022</v>
      </c>
      <c r="C163">
        <v>220455</v>
      </c>
      <c r="D163" s="14" t="s">
        <v>323</v>
      </c>
      <c r="E163" s="14" t="s">
        <v>262</v>
      </c>
      <c r="F163" s="14" t="s">
        <v>33</v>
      </c>
      <c r="G163" s="14" t="s">
        <v>27</v>
      </c>
      <c r="H163" s="14" t="s">
        <v>177</v>
      </c>
      <c r="I163" s="14" t="s">
        <v>2</v>
      </c>
      <c r="J163" s="14" t="s">
        <v>234</v>
      </c>
      <c r="K163" s="14">
        <v>900764422</v>
      </c>
      <c r="L163" s="14" t="s">
        <v>246</v>
      </c>
      <c r="M163" s="14" t="s">
        <v>111</v>
      </c>
      <c r="N163" t="s">
        <v>40</v>
      </c>
      <c r="O163" s="1">
        <v>44993</v>
      </c>
      <c r="P163" s="14" t="s">
        <v>605</v>
      </c>
      <c r="Q163" s="14" t="s">
        <v>605</v>
      </c>
      <c r="R163" s="1">
        <v>44781</v>
      </c>
      <c r="S163" s="1">
        <v>44795</v>
      </c>
      <c r="T163" s="14">
        <v>165</v>
      </c>
      <c r="U163" s="1">
        <v>44963</v>
      </c>
      <c r="V163" s="28">
        <v>3213000</v>
      </c>
      <c r="W163" s="14">
        <f>Contratos[[#This Row],[Fecha Finalizacion Programada]]-Contratos[[#This Row],[Fecha de Inicio]]</f>
        <v>168</v>
      </c>
      <c r="X163" s="58">
        <f>ROUND(((Contratos[[#This Row],[Fecha Finalizacion Programada]]-Contratos[[#This Row],[Fecha de Inicio]])/(Contratos[[#This Row],[Fecha Finalizacion Programada]]-Contratos[[#This Row],[Fecha de Inicio]])*100),2)</f>
        <v>100</v>
      </c>
      <c r="Y163" s="28">
        <v>2777401</v>
      </c>
      <c r="Z163" s="28">
        <v>435599</v>
      </c>
      <c r="AA163" s="14">
        <v>0</v>
      </c>
      <c r="AB163" s="28">
        <v>0</v>
      </c>
      <c r="AC163" s="28">
        <v>3213000</v>
      </c>
      <c r="AD163" s="14">
        <v>165</v>
      </c>
    </row>
    <row r="164" spans="2:30" x14ac:dyDescent="0.25">
      <c r="B164" s="14">
        <v>2022</v>
      </c>
      <c r="C164">
        <v>220428</v>
      </c>
      <c r="D164" s="14" t="s">
        <v>323</v>
      </c>
      <c r="E164" s="14" t="s">
        <v>196</v>
      </c>
      <c r="F164" s="14" t="s">
        <v>33</v>
      </c>
      <c r="G164" s="14" t="s">
        <v>32</v>
      </c>
      <c r="H164" s="14" t="s">
        <v>187</v>
      </c>
      <c r="I164" s="14" t="s">
        <v>2</v>
      </c>
      <c r="J164" s="14" t="s">
        <v>127</v>
      </c>
      <c r="K164" s="14">
        <v>800216724</v>
      </c>
      <c r="L164" s="14" t="s">
        <v>741</v>
      </c>
      <c r="M164" s="14" t="s">
        <v>64</v>
      </c>
      <c r="N164" t="s">
        <v>40</v>
      </c>
      <c r="O164" s="1">
        <v>45016</v>
      </c>
      <c r="P164" s="14" t="s">
        <v>606</v>
      </c>
      <c r="Q164" s="14" t="s">
        <v>706</v>
      </c>
      <c r="R164" s="1">
        <v>44763</v>
      </c>
      <c r="S164" s="1">
        <v>44774</v>
      </c>
      <c r="T164" s="14">
        <v>180</v>
      </c>
      <c r="U164" s="1">
        <v>45047</v>
      </c>
      <c r="V164" s="28">
        <v>49881570</v>
      </c>
      <c r="W164" s="14">
        <f>Contratos[[#This Row],[Fecha Finalizacion Programada]]-Contratos[[#This Row],[Fecha de Inicio]]</f>
        <v>273</v>
      </c>
      <c r="X164" s="14">
        <f>ROUND((($D$5-Contratos[[#This Row],[Fecha de Inicio]])/(Contratos[[#This Row],[Fecha Finalizacion Programada]]-Contratos[[#This Row],[Fecha de Inicio]])*100),2)</f>
        <v>88.64</v>
      </c>
      <c r="Y164" s="28">
        <v>33287883</v>
      </c>
      <c r="Z164" s="28">
        <v>16593687</v>
      </c>
      <c r="AA164" s="14">
        <v>0</v>
      </c>
      <c r="AB164" s="28">
        <v>0</v>
      </c>
      <c r="AC164" s="28">
        <v>49881570</v>
      </c>
      <c r="AD164" s="14">
        <v>270</v>
      </c>
    </row>
    <row r="165" spans="2:30" x14ac:dyDescent="0.25">
      <c r="B165" s="14">
        <v>2022</v>
      </c>
      <c r="C165">
        <v>220896</v>
      </c>
      <c r="D165" s="14" t="s">
        <v>323</v>
      </c>
      <c r="E165" s="14" t="s">
        <v>862</v>
      </c>
      <c r="F165" s="14" t="s">
        <v>28</v>
      </c>
      <c r="G165" s="14" t="s">
        <v>29</v>
      </c>
      <c r="H165" s="14" t="s">
        <v>184</v>
      </c>
      <c r="I165" s="14" t="s">
        <v>2</v>
      </c>
      <c r="J165" s="14" t="s">
        <v>539</v>
      </c>
      <c r="K165" s="14">
        <v>901663660</v>
      </c>
      <c r="L165" s="14" t="s">
        <v>775</v>
      </c>
      <c r="M165" s="14" t="s">
        <v>47</v>
      </c>
      <c r="N165" t="s">
        <v>40</v>
      </c>
      <c r="O165" s="1">
        <v>44994</v>
      </c>
      <c r="P165" s="14" t="s">
        <v>607</v>
      </c>
      <c r="Q165" s="14" t="s">
        <v>707</v>
      </c>
      <c r="R165" s="1">
        <v>44916</v>
      </c>
      <c r="S165" s="1">
        <v>44922</v>
      </c>
      <c r="T165" s="14">
        <v>240</v>
      </c>
      <c r="U165" s="1">
        <v>45165</v>
      </c>
      <c r="V165" s="28">
        <v>694777956</v>
      </c>
      <c r="W165" s="14">
        <f>Contratos[[#This Row],[Fecha Finalizacion Programada]]-Contratos[[#This Row],[Fecha de Inicio]]</f>
        <v>243</v>
      </c>
      <c r="X165" s="14">
        <f>ROUND((($D$5-Contratos[[#This Row],[Fecha de Inicio]])/(Contratos[[#This Row],[Fecha Finalizacion Programada]]-Contratos[[#This Row],[Fecha de Inicio]])*100),2)</f>
        <v>38.68</v>
      </c>
      <c r="Y165" s="28">
        <v>208433387</v>
      </c>
      <c r="Z165" s="28">
        <v>486344569</v>
      </c>
      <c r="AA165" s="14">
        <v>0</v>
      </c>
      <c r="AB165" s="28">
        <v>0</v>
      </c>
      <c r="AC165" s="28">
        <v>694777956</v>
      </c>
      <c r="AD165" s="14">
        <v>240</v>
      </c>
    </row>
    <row r="166" spans="2:30" x14ac:dyDescent="0.25">
      <c r="B166" s="14">
        <v>2022</v>
      </c>
      <c r="C166">
        <v>220596</v>
      </c>
      <c r="D166" s="14" t="s">
        <v>323</v>
      </c>
      <c r="E166" s="14" t="s">
        <v>202</v>
      </c>
      <c r="F166" s="14" t="s">
        <v>45</v>
      </c>
      <c r="G166" s="14" t="s">
        <v>46</v>
      </c>
      <c r="H166" s="14" t="s">
        <v>179</v>
      </c>
      <c r="I166" s="14" t="s">
        <v>2</v>
      </c>
      <c r="J166" s="14" t="s">
        <v>155</v>
      </c>
      <c r="K166" s="14">
        <v>80815185</v>
      </c>
      <c r="L166" s="14" t="s">
        <v>172</v>
      </c>
      <c r="M166" s="14" t="s">
        <v>48</v>
      </c>
      <c r="N166" t="s">
        <v>40</v>
      </c>
      <c r="O166" s="1">
        <v>44994</v>
      </c>
      <c r="P166" s="14" t="s">
        <v>598</v>
      </c>
      <c r="Q166" s="14" t="s">
        <v>697</v>
      </c>
      <c r="R166" s="1">
        <v>44823</v>
      </c>
      <c r="S166" s="1">
        <v>44825</v>
      </c>
      <c r="T166" s="14">
        <v>116</v>
      </c>
      <c r="U166" s="1">
        <v>44985</v>
      </c>
      <c r="V166" s="28">
        <v>13193067</v>
      </c>
      <c r="W166" s="14">
        <f>Contratos[[#This Row],[Fecha Finalizacion Programada]]-Contratos[[#This Row],[Fecha de Inicio]]</f>
        <v>160</v>
      </c>
      <c r="X166" s="58">
        <f>ROUND(((Contratos[[#This Row],[Fecha Finalizacion Programada]]-Contratos[[#This Row],[Fecha de Inicio]])/(Contratos[[#This Row],[Fecha Finalizacion Programada]]-Contratos[[#This Row],[Fecha de Inicio]])*100),2)</f>
        <v>100</v>
      </c>
      <c r="Y166" s="28">
        <v>17969867</v>
      </c>
      <c r="Z166" s="28">
        <v>0</v>
      </c>
      <c r="AA166" s="14">
        <v>1</v>
      </c>
      <c r="AB166" s="28">
        <v>4776800</v>
      </c>
      <c r="AC166" s="28">
        <v>17969867</v>
      </c>
      <c r="AD166" s="14">
        <v>158</v>
      </c>
    </row>
    <row r="167" spans="2:30" x14ac:dyDescent="0.25">
      <c r="B167" s="14">
        <v>2022</v>
      </c>
      <c r="C167">
        <v>220597</v>
      </c>
      <c r="D167" s="14" t="s">
        <v>323</v>
      </c>
      <c r="E167" s="14" t="s">
        <v>202</v>
      </c>
      <c r="F167" s="14" t="s">
        <v>45</v>
      </c>
      <c r="G167" s="14" t="s">
        <v>46</v>
      </c>
      <c r="H167" s="14" t="s">
        <v>179</v>
      </c>
      <c r="I167" s="14" t="s">
        <v>2</v>
      </c>
      <c r="J167" s="14" t="s">
        <v>155</v>
      </c>
      <c r="K167" s="14">
        <v>1067866395</v>
      </c>
      <c r="L167" s="14" t="s">
        <v>171</v>
      </c>
      <c r="M167" s="14" t="s">
        <v>48</v>
      </c>
      <c r="N167" t="s">
        <v>40</v>
      </c>
      <c r="O167" s="1">
        <v>44994</v>
      </c>
      <c r="P167" s="14" t="s">
        <v>598</v>
      </c>
      <c r="Q167" s="14" t="s">
        <v>697</v>
      </c>
      <c r="R167" s="1">
        <v>44823</v>
      </c>
      <c r="S167" s="1">
        <v>44824</v>
      </c>
      <c r="T167" s="14">
        <v>116</v>
      </c>
      <c r="U167" s="1">
        <v>44984</v>
      </c>
      <c r="V167" s="28">
        <v>13193067</v>
      </c>
      <c r="W167" s="14">
        <f>Contratos[[#This Row],[Fecha Finalizacion Programada]]-Contratos[[#This Row],[Fecha de Inicio]]</f>
        <v>160</v>
      </c>
      <c r="X167" s="58">
        <f>ROUND(((Contratos[[#This Row],[Fecha Finalizacion Programada]]-Contratos[[#This Row],[Fecha de Inicio]])/(Contratos[[#This Row],[Fecha Finalizacion Programada]]-Contratos[[#This Row],[Fecha de Inicio]])*100),2)</f>
        <v>100</v>
      </c>
      <c r="Y167" s="28">
        <v>17969867</v>
      </c>
      <c r="Z167" s="28">
        <v>0</v>
      </c>
      <c r="AA167" s="14">
        <v>1</v>
      </c>
      <c r="AB167" s="28">
        <v>4776800</v>
      </c>
      <c r="AC167" s="28">
        <v>17969867</v>
      </c>
      <c r="AD167" s="14">
        <v>158</v>
      </c>
    </row>
    <row r="168" spans="2:30" x14ac:dyDescent="0.25">
      <c r="B168" s="14">
        <v>2022</v>
      </c>
      <c r="C168">
        <v>220544</v>
      </c>
      <c r="D168" s="14" t="s">
        <v>323</v>
      </c>
      <c r="E168" s="14" t="s">
        <v>201</v>
      </c>
      <c r="F168" s="14" t="s">
        <v>45</v>
      </c>
      <c r="G168" s="14" t="s">
        <v>46</v>
      </c>
      <c r="H168" s="14" t="s">
        <v>179</v>
      </c>
      <c r="I168" s="14" t="s">
        <v>2</v>
      </c>
      <c r="J168" s="14" t="s">
        <v>156</v>
      </c>
      <c r="K168" s="14">
        <v>1049631845</v>
      </c>
      <c r="L168" s="14" t="s">
        <v>770</v>
      </c>
      <c r="M168" s="14" t="s">
        <v>48</v>
      </c>
      <c r="N168" t="s">
        <v>40</v>
      </c>
      <c r="O168" s="1">
        <v>44994</v>
      </c>
      <c r="P168" s="14" t="s">
        <v>598</v>
      </c>
      <c r="Q168" s="14" t="s">
        <v>697</v>
      </c>
      <c r="R168" s="1">
        <v>44805</v>
      </c>
      <c r="S168" s="1">
        <v>44810</v>
      </c>
      <c r="T168" s="14">
        <v>150</v>
      </c>
      <c r="U168" s="1">
        <v>44963</v>
      </c>
      <c r="V168" s="28">
        <v>18610000</v>
      </c>
      <c r="W168" s="14">
        <f>Contratos[[#This Row],[Fecha Finalizacion Programada]]-Contratos[[#This Row],[Fecha de Inicio]]</f>
        <v>153</v>
      </c>
      <c r="X168" s="58">
        <f>ROUND(((Contratos[[#This Row],[Fecha Finalizacion Programada]]-Contratos[[#This Row],[Fecha de Inicio]])/(Contratos[[#This Row],[Fecha Finalizacion Programada]]-Contratos[[#This Row],[Fecha de Inicio]])*100),2)</f>
        <v>100</v>
      </c>
      <c r="Y168" s="28">
        <v>18237800</v>
      </c>
      <c r="Z168" s="28">
        <v>372200</v>
      </c>
      <c r="AA168" s="14">
        <v>0</v>
      </c>
      <c r="AB168" s="28">
        <v>0</v>
      </c>
      <c r="AC168" s="28">
        <v>18610000</v>
      </c>
      <c r="AD168" s="14">
        <v>150</v>
      </c>
    </row>
    <row r="169" spans="2:30" x14ac:dyDescent="0.25">
      <c r="B169" s="14">
        <v>2023</v>
      </c>
      <c r="C169">
        <v>230228</v>
      </c>
      <c r="D169" s="14" t="s">
        <v>323</v>
      </c>
      <c r="E169" s="14" t="s">
        <v>863</v>
      </c>
      <c r="F169" s="14" t="s">
        <v>45</v>
      </c>
      <c r="G169" s="14" t="s">
        <v>46</v>
      </c>
      <c r="H169" s="14" t="s">
        <v>175</v>
      </c>
      <c r="I169" s="14" t="s">
        <v>2</v>
      </c>
      <c r="J169" s="14" t="s">
        <v>540</v>
      </c>
      <c r="K169" s="14">
        <v>33223348</v>
      </c>
      <c r="L169" s="14" t="s">
        <v>416</v>
      </c>
      <c r="M169" s="14" t="s">
        <v>47</v>
      </c>
      <c r="N169" t="s">
        <v>40</v>
      </c>
      <c r="O169" s="1">
        <v>44994</v>
      </c>
      <c r="P169" s="14" t="s">
        <v>102</v>
      </c>
      <c r="Q169" s="14" t="s">
        <v>109</v>
      </c>
      <c r="R169" s="1">
        <v>44965</v>
      </c>
      <c r="S169" s="1">
        <v>44966</v>
      </c>
      <c r="T169" s="14">
        <v>180</v>
      </c>
      <c r="U169" s="1">
        <v>45147</v>
      </c>
      <c r="V169" s="28">
        <v>32766000</v>
      </c>
      <c r="W169" s="14">
        <f>Contratos[[#This Row],[Fecha Finalizacion Programada]]-Contratos[[#This Row],[Fecha de Inicio]]</f>
        <v>181</v>
      </c>
      <c r="X169" s="14">
        <f>ROUND((($D$5-Contratos[[#This Row],[Fecha de Inicio]])/(Contratos[[#This Row],[Fecha Finalizacion Programada]]-Contratos[[#This Row],[Fecha de Inicio]])*100),2)</f>
        <v>27.62</v>
      </c>
      <c r="Y169" s="28">
        <v>4004733</v>
      </c>
      <c r="Z169" s="28">
        <v>28761267</v>
      </c>
      <c r="AA169" s="14">
        <v>0</v>
      </c>
      <c r="AB169" s="28">
        <v>0</v>
      </c>
      <c r="AC169" s="28">
        <v>32766000</v>
      </c>
      <c r="AD169" s="14">
        <v>180</v>
      </c>
    </row>
    <row r="170" spans="2:30" x14ac:dyDescent="0.25">
      <c r="B170" s="14">
        <v>2023</v>
      </c>
      <c r="C170">
        <v>230223</v>
      </c>
      <c r="D170" s="14" t="s">
        <v>323</v>
      </c>
      <c r="E170" s="14" t="s">
        <v>863</v>
      </c>
      <c r="F170" s="14" t="s">
        <v>45</v>
      </c>
      <c r="G170" s="14" t="s">
        <v>46</v>
      </c>
      <c r="H170" s="14" t="s">
        <v>175</v>
      </c>
      <c r="I170" s="14" t="s">
        <v>2</v>
      </c>
      <c r="J170" s="14" t="s">
        <v>540</v>
      </c>
      <c r="K170" s="14">
        <v>80038238</v>
      </c>
      <c r="L170" s="14" t="s">
        <v>776</v>
      </c>
      <c r="M170" s="14" t="s">
        <v>47</v>
      </c>
      <c r="N170" t="s">
        <v>40</v>
      </c>
      <c r="O170" s="1">
        <v>44994</v>
      </c>
      <c r="P170" s="14" t="s">
        <v>102</v>
      </c>
      <c r="Q170" s="14" t="s">
        <v>109</v>
      </c>
      <c r="R170" s="1">
        <v>44964</v>
      </c>
      <c r="S170" s="1">
        <v>44970</v>
      </c>
      <c r="T170" s="14">
        <v>180</v>
      </c>
      <c r="U170" s="1">
        <v>45151</v>
      </c>
      <c r="V170" s="28">
        <v>32766000</v>
      </c>
      <c r="W170" s="14">
        <f>Contratos[[#This Row],[Fecha Finalizacion Programada]]-Contratos[[#This Row],[Fecha de Inicio]]</f>
        <v>181</v>
      </c>
      <c r="X170" s="14">
        <f>ROUND((($D$5-Contratos[[#This Row],[Fecha de Inicio]])/(Contratos[[#This Row],[Fecha Finalizacion Programada]]-Contratos[[#This Row],[Fecha de Inicio]])*100),2)</f>
        <v>25.41</v>
      </c>
      <c r="Y170" s="28">
        <v>3276600</v>
      </c>
      <c r="Z170" s="28">
        <v>29489400</v>
      </c>
      <c r="AA170" s="14">
        <v>0</v>
      </c>
      <c r="AB170" s="28">
        <v>0</v>
      </c>
      <c r="AC170" s="28">
        <v>32766000</v>
      </c>
      <c r="AD170" s="14">
        <v>180</v>
      </c>
    </row>
    <row r="171" spans="2:30" x14ac:dyDescent="0.25">
      <c r="B171" s="14">
        <v>2023</v>
      </c>
      <c r="C171">
        <v>230267</v>
      </c>
      <c r="D171" s="14" t="s">
        <v>323</v>
      </c>
      <c r="E171" s="14" t="s">
        <v>864</v>
      </c>
      <c r="F171" s="14" t="s">
        <v>45</v>
      </c>
      <c r="G171" s="14" t="s">
        <v>46</v>
      </c>
      <c r="H171" s="14" t="s">
        <v>175</v>
      </c>
      <c r="I171" s="14" t="s">
        <v>2</v>
      </c>
      <c r="J171" s="14" t="s">
        <v>540</v>
      </c>
      <c r="K171" s="14">
        <v>29109437</v>
      </c>
      <c r="L171" s="14" t="s">
        <v>414</v>
      </c>
      <c r="M171" s="14" t="s">
        <v>47</v>
      </c>
      <c r="N171" t="s">
        <v>40</v>
      </c>
      <c r="O171" s="1">
        <v>44994</v>
      </c>
      <c r="P171" s="14" t="s">
        <v>102</v>
      </c>
      <c r="Q171" s="14" t="s">
        <v>109</v>
      </c>
      <c r="R171" s="1">
        <v>44979</v>
      </c>
      <c r="S171" s="1">
        <v>44986</v>
      </c>
      <c r="T171" s="14">
        <v>180</v>
      </c>
      <c r="U171" s="1">
        <v>45170</v>
      </c>
      <c r="V171" s="28">
        <v>32766000</v>
      </c>
      <c r="W171" s="14">
        <f>Contratos[[#This Row],[Fecha Finalizacion Programada]]-Contratos[[#This Row],[Fecha de Inicio]]</f>
        <v>184</v>
      </c>
      <c r="X171" s="14">
        <f>ROUND((($D$5-Contratos[[#This Row],[Fecha de Inicio]])/(Contratos[[#This Row],[Fecha Finalizacion Programada]]-Contratos[[#This Row],[Fecha de Inicio]])*100),2)</f>
        <v>16.3</v>
      </c>
      <c r="Y171" s="28">
        <v>4914900</v>
      </c>
      <c r="Z171" s="28">
        <v>27851100</v>
      </c>
      <c r="AA171" s="14">
        <v>0</v>
      </c>
      <c r="AB171" s="28">
        <v>0</v>
      </c>
      <c r="AC171" s="28">
        <v>32766000</v>
      </c>
      <c r="AD171" s="14">
        <v>180</v>
      </c>
    </row>
    <row r="172" spans="2:30" x14ac:dyDescent="0.25">
      <c r="B172" s="14">
        <v>2023</v>
      </c>
      <c r="C172">
        <v>230180</v>
      </c>
      <c r="D172" s="14" t="s">
        <v>323</v>
      </c>
      <c r="E172" s="14" t="s">
        <v>865</v>
      </c>
      <c r="F172" s="14" t="s">
        <v>45</v>
      </c>
      <c r="G172" s="14" t="s">
        <v>46</v>
      </c>
      <c r="H172" s="14" t="s">
        <v>175</v>
      </c>
      <c r="I172" s="14" t="s">
        <v>2</v>
      </c>
      <c r="J172" s="14" t="s">
        <v>336</v>
      </c>
      <c r="K172" s="14">
        <v>36066378</v>
      </c>
      <c r="L172" s="14" t="s">
        <v>417</v>
      </c>
      <c r="M172" s="14" t="s">
        <v>47</v>
      </c>
      <c r="N172" t="s">
        <v>40</v>
      </c>
      <c r="O172" s="1">
        <v>44994</v>
      </c>
      <c r="P172" s="14" t="s">
        <v>102</v>
      </c>
      <c r="Q172" s="14" t="s">
        <v>109</v>
      </c>
      <c r="R172" s="1">
        <v>44956</v>
      </c>
      <c r="S172" s="1">
        <v>44959</v>
      </c>
      <c r="T172" s="14">
        <v>330</v>
      </c>
      <c r="U172" s="1">
        <v>45293</v>
      </c>
      <c r="V172" s="28">
        <v>86768000</v>
      </c>
      <c r="W172" s="14">
        <f>Contratos[[#This Row],[Fecha Finalizacion Programada]]-Contratos[[#This Row],[Fecha de Inicio]]</f>
        <v>334</v>
      </c>
      <c r="X172" s="14">
        <f>ROUND((($D$5-Contratos[[#This Row],[Fecha de Inicio]])/(Contratos[[#This Row],[Fecha Finalizacion Programada]]-Contratos[[#This Row],[Fecha de Inicio]])*100),2)</f>
        <v>17.07</v>
      </c>
      <c r="Y172" s="28">
        <v>7625067</v>
      </c>
      <c r="Z172" s="28">
        <v>79142933</v>
      </c>
      <c r="AA172" s="14">
        <v>0</v>
      </c>
      <c r="AB172" s="28">
        <v>0</v>
      </c>
      <c r="AC172" s="28">
        <v>86768000</v>
      </c>
      <c r="AD172" s="14">
        <v>330</v>
      </c>
    </row>
    <row r="173" spans="2:30" x14ac:dyDescent="0.25">
      <c r="B173" s="14">
        <v>2023</v>
      </c>
      <c r="C173">
        <v>230004</v>
      </c>
      <c r="D173" s="14" t="s">
        <v>323</v>
      </c>
      <c r="E173" s="14" t="s">
        <v>491</v>
      </c>
      <c r="F173" s="14" t="s">
        <v>45</v>
      </c>
      <c r="G173" s="14" t="s">
        <v>46</v>
      </c>
      <c r="H173" s="14" t="s">
        <v>175</v>
      </c>
      <c r="I173" s="14" t="s">
        <v>2</v>
      </c>
      <c r="J173" s="14" t="s">
        <v>373</v>
      </c>
      <c r="K173" s="14">
        <v>52105772</v>
      </c>
      <c r="L173" s="14" t="s">
        <v>412</v>
      </c>
      <c r="M173" s="14" t="s">
        <v>47</v>
      </c>
      <c r="N173" t="s">
        <v>40</v>
      </c>
      <c r="O173" s="1">
        <v>44994</v>
      </c>
      <c r="P173" s="14" t="s">
        <v>102</v>
      </c>
      <c r="Q173" s="14" t="s">
        <v>109</v>
      </c>
      <c r="R173" s="1">
        <v>44937</v>
      </c>
      <c r="S173" s="1">
        <v>44942</v>
      </c>
      <c r="T173" s="14">
        <v>330</v>
      </c>
      <c r="U173" s="1">
        <v>45276</v>
      </c>
      <c r="V173" s="28">
        <v>60071000</v>
      </c>
      <c r="W173" s="14">
        <f>Contratos[[#This Row],[Fecha Finalizacion Programada]]-Contratos[[#This Row],[Fecha de Inicio]]</f>
        <v>334</v>
      </c>
      <c r="X173" s="14">
        <f>ROUND((($D$5-Contratos[[#This Row],[Fecha de Inicio]])/(Contratos[[#This Row],[Fecha Finalizacion Programada]]-Contratos[[#This Row],[Fecha de Inicio]])*100),2)</f>
        <v>22.16</v>
      </c>
      <c r="Y173" s="28">
        <v>8191500</v>
      </c>
      <c r="Z173" s="28">
        <v>51879500</v>
      </c>
      <c r="AA173" s="14">
        <v>0</v>
      </c>
      <c r="AB173" s="28">
        <v>0</v>
      </c>
      <c r="AC173" s="28">
        <v>60071000</v>
      </c>
      <c r="AD173" s="14">
        <v>330</v>
      </c>
    </row>
    <row r="174" spans="2:30" x14ac:dyDescent="0.25">
      <c r="B174" s="14">
        <v>2022</v>
      </c>
      <c r="C174">
        <v>220575</v>
      </c>
      <c r="D174" s="14" t="s">
        <v>323</v>
      </c>
      <c r="E174" s="14" t="s">
        <v>489</v>
      </c>
      <c r="F174" s="14" t="s">
        <v>45</v>
      </c>
      <c r="G174" s="14" t="s">
        <v>46</v>
      </c>
      <c r="H174" s="14" t="s">
        <v>175</v>
      </c>
      <c r="I174" s="14" t="s">
        <v>2</v>
      </c>
      <c r="J174" s="14" t="s">
        <v>372</v>
      </c>
      <c r="K174" s="14">
        <v>1018424019</v>
      </c>
      <c r="L174" s="14" t="s">
        <v>419</v>
      </c>
      <c r="M174" s="14" t="s">
        <v>47</v>
      </c>
      <c r="N174" t="s">
        <v>40</v>
      </c>
      <c r="O174" s="1">
        <v>44994</v>
      </c>
      <c r="P174" s="14" t="s">
        <v>102</v>
      </c>
      <c r="Q174" s="14" t="s">
        <v>109</v>
      </c>
      <c r="R174" s="1">
        <v>44816</v>
      </c>
      <c r="S174" s="1">
        <v>44817</v>
      </c>
      <c r="T174" s="14">
        <v>120</v>
      </c>
      <c r="U174" s="1">
        <v>44985</v>
      </c>
      <c r="V174" s="28">
        <v>21844000</v>
      </c>
      <c r="W174" s="14">
        <f>Contratos[[#This Row],[Fecha Finalizacion Programada]]-Contratos[[#This Row],[Fecha de Inicio]]</f>
        <v>168</v>
      </c>
      <c r="X174" s="58">
        <f>ROUND(((Contratos[[#This Row],[Fecha Finalizacion Programada]]-Contratos[[#This Row],[Fecha de Inicio]])/(Contratos[[#This Row],[Fecha Finalizacion Programada]]-Contratos[[#This Row],[Fecha de Inicio]])*100),2)</f>
        <v>100</v>
      </c>
      <c r="Y174" s="28">
        <v>4914900</v>
      </c>
      <c r="Z174" s="28">
        <v>25120600</v>
      </c>
      <c r="AA174" s="14">
        <v>1</v>
      </c>
      <c r="AB174" s="28">
        <v>8191500</v>
      </c>
      <c r="AC174" s="28">
        <v>30035500</v>
      </c>
      <c r="AD174" s="14">
        <v>165</v>
      </c>
    </row>
    <row r="175" spans="2:30" x14ac:dyDescent="0.25">
      <c r="B175" s="14">
        <v>2022</v>
      </c>
      <c r="C175">
        <v>220624</v>
      </c>
      <c r="D175" s="14" t="s">
        <v>323</v>
      </c>
      <c r="E175" s="14" t="s">
        <v>490</v>
      </c>
      <c r="F175" s="14" t="s">
        <v>45</v>
      </c>
      <c r="G175" s="14" t="s">
        <v>46</v>
      </c>
      <c r="H175" s="14" t="s">
        <v>175</v>
      </c>
      <c r="I175" s="14" t="s">
        <v>2</v>
      </c>
      <c r="J175" s="14" t="s">
        <v>372</v>
      </c>
      <c r="K175" s="14">
        <v>80072113</v>
      </c>
      <c r="L175" s="14" t="s">
        <v>415</v>
      </c>
      <c r="M175" s="14" t="s">
        <v>47</v>
      </c>
      <c r="N175" t="s">
        <v>40</v>
      </c>
      <c r="O175" s="1">
        <v>44994</v>
      </c>
      <c r="P175" s="14" t="s">
        <v>102</v>
      </c>
      <c r="Q175" s="14" t="s">
        <v>109</v>
      </c>
      <c r="R175" s="1">
        <v>44826</v>
      </c>
      <c r="S175" s="1">
        <v>44827</v>
      </c>
      <c r="T175" s="14">
        <v>120</v>
      </c>
      <c r="U175" s="1">
        <v>44949</v>
      </c>
      <c r="V175" s="28">
        <v>21844000</v>
      </c>
      <c r="W175" s="14">
        <f>Contratos[[#This Row],[Fecha Finalizacion Programada]]-Contratos[[#This Row],[Fecha de Inicio]]</f>
        <v>122</v>
      </c>
      <c r="X175" s="58">
        <f>ROUND(((Contratos[[#This Row],[Fecha Finalizacion Programada]]-Contratos[[#This Row],[Fecha de Inicio]])/(Contratos[[#This Row],[Fecha Finalizacion Programada]]-Contratos[[#This Row],[Fecha de Inicio]])*100),2)</f>
        <v>100</v>
      </c>
      <c r="Y175" s="28">
        <v>4004734</v>
      </c>
      <c r="Z175" s="28">
        <v>17839266</v>
      </c>
      <c r="AA175" s="14">
        <v>0</v>
      </c>
      <c r="AB175" s="28">
        <v>0</v>
      </c>
      <c r="AC175" s="28">
        <v>21844000</v>
      </c>
      <c r="AD175" s="14">
        <v>120</v>
      </c>
    </row>
    <row r="176" spans="2:30" x14ac:dyDescent="0.25">
      <c r="B176" s="14">
        <v>2023</v>
      </c>
      <c r="C176">
        <v>230227</v>
      </c>
      <c r="D176" s="14" t="s">
        <v>323</v>
      </c>
      <c r="E176" s="14" t="s">
        <v>863</v>
      </c>
      <c r="F176" s="14" t="s">
        <v>45</v>
      </c>
      <c r="G176" s="14" t="s">
        <v>46</v>
      </c>
      <c r="H176" s="14" t="s">
        <v>175</v>
      </c>
      <c r="I176" s="14" t="s">
        <v>2</v>
      </c>
      <c r="J176" s="14" t="s">
        <v>540</v>
      </c>
      <c r="K176" s="14">
        <v>80072113</v>
      </c>
      <c r="L176" s="14" t="s">
        <v>415</v>
      </c>
      <c r="M176" s="14" t="s">
        <v>47</v>
      </c>
      <c r="N176" t="s">
        <v>40</v>
      </c>
      <c r="O176" s="1">
        <v>44994</v>
      </c>
      <c r="P176" s="14" t="s">
        <v>102</v>
      </c>
      <c r="Q176" s="14" t="s">
        <v>109</v>
      </c>
      <c r="R176" s="1">
        <v>44964</v>
      </c>
      <c r="S176" s="1">
        <v>44966</v>
      </c>
      <c r="T176" s="14">
        <v>180</v>
      </c>
      <c r="U176" s="1">
        <v>45147</v>
      </c>
      <c r="V176" s="28">
        <v>32766000</v>
      </c>
      <c r="W176" s="14">
        <f>Contratos[[#This Row],[Fecha Finalizacion Programada]]-Contratos[[#This Row],[Fecha de Inicio]]</f>
        <v>181</v>
      </c>
      <c r="X176" s="14">
        <f>ROUND((($D$5-Contratos[[#This Row],[Fecha de Inicio]])/(Contratos[[#This Row],[Fecha Finalizacion Programada]]-Contratos[[#This Row],[Fecha de Inicio]])*100),2)</f>
        <v>27.62</v>
      </c>
      <c r="Y176" s="28">
        <v>4004733</v>
      </c>
      <c r="Z176" s="28">
        <v>28761267</v>
      </c>
      <c r="AA176" s="14">
        <v>0</v>
      </c>
      <c r="AB176" s="28">
        <v>0</v>
      </c>
      <c r="AC176" s="28">
        <v>32766000</v>
      </c>
      <c r="AD176" s="14">
        <v>180</v>
      </c>
    </row>
    <row r="177" spans="2:30" x14ac:dyDescent="0.25">
      <c r="B177" s="14">
        <v>2022</v>
      </c>
      <c r="C177">
        <v>220686</v>
      </c>
      <c r="D177" s="14" t="s">
        <v>323</v>
      </c>
      <c r="E177" s="14" t="s">
        <v>216</v>
      </c>
      <c r="F177" s="14" t="s">
        <v>45</v>
      </c>
      <c r="G177" s="14" t="s">
        <v>49</v>
      </c>
      <c r="H177" s="14" t="s">
        <v>179</v>
      </c>
      <c r="I177" s="14" t="s">
        <v>2</v>
      </c>
      <c r="J177" s="14" t="s">
        <v>211</v>
      </c>
      <c r="K177" s="14">
        <v>53016599</v>
      </c>
      <c r="L177" s="14" t="s">
        <v>93</v>
      </c>
      <c r="M177" s="14" t="s">
        <v>48</v>
      </c>
      <c r="N177" t="s">
        <v>40</v>
      </c>
      <c r="O177" s="1">
        <v>44994</v>
      </c>
      <c r="P177" s="14" t="s">
        <v>598</v>
      </c>
      <c r="Q177" s="14" t="s">
        <v>697</v>
      </c>
      <c r="R177" s="1">
        <v>44847</v>
      </c>
      <c r="S177" s="1">
        <v>44855</v>
      </c>
      <c r="T177" s="14">
        <v>101</v>
      </c>
      <c r="U177" s="1">
        <v>44958</v>
      </c>
      <c r="V177" s="28">
        <v>6979100</v>
      </c>
      <c r="W177" s="14">
        <f>Contratos[[#This Row],[Fecha Finalizacion Programada]]-Contratos[[#This Row],[Fecha de Inicio]]</f>
        <v>103</v>
      </c>
      <c r="X177" s="58">
        <f>ROUND(((Contratos[[#This Row],[Fecha Finalizacion Programada]]-Contratos[[#This Row],[Fecha de Inicio]])/(Contratos[[#This Row],[Fecha Finalizacion Programada]]-Contratos[[#This Row],[Fecha de Inicio]])*100),2)</f>
        <v>100</v>
      </c>
      <c r="Y177" s="28">
        <v>6979100</v>
      </c>
      <c r="Z177" s="28">
        <v>0</v>
      </c>
      <c r="AA177" s="14">
        <v>0</v>
      </c>
      <c r="AB177" s="28">
        <v>0</v>
      </c>
      <c r="AC177" s="28">
        <v>6979100</v>
      </c>
      <c r="AD177" s="14">
        <v>101</v>
      </c>
    </row>
    <row r="178" spans="2:30" x14ac:dyDescent="0.25">
      <c r="B178" s="14">
        <v>2022</v>
      </c>
      <c r="C178">
        <v>220591</v>
      </c>
      <c r="D178" s="14" t="s">
        <v>323</v>
      </c>
      <c r="E178" s="14" t="s">
        <v>202</v>
      </c>
      <c r="F178" s="14" t="s">
        <v>45</v>
      </c>
      <c r="G178" s="14" t="s">
        <v>46</v>
      </c>
      <c r="H178" s="14" t="s">
        <v>179</v>
      </c>
      <c r="I178" s="14" t="s">
        <v>2</v>
      </c>
      <c r="J178" s="14" t="s">
        <v>155</v>
      </c>
      <c r="K178" s="14">
        <v>1014255083</v>
      </c>
      <c r="L178" s="14" t="s">
        <v>382</v>
      </c>
      <c r="M178" s="14" t="s">
        <v>48</v>
      </c>
      <c r="N178" t="s">
        <v>40</v>
      </c>
      <c r="O178" s="1">
        <v>44994</v>
      </c>
      <c r="P178" s="14" t="s">
        <v>598</v>
      </c>
      <c r="Q178" s="14" t="s">
        <v>697</v>
      </c>
      <c r="R178" s="1">
        <v>44823</v>
      </c>
      <c r="S178" s="1">
        <v>44824</v>
      </c>
      <c r="T178" s="14">
        <v>116</v>
      </c>
      <c r="U178" s="1">
        <v>44984</v>
      </c>
      <c r="V178" s="28">
        <v>13193067</v>
      </c>
      <c r="W178" s="14">
        <f>Contratos[[#This Row],[Fecha Finalizacion Programada]]-Contratos[[#This Row],[Fecha de Inicio]]</f>
        <v>160</v>
      </c>
      <c r="X178" s="58">
        <f>ROUND(((Contratos[[#This Row],[Fecha Finalizacion Programada]]-Contratos[[#This Row],[Fecha de Inicio]])/(Contratos[[#This Row],[Fecha Finalizacion Programada]]-Contratos[[#This Row],[Fecha de Inicio]])*100),2)</f>
        <v>100</v>
      </c>
      <c r="Y178" s="28">
        <v>17969867</v>
      </c>
      <c r="Z178" s="28">
        <v>0</v>
      </c>
      <c r="AA178" s="14">
        <v>1</v>
      </c>
      <c r="AB178" s="28">
        <v>4776800</v>
      </c>
      <c r="AC178" s="28">
        <v>17969867</v>
      </c>
      <c r="AD178" s="14">
        <v>158</v>
      </c>
    </row>
    <row r="179" spans="2:30" x14ac:dyDescent="0.25">
      <c r="B179" s="14">
        <v>2022</v>
      </c>
      <c r="C179">
        <v>220627</v>
      </c>
      <c r="D179" s="14" t="s">
        <v>323</v>
      </c>
      <c r="E179" s="14" t="s">
        <v>202</v>
      </c>
      <c r="F179" s="14" t="s">
        <v>45</v>
      </c>
      <c r="G179" s="14" t="s">
        <v>46</v>
      </c>
      <c r="H179" s="14" t="s">
        <v>179</v>
      </c>
      <c r="I179" s="14" t="s">
        <v>2</v>
      </c>
      <c r="J179" s="14" t="s">
        <v>155</v>
      </c>
      <c r="K179" s="14">
        <v>1018464848</v>
      </c>
      <c r="L179" s="14" t="s">
        <v>170</v>
      </c>
      <c r="M179" s="14" t="s">
        <v>48</v>
      </c>
      <c r="N179" t="s">
        <v>40</v>
      </c>
      <c r="O179" s="1">
        <v>44994</v>
      </c>
      <c r="P179" s="14" t="s">
        <v>598</v>
      </c>
      <c r="Q179" s="14" t="s">
        <v>697</v>
      </c>
      <c r="R179" s="1">
        <v>44830</v>
      </c>
      <c r="S179" s="1">
        <v>44835</v>
      </c>
      <c r="T179" s="14">
        <v>116</v>
      </c>
      <c r="U179" s="1">
        <v>44985</v>
      </c>
      <c r="V179" s="28">
        <v>13193067</v>
      </c>
      <c r="W179" s="14">
        <f>Contratos[[#This Row],[Fecha Finalizacion Programada]]-Contratos[[#This Row],[Fecha de Inicio]]</f>
        <v>150</v>
      </c>
      <c r="X179" s="58">
        <f>ROUND(((Contratos[[#This Row],[Fecha Finalizacion Programada]]-Contratos[[#This Row],[Fecha de Inicio]])/(Contratos[[#This Row],[Fecha Finalizacion Programada]]-Contratos[[#This Row],[Fecha de Inicio]])*100),2)</f>
        <v>100</v>
      </c>
      <c r="Y179" s="28">
        <v>16832534</v>
      </c>
      <c r="Z179" s="28">
        <v>0</v>
      </c>
      <c r="AA179" s="14">
        <v>1</v>
      </c>
      <c r="AB179" s="28">
        <v>3639467</v>
      </c>
      <c r="AC179" s="28">
        <v>16832534</v>
      </c>
      <c r="AD179" s="14">
        <v>148</v>
      </c>
    </row>
    <row r="180" spans="2:30" x14ac:dyDescent="0.25">
      <c r="B180" s="14">
        <v>2022</v>
      </c>
      <c r="C180">
        <v>220592</v>
      </c>
      <c r="D180" s="14" t="s">
        <v>323</v>
      </c>
      <c r="E180" s="14" t="s">
        <v>202</v>
      </c>
      <c r="F180" s="14" t="s">
        <v>45</v>
      </c>
      <c r="G180" s="14" t="s">
        <v>46</v>
      </c>
      <c r="H180" s="14" t="s">
        <v>179</v>
      </c>
      <c r="I180" s="14" t="s">
        <v>2</v>
      </c>
      <c r="J180" s="14" t="s">
        <v>155</v>
      </c>
      <c r="K180" s="14">
        <v>52198591</v>
      </c>
      <c r="L180" s="14" t="s">
        <v>242</v>
      </c>
      <c r="M180" s="14" t="s">
        <v>48</v>
      </c>
      <c r="N180" t="s">
        <v>40</v>
      </c>
      <c r="O180" s="1">
        <v>44998</v>
      </c>
      <c r="P180" s="14" t="s">
        <v>598</v>
      </c>
      <c r="Q180" s="14" t="s">
        <v>697</v>
      </c>
      <c r="R180" s="1">
        <v>44823</v>
      </c>
      <c r="S180" s="1">
        <v>44824</v>
      </c>
      <c r="T180" s="14">
        <v>116</v>
      </c>
      <c r="U180" s="1">
        <v>44984</v>
      </c>
      <c r="V180" s="28">
        <v>13193067</v>
      </c>
      <c r="W180" s="14">
        <f>Contratos[[#This Row],[Fecha Finalizacion Programada]]-Contratos[[#This Row],[Fecha de Inicio]]</f>
        <v>160</v>
      </c>
      <c r="X180" s="58">
        <f>ROUND(((Contratos[[#This Row],[Fecha Finalizacion Programada]]-Contratos[[#This Row],[Fecha de Inicio]])/(Contratos[[#This Row],[Fecha Finalizacion Programada]]-Contratos[[#This Row],[Fecha de Inicio]])*100),2)</f>
        <v>100</v>
      </c>
      <c r="Y180" s="28">
        <v>17969867</v>
      </c>
      <c r="Z180" s="28">
        <v>0</v>
      </c>
      <c r="AA180" s="14">
        <v>1</v>
      </c>
      <c r="AB180" s="28">
        <v>4776800</v>
      </c>
      <c r="AC180" s="28">
        <v>17969867</v>
      </c>
      <c r="AD180" s="14">
        <v>158</v>
      </c>
    </row>
    <row r="181" spans="2:30" x14ac:dyDescent="0.25">
      <c r="B181" s="14">
        <v>2023</v>
      </c>
      <c r="C181">
        <v>230126</v>
      </c>
      <c r="D181" s="14" t="s">
        <v>323</v>
      </c>
      <c r="E181" s="14" t="s">
        <v>866</v>
      </c>
      <c r="F181" s="14" t="s">
        <v>45</v>
      </c>
      <c r="G181" s="14" t="s">
        <v>46</v>
      </c>
      <c r="H181" s="14" t="s">
        <v>184</v>
      </c>
      <c r="I181" s="14" t="s">
        <v>2</v>
      </c>
      <c r="J181" s="14" t="s">
        <v>541</v>
      </c>
      <c r="K181" s="14">
        <v>52622154</v>
      </c>
      <c r="L181" s="14" t="s">
        <v>380</v>
      </c>
      <c r="M181" s="14" t="s">
        <v>47</v>
      </c>
      <c r="N181" t="s">
        <v>40</v>
      </c>
      <c r="O181" s="1">
        <v>44998</v>
      </c>
      <c r="P181" s="14" t="s">
        <v>608</v>
      </c>
      <c r="Q181" s="14" t="s">
        <v>708</v>
      </c>
      <c r="R181" s="1">
        <v>44950</v>
      </c>
      <c r="S181" s="1">
        <v>44951</v>
      </c>
      <c r="T181" s="14">
        <v>240</v>
      </c>
      <c r="U181" s="1">
        <v>45194</v>
      </c>
      <c r="V181" s="28">
        <v>73784000</v>
      </c>
      <c r="W181" s="14">
        <f>Contratos[[#This Row],[Fecha Finalizacion Programada]]-Contratos[[#This Row],[Fecha de Inicio]]</f>
        <v>243</v>
      </c>
      <c r="X181" s="14">
        <f>ROUND((($D$5-Contratos[[#This Row],[Fecha de Inicio]])/(Contratos[[#This Row],[Fecha Finalizacion Programada]]-Contratos[[#This Row],[Fecha de Inicio]])*100),2)</f>
        <v>26.75</v>
      </c>
      <c r="Y181" s="28">
        <v>11375033</v>
      </c>
      <c r="Z181" s="28">
        <v>62408967</v>
      </c>
      <c r="AA181" s="14">
        <v>0</v>
      </c>
      <c r="AB181" s="28">
        <v>0</v>
      </c>
      <c r="AC181" s="28">
        <v>73784000</v>
      </c>
      <c r="AD181" s="14">
        <v>240</v>
      </c>
    </row>
    <row r="182" spans="2:30" x14ac:dyDescent="0.25">
      <c r="B182" s="14">
        <v>2023</v>
      </c>
      <c r="C182">
        <v>230109</v>
      </c>
      <c r="D182" s="14" t="s">
        <v>323</v>
      </c>
      <c r="E182" s="14" t="s">
        <v>867</v>
      </c>
      <c r="F182" s="14" t="s">
        <v>45</v>
      </c>
      <c r="G182" s="14" t="s">
        <v>46</v>
      </c>
      <c r="H182" s="14" t="s">
        <v>180</v>
      </c>
      <c r="I182" s="14" t="s">
        <v>2</v>
      </c>
      <c r="J182" s="14" t="s">
        <v>542</v>
      </c>
      <c r="K182" s="14">
        <v>52116458</v>
      </c>
      <c r="L182" s="14" t="s">
        <v>85</v>
      </c>
      <c r="M182" s="14" t="s">
        <v>314</v>
      </c>
      <c r="N182" t="s">
        <v>40</v>
      </c>
      <c r="O182" s="1">
        <v>44999</v>
      </c>
      <c r="P182" s="14" t="s">
        <v>112</v>
      </c>
      <c r="Q182" s="14" t="s">
        <v>709</v>
      </c>
      <c r="R182" s="1">
        <v>44945</v>
      </c>
      <c r="S182" s="1">
        <v>44949</v>
      </c>
      <c r="T182" s="14">
        <v>270</v>
      </c>
      <c r="U182" s="1">
        <v>45222</v>
      </c>
      <c r="V182" s="28">
        <v>70641000</v>
      </c>
      <c r="W182" s="14">
        <f>Contratos[[#This Row],[Fecha Finalizacion Programada]]-Contratos[[#This Row],[Fecha de Inicio]]</f>
        <v>273</v>
      </c>
      <c r="X182" s="14">
        <f>ROUND((($D$5-Contratos[[#This Row],[Fecha de Inicio]])/(Contratos[[#This Row],[Fecha Finalizacion Programada]]-Contratos[[#This Row],[Fecha de Inicio]])*100),2)</f>
        <v>24.54</v>
      </c>
      <c r="Y182" s="28">
        <v>2093067</v>
      </c>
      <c r="Z182" s="28">
        <v>68547933</v>
      </c>
      <c r="AA182" s="14">
        <v>0</v>
      </c>
      <c r="AB182" s="28">
        <v>0</v>
      </c>
      <c r="AC182" s="28">
        <v>70641000</v>
      </c>
      <c r="AD182" s="14">
        <v>270</v>
      </c>
    </row>
    <row r="183" spans="2:30" x14ac:dyDescent="0.25">
      <c r="B183" s="14">
        <v>2022</v>
      </c>
      <c r="C183">
        <v>220599</v>
      </c>
      <c r="D183" s="14" t="s">
        <v>323</v>
      </c>
      <c r="E183" s="14" t="s">
        <v>202</v>
      </c>
      <c r="F183" s="14" t="s">
        <v>45</v>
      </c>
      <c r="G183" s="14" t="s">
        <v>46</v>
      </c>
      <c r="H183" s="14" t="s">
        <v>179</v>
      </c>
      <c r="I183" s="14" t="s">
        <v>2</v>
      </c>
      <c r="J183" s="14" t="s">
        <v>155</v>
      </c>
      <c r="K183" s="14">
        <v>80851089</v>
      </c>
      <c r="L183" s="14" t="s">
        <v>174</v>
      </c>
      <c r="M183" s="14" t="s">
        <v>48</v>
      </c>
      <c r="N183" t="s">
        <v>40</v>
      </c>
      <c r="O183" s="1">
        <v>44998</v>
      </c>
      <c r="P183" s="14" t="s">
        <v>598</v>
      </c>
      <c r="Q183" s="14" t="s">
        <v>697</v>
      </c>
      <c r="R183" s="1">
        <v>44823</v>
      </c>
      <c r="S183" s="1">
        <v>44824</v>
      </c>
      <c r="T183" s="14">
        <v>116</v>
      </c>
      <c r="U183" s="1">
        <v>44984</v>
      </c>
      <c r="V183" s="28">
        <v>13193067</v>
      </c>
      <c r="W183" s="14">
        <f>Contratos[[#This Row],[Fecha Finalizacion Programada]]-Contratos[[#This Row],[Fecha de Inicio]]</f>
        <v>160</v>
      </c>
      <c r="X183" s="58">
        <f>ROUND(((Contratos[[#This Row],[Fecha Finalizacion Programada]]-Contratos[[#This Row],[Fecha de Inicio]])/(Contratos[[#This Row],[Fecha Finalizacion Programada]]-Contratos[[#This Row],[Fecha de Inicio]])*100),2)</f>
        <v>100</v>
      </c>
      <c r="Y183" s="28">
        <v>17969867</v>
      </c>
      <c r="Z183" s="28">
        <v>0</v>
      </c>
      <c r="AA183" s="14">
        <v>1</v>
      </c>
      <c r="AB183" s="28">
        <v>4776800</v>
      </c>
      <c r="AC183" s="28">
        <v>17969867</v>
      </c>
      <c r="AD183" s="14">
        <v>158</v>
      </c>
    </row>
    <row r="184" spans="2:30" x14ac:dyDescent="0.25">
      <c r="B184" s="14">
        <v>2022</v>
      </c>
      <c r="C184">
        <v>220592</v>
      </c>
      <c r="D184" s="14" t="s">
        <v>323</v>
      </c>
      <c r="E184" s="14" t="s">
        <v>202</v>
      </c>
      <c r="F184" s="14" t="s">
        <v>45</v>
      </c>
      <c r="G184" s="14" t="s">
        <v>46</v>
      </c>
      <c r="H184" s="14" t="s">
        <v>179</v>
      </c>
      <c r="I184" s="14" t="s">
        <v>2</v>
      </c>
      <c r="J184" s="14" t="s">
        <v>155</v>
      </c>
      <c r="K184" s="14">
        <v>52198591</v>
      </c>
      <c r="L184" s="14" t="s">
        <v>242</v>
      </c>
      <c r="M184" s="14" t="s">
        <v>48</v>
      </c>
      <c r="N184" t="s">
        <v>40</v>
      </c>
      <c r="O184" s="1">
        <v>44998</v>
      </c>
      <c r="P184" s="14" t="s">
        <v>598</v>
      </c>
      <c r="Q184" s="14" t="s">
        <v>697</v>
      </c>
      <c r="R184" s="1">
        <v>44823</v>
      </c>
      <c r="S184" s="1">
        <v>44824</v>
      </c>
      <c r="T184" s="14">
        <v>116</v>
      </c>
      <c r="U184" s="1">
        <v>44984</v>
      </c>
      <c r="V184" s="28">
        <v>13193067</v>
      </c>
      <c r="W184" s="14">
        <f>Contratos[[#This Row],[Fecha Finalizacion Programada]]-Contratos[[#This Row],[Fecha de Inicio]]</f>
        <v>160</v>
      </c>
      <c r="X184" s="58">
        <f>ROUND(((Contratos[[#This Row],[Fecha Finalizacion Programada]]-Contratos[[#This Row],[Fecha de Inicio]])/(Contratos[[#This Row],[Fecha Finalizacion Programada]]-Contratos[[#This Row],[Fecha de Inicio]])*100),2)</f>
        <v>100</v>
      </c>
      <c r="Y184" s="28">
        <v>17969867</v>
      </c>
      <c r="Z184" s="28">
        <v>0</v>
      </c>
      <c r="AA184" s="14">
        <v>1</v>
      </c>
      <c r="AB184" s="28">
        <v>4776800</v>
      </c>
      <c r="AC184" s="28">
        <v>17969867</v>
      </c>
      <c r="AD184" s="14">
        <v>158</v>
      </c>
    </row>
    <row r="185" spans="2:30" x14ac:dyDescent="0.25">
      <c r="B185" s="14">
        <v>2023</v>
      </c>
      <c r="C185">
        <v>230042</v>
      </c>
      <c r="D185" s="14" t="s">
        <v>323</v>
      </c>
      <c r="E185" s="14" t="s">
        <v>478</v>
      </c>
      <c r="F185" s="14" t="s">
        <v>45</v>
      </c>
      <c r="G185" s="14" t="s">
        <v>46</v>
      </c>
      <c r="H185" s="14" t="s">
        <v>183</v>
      </c>
      <c r="I185" s="14" t="s">
        <v>2</v>
      </c>
      <c r="J185" s="14" t="s">
        <v>87</v>
      </c>
      <c r="K185" s="14">
        <v>1032359484</v>
      </c>
      <c r="L185" s="14" t="s">
        <v>51</v>
      </c>
      <c r="M185" s="14" t="s">
        <v>427</v>
      </c>
      <c r="N185" t="s">
        <v>40</v>
      </c>
      <c r="O185" s="1">
        <v>44999</v>
      </c>
      <c r="P185" s="14" t="s">
        <v>439</v>
      </c>
      <c r="Q185" s="14" t="s">
        <v>439</v>
      </c>
      <c r="R185" s="1">
        <v>44942</v>
      </c>
      <c r="S185" s="1">
        <v>44945</v>
      </c>
      <c r="T185" s="14">
        <v>300</v>
      </c>
      <c r="U185" s="1">
        <v>45249</v>
      </c>
      <c r="V185" s="28">
        <v>40320000</v>
      </c>
      <c r="W185" s="14">
        <f>Contratos[[#This Row],[Fecha Finalizacion Programada]]-Contratos[[#This Row],[Fecha de Inicio]]</f>
        <v>304</v>
      </c>
      <c r="X185" s="14">
        <f>ROUND((($D$5-Contratos[[#This Row],[Fecha de Inicio]])/(Contratos[[#This Row],[Fecha Finalizacion Programada]]-Contratos[[#This Row],[Fecha de Inicio]])*100),2)</f>
        <v>23.36</v>
      </c>
      <c r="Y185" s="28">
        <v>1612800</v>
      </c>
      <c r="Z185" s="28">
        <v>38707200</v>
      </c>
      <c r="AA185" s="14">
        <v>0</v>
      </c>
      <c r="AB185" s="28">
        <v>0</v>
      </c>
      <c r="AC185" s="28">
        <v>40320000</v>
      </c>
      <c r="AD185" s="14">
        <v>300</v>
      </c>
    </row>
    <row r="186" spans="2:30" x14ac:dyDescent="0.25">
      <c r="B186" s="14">
        <v>2023</v>
      </c>
      <c r="C186">
        <v>230044</v>
      </c>
      <c r="D186" s="14" t="s">
        <v>323</v>
      </c>
      <c r="E186" s="14" t="s">
        <v>478</v>
      </c>
      <c r="F186" s="14" t="s">
        <v>45</v>
      </c>
      <c r="G186" s="14" t="s">
        <v>46</v>
      </c>
      <c r="H186" s="14" t="s">
        <v>183</v>
      </c>
      <c r="I186" s="14" t="s">
        <v>2</v>
      </c>
      <c r="J186" s="14" t="s">
        <v>87</v>
      </c>
      <c r="K186" s="14">
        <v>52888733</v>
      </c>
      <c r="L186" s="14" t="s">
        <v>98</v>
      </c>
      <c r="M186" s="14" t="s">
        <v>427</v>
      </c>
      <c r="N186" t="s">
        <v>40</v>
      </c>
      <c r="O186" s="1">
        <v>44999</v>
      </c>
      <c r="P186" s="14" t="s">
        <v>439</v>
      </c>
      <c r="Q186" s="14" t="s">
        <v>439</v>
      </c>
      <c r="R186" s="1">
        <v>44942</v>
      </c>
      <c r="S186" s="1">
        <v>44945</v>
      </c>
      <c r="T186" s="14">
        <v>300</v>
      </c>
      <c r="U186" s="1">
        <v>45249</v>
      </c>
      <c r="V186" s="28">
        <v>40320000</v>
      </c>
      <c r="W186" s="14">
        <f>Contratos[[#This Row],[Fecha Finalizacion Programada]]-Contratos[[#This Row],[Fecha de Inicio]]</f>
        <v>304</v>
      </c>
      <c r="X186" s="14">
        <f>ROUND((($D$5-Contratos[[#This Row],[Fecha de Inicio]])/(Contratos[[#This Row],[Fecha Finalizacion Programada]]-Contratos[[#This Row],[Fecha de Inicio]])*100),2)</f>
        <v>23.36</v>
      </c>
      <c r="Y186" s="28">
        <v>1612800</v>
      </c>
      <c r="Z186" s="28">
        <v>38707200</v>
      </c>
      <c r="AA186" s="14">
        <v>0</v>
      </c>
      <c r="AB186" s="28">
        <v>0</v>
      </c>
      <c r="AC186" s="28">
        <v>40320000</v>
      </c>
      <c r="AD186" s="14">
        <v>300</v>
      </c>
    </row>
    <row r="187" spans="2:30" x14ac:dyDescent="0.25">
      <c r="B187" s="14">
        <v>2023</v>
      </c>
      <c r="C187">
        <v>230040</v>
      </c>
      <c r="D187" s="14" t="s">
        <v>323</v>
      </c>
      <c r="E187" s="14" t="s">
        <v>478</v>
      </c>
      <c r="F187" s="14" t="s">
        <v>45</v>
      </c>
      <c r="G187" s="14" t="s">
        <v>46</v>
      </c>
      <c r="H187" s="14" t="s">
        <v>183</v>
      </c>
      <c r="I187" s="14" t="s">
        <v>2</v>
      </c>
      <c r="J187" s="14" t="s">
        <v>87</v>
      </c>
      <c r="K187" s="14">
        <v>52969428</v>
      </c>
      <c r="L187" s="14" t="s">
        <v>101</v>
      </c>
      <c r="M187" s="14" t="s">
        <v>427</v>
      </c>
      <c r="N187" t="s">
        <v>40</v>
      </c>
      <c r="O187" s="1">
        <v>44999</v>
      </c>
      <c r="P187" s="14" t="s">
        <v>439</v>
      </c>
      <c r="Q187" s="14" t="s">
        <v>439</v>
      </c>
      <c r="R187" s="1">
        <v>44942</v>
      </c>
      <c r="S187" s="1">
        <v>44945</v>
      </c>
      <c r="T187" s="14">
        <v>300</v>
      </c>
      <c r="U187" s="1">
        <v>45249</v>
      </c>
      <c r="V187" s="28">
        <v>40320000</v>
      </c>
      <c r="W187" s="14">
        <f>Contratos[[#This Row],[Fecha Finalizacion Programada]]-Contratos[[#This Row],[Fecha de Inicio]]</f>
        <v>304</v>
      </c>
      <c r="X187" s="14">
        <f>ROUND((($D$5-Contratos[[#This Row],[Fecha de Inicio]])/(Contratos[[#This Row],[Fecha Finalizacion Programada]]-Contratos[[#This Row],[Fecha de Inicio]])*100),2)</f>
        <v>23.36</v>
      </c>
      <c r="Y187" s="28">
        <v>5644800</v>
      </c>
      <c r="Z187" s="28">
        <v>34675200</v>
      </c>
      <c r="AA187" s="14">
        <v>0</v>
      </c>
      <c r="AB187" s="28">
        <v>0</v>
      </c>
      <c r="AC187" s="28">
        <v>40320000</v>
      </c>
      <c r="AD187" s="14">
        <v>300</v>
      </c>
    </row>
    <row r="188" spans="2:30" x14ac:dyDescent="0.25">
      <c r="B188" s="14">
        <v>2023</v>
      </c>
      <c r="C188">
        <v>230043</v>
      </c>
      <c r="D188" s="14" t="s">
        <v>323</v>
      </c>
      <c r="E188" s="14" t="s">
        <v>478</v>
      </c>
      <c r="F188" s="14" t="s">
        <v>45</v>
      </c>
      <c r="G188" s="14" t="s">
        <v>46</v>
      </c>
      <c r="H188" s="14" t="s">
        <v>183</v>
      </c>
      <c r="I188" s="14" t="s">
        <v>2</v>
      </c>
      <c r="J188" s="14" t="s">
        <v>87</v>
      </c>
      <c r="K188" s="14">
        <v>79956926</v>
      </c>
      <c r="L188" s="14" t="s">
        <v>92</v>
      </c>
      <c r="M188" s="14" t="s">
        <v>427</v>
      </c>
      <c r="N188" t="s">
        <v>40</v>
      </c>
      <c r="O188" s="1">
        <v>44999</v>
      </c>
      <c r="P188" s="14" t="s">
        <v>439</v>
      </c>
      <c r="Q188" s="14" t="s">
        <v>439</v>
      </c>
      <c r="R188" s="1">
        <v>44942</v>
      </c>
      <c r="S188" s="1">
        <v>44945</v>
      </c>
      <c r="T188" s="14">
        <v>300</v>
      </c>
      <c r="U188" s="1">
        <v>45249</v>
      </c>
      <c r="V188" s="28">
        <v>40320000</v>
      </c>
      <c r="W188" s="14">
        <f>Contratos[[#This Row],[Fecha Finalizacion Programada]]-Contratos[[#This Row],[Fecha de Inicio]]</f>
        <v>304</v>
      </c>
      <c r="X188" s="14">
        <f>ROUND((($D$5-Contratos[[#This Row],[Fecha de Inicio]])/(Contratos[[#This Row],[Fecha Finalizacion Programada]]-Contratos[[#This Row],[Fecha de Inicio]])*100),2)</f>
        <v>23.36</v>
      </c>
      <c r="Y188" s="28">
        <v>1612800</v>
      </c>
      <c r="Z188" s="28">
        <v>38707200</v>
      </c>
      <c r="AA188" s="14">
        <v>0</v>
      </c>
      <c r="AB188" s="28">
        <v>0</v>
      </c>
      <c r="AC188" s="28">
        <v>40320000</v>
      </c>
      <c r="AD188" s="14">
        <v>300</v>
      </c>
    </row>
    <row r="189" spans="2:30" x14ac:dyDescent="0.25">
      <c r="B189" s="14">
        <v>2023</v>
      </c>
      <c r="C189">
        <v>230037</v>
      </c>
      <c r="D189" s="14" t="s">
        <v>323</v>
      </c>
      <c r="E189" s="14" t="s">
        <v>478</v>
      </c>
      <c r="F189" s="14" t="s">
        <v>45</v>
      </c>
      <c r="G189" s="14" t="s">
        <v>46</v>
      </c>
      <c r="H189" s="14" t="s">
        <v>183</v>
      </c>
      <c r="I189" s="14" t="s">
        <v>2</v>
      </c>
      <c r="J189" s="14" t="s">
        <v>87</v>
      </c>
      <c r="K189" s="14">
        <v>80901106</v>
      </c>
      <c r="L189" s="14" t="s">
        <v>91</v>
      </c>
      <c r="M189" s="14" t="s">
        <v>427</v>
      </c>
      <c r="N189" t="s">
        <v>40</v>
      </c>
      <c r="O189" s="1">
        <v>44999</v>
      </c>
      <c r="P189" s="14" t="s">
        <v>439</v>
      </c>
      <c r="Q189" s="14" t="s">
        <v>439</v>
      </c>
      <c r="R189" s="1">
        <v>44942</v>
      </c>
      <c r="S189" s="1">
        <v>44945</v>
      </c>
      <c r="T189" s="14">
        <v>300</v>
      </c>
      <c r="U189" s="1">
        <v>45249</v>
      </c>
      <c r="V189" s="28">
        <v>40320000</v>
      </c>
      <c r="W189" s="14">
        <f>Contratos[[#This Row],[Fecha Finalizacion Programada]]-Contratos[[#This Row],[Fecha de Inicio]]</f>
        <v>304</v>
      </c>
      <c r="X189" s="14">
        <f>ROUND((($D$5-Contratos[[#This Row],[Fecha de Inicio]])/(Contratos[[#This Row],[Fecha Finalizacion Programada]]-Contratos[[#This Row],[Fecha de Inicio]])*100),2)</f>
        <v>23.36</v>
      </c>
      <c r="Y189" s="28">
        <v>5644800</v>
      </c>
      <c r="Z189" s="28">
        <v>34675200</v>
      </c>
      <c r="AA189" s="14">
        <v>0</v>
      </c>
      <c r="AB189" s="28">
        <v>0</v>
      </c>
      <c r="AC189" s="28">
        <v>40320000</v>
      </c>
      <c r="AD189" s="14">
        <v>300</v>
      </c>
    </row>
    <row r="190" spans="2:30" x14ac:dyDescent="0.25">
      <c r="B190" s="14">
        <v>2023</v>
      </c>
      <c r="C190">
        <v>230036</v>
      </c>
      <c r="D190" s="14" t="s">
        <v>323</v>
      </c>
      <c r="E190" s="14" t="s">
        <v>478</v>
      </c>
      <c r="F190" s="14" t="s">
        <v>45</v>
      </c>
      <c r="G190" s="14" t="s">
        <v>46</v>
      </c>
      <c r="H190" s="14" t="s">
        <v>183</v>
      </c>
      <c r="I190" s="14" t="s">
        <v>2</v>
      </c>
      <c r="J190" s="14" t="s">
        <v>87</v>
      </c>
      <c r="K190" s="14">
        <v>1024562261</v>
      </c>
      <c r="L190" s="14" t="s">
        <v>50</v>
      </c>
      <c r="M190" s="14" t="s">
        <v>427</v>
      </c>
      <c r="N190" t="s">
        <v>40</v>
      </c>
      <c r="O190" s="1">
        <v>44999</v>
      </c>
      <c r="P190" s="14" t="s">
        <v>439</v>
      </c>
      <c r="Q190" s="14" t="s">
        <v>439</v>
      </c>
      <c r="R190" s="1">
        <v>44939</v>
      </c>
      <c r="S190" s="1">
        <v>44944</v>
      </c>
      <c r="T190" s="14">
        <v>300</v>
      </c>
      <c r="U190" s="1">
        <v>45248</v>
      </c>
      <c r="V190" s="28">
        <v>40320000</v>
      </c>
      <c r="W190" s="14">
        <f>Contratos[[#This Row],[Fecha Finalizacion Programada]]-Contratos[[#This Row],[Fecha de Inicio]]</f>
        <v>304</v>
      </c>
      <c r="X190" s="14">
        <f>ROUND((($D$5-Contratos[[#This Row],[Fecha de Inicio]])/(Contratos[[#This Row],[Fecha Finalizacion Programada]]-Contratos[[#This Row],[Fecha de Inicio]])*100),2)</f>
        <v>23.68</v>
      </c>
      <c r="Y190" s="28">
        <v>1747200</v>
      </c>
      <c r="Z190" s="28">
        <v>38572800</v>
      </c>
      <c r="AA190" s="14">
        <v>0</v>
      </c>
      <c r="AB190" s="28">
        <v>0</v>
      </c>
      <c r="AC190" s="28">
        <v>40320000</v>
      </c>
      <c r="AD190" s="14">
        <v>300</v>
      </c>
    </row>
    <row r="191" spans="2:30" x14ac:dyDescent="0.25">
      <c r="B191" s="14">
        <v>2023</v>
      </c>
      <c r="C191">
        <v>230059</v>
      </c>
      <c r="D191" s="14" t="s">
        <v>323</v>
      </c>
      <c r="E191" s="14" t="s">
        <v>478</v>
      </c>
      <c r="F191" s="14" t="s">
        <v>45</v>
      </c>
      <c r="G191" s="14" t="s">
        <v>46</v>
      </c>
      <c r="H191" s="14" t="s">
        <v>183</v>
      </c>
      <c r="I191" s="14" t="s">
        <v>2</v>
      </c>
      <c r="J191" s="14" t="s">
        <v>87</v>
      </c>
      <c r="K191" s="14">
        <v>1067810656</v>
      </c>
      <c r="L191" s="14" t="s">
        <v>95</v>
      </c>
      <c r="M191" s="14" t="s">
        <v>427</v>
      </c>
      <c r="N191" t="s">
        <v>40</v>
      </c>
      <c r="O191" s="1">
        <v>44999</v>
      </c>
      <c r="P191" s="14" t="s">
        <v>439</v>
      </c>
      <c r="Q191" s="14" t="s">
        <v>439</v>
      </c>
      <c r="R191" s="1">
        <v>44942</v>
      </c>
      <c r="S191" s="1">
        <v>44945</v>
      </c>
      <c r="T191" s="14">
        <v>300</v>
      </c>
      <c r="U191" s="1">
        <v>45249</v>
      </c>
      <c r="V191" s="28">
        <v>40320000</v>
      </c>
      <c r="W191" s="14">
        <f>Contratos[[#This Row],[Fecha Finalizacion Programada]]-Contratos[[#This Row],[Fecha de Inicio]]</f>
        <v>304</v>
      </c>
      <c r="X191" s="14">
        <f>ROUND((($D$5-Contratos[[#This Row],[Fecha de Inicio]])/(Contratos[[#This Row],[Fecha Finalizacion Programada]]-Contratos[[#This Row],[Fecha de Inicio]])*100),2)</f>
        <v>23.36</v>
      </c>
      <c r="Y191" s="28">
        <v>1612800</v>
      </c>
      <c r="Z191" s="28">
        <v>38707200</v>
      </c>
      <c r="AA191" s="14">
        <v>0</v>
      </c>
      <c r="AB191" s="28">
        <v>0</v>
      </c>
      <c r="AC191" s="28">
        <v>40320000</v>
      </c>
      <c r="AD191" s="14">
        <v>300</v>
      </c>
    </row>
    <row r="192" spans="2:30" x14ac:dyDescent="0.25">
      <c r="B192" s="14">
        <v>2023</v>
      </c>
      <c r="C192">
        <v>230048</v>
      </c>
      <c r="D192" s="14" t="s">
        <v>323</v>
      </c>
      <c r="E192" s="14" t="s">
        <v>481</v>
      </c>
      <c r="F192" s="14" t="s">
        <v>45</v>
      </c>
      <c r="G192" s="14" t="s">
        <v>49</v>
      </c>
      <c r="H192" s="14" t="s">
        <v>183</v>
      </c>
      <c r="I192" s="14" t="s">
        <v>2</v>
      </c>
      <c r="J192" s="14" t="s">
        <v>364</v>
      </c>
      <c r="K192" s="14">
        <v>1030641735</v>
      </c>
      <c r="L192" s="14" t="s">
        <v>52</v>
      </c>
      <c r="M192" s="14" t="s">
        <v>427</v>
      </c>
      <c r="N192" t="s">
        <v>40</v>
      </c>
      <c r="O192" s="1">
        <v>44999</v>
      </c>
      <c r="P192" s="14" t="s">
        <v>439</v>
      </c>
      <c r="Q192" s="14" t="s">
        <v>439</v>
      </c>
      <c r="R192" s="1">
        <v>44942</v>
      </c>
      <c r="S192" s="1">
        <v>44945</v>
      </c>
      <c r="T192" s="14">
        <v>300</v>
      </c>
      <c r="U192" s="1">
        <v>45249</v>
      </c>
      <c r="V192" s="28">
        <v>18610000</v>
      </c>
      <c r="W192" s="14">
        <f>Contratos[[#This Row],[Fecha Finalizacion Programada]]-Contratos[[#This Row],[Fecha de Inicio]]</f>
        <v>304</v>
      </c>
      <c r="X192" s="14">
        <f>ROUND((($D$5-Contratos[[#This Row],[Fecha de Inicio]])/(Contratos[[#This Row],[Fecha Finalizacion Programada]]-Contratos[[#This Row],[Fecha de Inicio]])*100),2)</f>
        <v>23.36</v>
      </c>
      <c r="Y192" s="28">
        <v>2605400</v>
      </c>
      <c r="Z192" s="28">
        <v>16004600</v>
      </c>
      <c r="AA192" s="14">
        <v>0</v>
      </c>
      <c r="AB192" s="28">
        <v>0</v>
      </c>
      <c r="AC192" s="28">
        <v>18610000</v>
      </c>
      <c r="AD192" s="14">
        <v>300</v>
      </c>
    </row>
    <row r="193" spans="2:30" x14ac:dyDescent="0.25">
      <c r="B193" s="14">
        <v>2023</v>
      </c>
      <c r="C193">
        <v>230045</v>
      </c>
      <c r="D193" s="14" t="s">
        <v>323</v>
      </c>
      <c r="E193" s="14" t="s">
        <v>481</v>
      </c>
      <c r="F193" s="14" t="s">
        <v>45</v>
      </c>
      <c r="G193" s="14" t="s">
        <v>49</v>
      </c>
      <c r="H193" s="14" t="s">
        <v>183</v>
      </c>
      <c r="I193" s="14" t="s">
        <v>2</v>
      </c>
      <c r="J193" s="14" t="s">
        <v>364</v>
      </c>
      <c r="K193" s="14">
        <v>1077874323</v>
      </c>
      <c r="L193" s="14" t="s">
        <v>100</v>
      </c>
      <c r="M193" s="14" t="s">
        <v>427</v>
      </c>
      <c r="N193" t="s">
        <v>40</v>
      </c>
      <c r="O193" s="1">
        <v>44999</v>
      </c>
      <c r="P193" s="14" t="s">
        <v>439</v>
      </c>
      <c r="Q193" s="14" t="s">
        <v>439</v>
      </c>
      <c r="R193" s="1">
        <v>44942</v>
      </c>
      <c r="S193" s="1">
        <v>44945</v>
      </c>
      <c r="T193" s="14">
        <v>300</v>
      </c>
      <c r="U193" s="1">
        <v>45249</v>
      </c>
      <c r="V193" s="28">
        <v>18610000</v>
      </c>
      <c r="W193" s="14">
        <f>Contratos[[#This Row],[Fecha Finalizacion Programada]]-Contratos[[#This Row],[Fecha de Inicio]]</f>
        <v>304</v>
      </c>
      <c r="X193" s="14">
        <f>ROUND((($D$5-Contratos[[#This Row],[Fecha de Inicio]])/(Contratos[[#This Row],[Fecha Finalizacion Programada]]-Contratos[[#This Row],[Fecha de Inicio]])*100),2)</f>
        <v>23.36</v>
      </c>
      <c r="Y193" s="28">
        <v>744400</v>
      </c>
      <c r="Z193" s="28">
        <v>17865600</v>
      </c>
      <c r="AA193" s="14">
        <v>0</v>
      </c>
      <c r="AB193" s="28">
        <v>0</v>
      </c>
      <c r="AC193" s="28">
        <v>18610000</v>
      </c>
      <c r="AD193" s="14">
        <v>300</v>
      </c>
    </row>
    <row r="194" spans="2:30" x14ac:dyDescent="0.25">
      <c r="B194" s="14">
        <v>2023</v>
      </c>
      <c r="C194">
        <v>230027</v>
      </c>
      <c r="D194" s="14" t="s">
        <v>323</v>
      </c>
      <c r="E194" s="14" t="s">
        <v>481</v>
      </c>
      <c r="F194" s="14" t="s">
        <v>45</v>
      </c>
      <c r="G194" s="14" t="s">
        <v>49</v>
      </c>
      <c r="H194" s="14" t="s">
        <v>183</v>
      </c>
      <c r="I194" s="14" t="s">
        <v>2</v>
      </c>
      <c r="J194" s="14" t="s">
        <v>364</v>
      </c>
      <c r="K194" s="14">
        <v>1075685032</v>
      </c>
      <c r="L194" s="14" t="s">
        <v>53</v>
      </c>
      <c r="M194" s="14" t="s">
        <v>427</v>
      </c>
      <c r="N194" t="s">
        <v>40</v>
      </c>
      <c r="O194" s="1">
        <v>44999</v>
      </c>
      <c r="P194" s="14" t="s">
        <v>439</v>
      </c>
      <c r="Q194" s="14" t="s">
        <v>439</v>
      </c>
      <c r="R194" s="1">
        <v>44942</v>
      </c>
      <c r="S194" s="1">
        <v>44945</v>
      </c>
      <c r="T194" s="14">
        <v>300</v>
      </c>
      <c r="U194" s="1">
        <v>45249</v>
      </c>
      <c r="V194" s="28">
        <v>18610000</v>
      </c>
      <c r="W194" s="14">
        <f>Contratos[[#This Row],[Fecha Finalizacion Programada]]-Contratos[[#This Row],[Fecha de Inicio]]</f>
        <v>304</v>
      </c>
      <c r="X194" s="14">
        <f>ROUND((($D$5-Contratos[[#This Row],[Fecha de Inicio]])/(Contratos[[#This Row],[Fecha Finalizacion Programada]]-Contratos[[#This Row],[Fecha de Inicio]])*100),2)</f>
        <v>23.36</v>
      </c>
      <c r="Y194" s="28">
        <v>2605400</v>
      </c>
      <c r="Z194" s="28">
        <v>16004600</v>
      </c>
      <c r="AA194" s="14">
        <v>0</v>
      </c>
      <c r="AB194" s="28">
        <v>0</v>
      </c>
      <c r="AC194" s="28">
        <v>18610000</v>
      </c>
      <c r="AD194" s="14">
        <v>300</v>
      </c>
    </row>
    <row r="195" spans="2:30" x14ac:dyDescent="0.25">
      <c r="B195" s="14">
        <v>2023</v>
      </c>
      <c r="C195">
        <v>230038</v>
      </c>
      <c r="D195" s="14" t="s">
        <v>323</v>
      </c>
      <c r="E195" s="14" t="s">
        <v>478</v>
      </c>
      <c r="F195" s="14" t="s">
        <v>45</v>
      </c>
      <c r="G195" s="14" t="s">
        <v>46</v>
      </c>
      <c r="H195" s="14" t="s">
        <v>183</v>
      </c>
      <c r="I195" s="14" t="s">
        <v>2</v>
      </c>
      <c r="J195" s="14" t="s">
        <v>87</v>
      </c>
      <c r="K195" s="14">
        <v>38290994</v>
      </c>
      <c r="L195" s="14" t="s">
        <v>96</v>
      </c>
      <c r="M195" s="14" t="s">
        <v>427</v>
      </c>
      <c r="N195" t="s">
        <v>40</v>
      </c>
      <c r="O195" s="1">
        <v>44999</v>
      </c>
      <c r="P195" s="14" t="s">
        <v>439</v>
      </c>
      <c r="Q195" s="14" t="s">
        <v>439</v>
      </c>
      <c r="R195" s="1">
        <v>44939</v>
      </c>
      <c r="S195" s="1">
        <v>44945</v>
      </c>
      <c r="T195" s="14">
        <v>300</v>
      </c>
      <c r="U195" s="1">
        <v>45249</v>
      </c>
      <c r="V195" s="28">
        <v>40320000</v>
      </c>
      <c r="W195" s="14">
        <f>Contratos[[#This Row],[Fecha Finalizacion Programada]]-Contratos[[#This Row],[Fecha de Inicio]]</f>
        <v>304</v>
      </c>
      <c r="X195" s="14">
        <f>ROUND((($D$5-Contratos[[#This Row],[Fecha de Inicio]])/(Contratos[[#This Row],[Fecha Finalizacion Programada]]-Contratos[[#This Row],[Fecha de Inicio]])*100),2)</f>
        <v>23.36</v>
      </c>
      <c r="Y195" s="28">
        <v>1612800</v>
      </c>
      <c r="Z195" s="28">
        <v>38707200</v>
      </c>
      <c r="AA195" s="14">
        <v>0</v>
      </c>
      <c r="AB195" s="28">
        <v>0</v>
      </c>
      <c r="AC195" s="28">
        <v>40320000</v>
      </c>
      <c r="AD195" s="14">
        <v>300</v>
      </c>
    </row>
    <row r="196" spans="2:30" x14ac:dyDescent="0.25">
      <c r="B196" s="14">
        <v>2023</v>
      </c>
      <c r="C196">
        <v>230057</v>
      </c>
      <c r="D196" s="14" t="s">
        <v>323</v>
      </c>
      <c r="E196" s="14" t="s">
        <v>478</v>
      </c>
      <c r="F196" s="14" t="s">
        <v>45</v>
      </c>
      <c r="G196" s="14" t="s">
        <v>46</v>
      </c>
      <c r="H196" s="14" t="s">
        <v>183</v>
      </c>
      <c r="I196" s="14" t="s">
        <v>2</v>
      </c>
      <c r="J196" s="14" t="s">
        <v>87</v>
      </c>
      <c r="K196" s="14">
        <v>55152038</v>
      </c>
      <c r="L196" s="14" t="s">
        <v>88</v>
      </c>
      <c r="M196" s="14" t="s">
        <v>427</v>
      </c>
      <c r="N196" t="s">
        <v>40</v>
      </c>
      <c r="O196" s="1">
        <v>44999</v>
      </c>
      <c r="P196" s="14" t="s">
        <v>439</v>
      </c>
      <c r="Q196" s="14" t="s">
        <v>439</v>
      </c>
      <c r="R196" s="1">
        <v>44942</v>
      </c>
      <c r="S196" s="1">
        <v>44945</v>
      </c>
      <c r="T196" s="14">
        <v>300</v>
      </c>
      <c r="U196" s="1">
        <v>45249</v>
      </c>
      <c r="V196" s="28">
        <v>40320000</v>
      </c>
      <c r="W196" s="14">
        <f>Contratos[[#This Row],[Fecha Finalizacion Programada]]-Contratos[[#This Row],[Fecha de Inicio]]</f>
        <v>304</v>
      </c>
      <c r="X196" s="14">
        <f>ROUND((($D$5-Contratos[[#This Row],[Fecha de Inicio]])/(Contratos[[#This Row],[Fecha Finalizacion Programada]]-Contratos[[#This Row],[Fecha de Inicio]])*100),2)</f>
        <v>23.36</v>
      </c>
      <c r="Y196" s="28">
        <v>1612800</v>
      </c>
      <c r="Z196" s="28">
        <v>38707200</v>
      </c>
      <c r="AA196" s="14">
        <v>0</v>
      </c>
      <c r="AB196" s="28">
        <v>0</v>
      </c>
      <c r="AC196" s="28">
        <v>40320000</v>
      </c>
      <c r="AD196" s="14">
        <v>300</v>
      </c>
    </row>
    <row r="197" spans="2:30" x14ac:dyDescent="0.25">
      <c r="B197" s="14">
        <v>2023</v>
      </c>
      <c r="C197">
        <v>230039</v>
      </c>
      <c r="D197" s="14" t="s">
        <v>323</v>
      </c>
      <c r="E197" s="14" t="s">
        <v>478</v>
      </c>
      <c r="F197" s="14" t="s">
        <v>45</v>
      </c>
      <c r="G197" s="14" t="s">
        <v>46</v>
      </c>
      <c r="H197" s="14" t="s">
        <v>183</v>
      </c>
      <c r="I197" s="14" t="s">
        <v>2</v>
      </c>
      <c r="J197" s="14" t="s">
        <v>87</v>
      </c>
      <c r="K197" s="14">
        <v>53118341</v>
      </c>
      <c r="L197" s="14" t="s">
        <v>90</v>
      </c>
      <c r="M197" s="14" t="s">
        <v>427</v>
      </c>
      <c r="N197" t="s">
        <v>40</v>
      </c>
      <c r="O197" s="1">
        <v>44999</v>
      </c>
      <c r="P197" s="14" t="s">
        <v>439</v>
      </c>
      <c r="Q197" s="14" t="s">
        <v>439</v>
      </c>
      <c r="R197" s="1">
        <v>44942</v>
      </c>
      <c r="S197" s="1">
        <v>44945</v>
      </c>
      <c r="T197" s="14">
        <v>300</v>
      </c>
      <c r="U197" s="1">
        <v>45249</v>
      </c>
      <c r="V197" s="28">
        <v>40320000</v>
      </c>
      <c r="W197" s="14">
        <f>Contratos[[#This Row],[Fecha Finalizacion Programada]]-Contratos[[#This Row],[Fecha de Inicio]]</f>
        <v>304</v>
      </c>
      <c r="X197" s="14">
        <f>ROUND((($D$5-Contratos[[#This Row],[Fecha de Inicio]])/(Contratos[[#This Row],[Fecha Finalizacion Programada]]-Contratos[[#This Row],[Fecha de Inicio]])*100),2)</f>
        <v>23.36</v>
      </c>
      <c r="Y197" s="28">
        <v>5644800</v>
      </c>
      <c r="Z197" s="28">
        <v>34675200</v>
      </c>
      <c r="AA197" s="14">
        <v>0</v>
      </c>
      <c r="AB197" s="28">
        <v>0</v>
      </c>
      <c r="AC197" s="28">
        <v>40320000</v>
      </c>
      <c r="AD197" s="14">
        <v>300</v>
      </c>
    </row>
    <row r="198" spans="2:30" x14ac:dyDescent="0.25">
      <c r="B198" s="14">
        <v>2023</v>
      </c>
      <c r="C198">
        <v>230052</v>
      </c>
      <c r="D198" s="14" t="s">
        <v>323</v>
      </c>
      <c r="E198" s="14" t="s">
        <v>481</v>
      </c>
      <c r="F198" s="14" t="s">
        <v>45</v>
      </c>
      <c r="G198" s="14" t="s">
        <v>49</v>
      </c>
      <c r="H198" s="14" t="s">
        <v>183</v>
      </c>
      <c r="I198" s="14" t="s">
        <v>2</v>
      </c>
      <c r="J198" s="14" t="s">
        <v>364</v>
      </c>
      <c r="K198" s="14">
        <v>1032361329</v>
      </c>
      <c r="L198" s="14" t="s">
        <v>405</v>
      </c>
      <c r="M198" s="14" t="s">
        <v>427</v>
      </c>
      <c r="N198" t="s">
        <v>40</v>
      </c>
      <c r="O198" s="1">
        <v>44999</v>
      </c>
      <c r="P198" s="14" t="s">
        <v>439</v>
      </c>
      <c r="Q198" s="14" t="s">
        <v>439</v>
      </c>
      <c r="R198" s="1">
        <v>44942</v>
      </c>
      <c r="S198" s="1">
        <v>44945</v>
      </c>
      <c r="T198" s="14">
        <v>300</v>
      </c>
      <c r="U198" s="1">
        <v>45249</v>
      </c>
      <c r="V198" s="28">
        <v>18610000</v>
      </c>
      <c r="W198" s="14">
        <f>Contratos[[#This Row],[Fecha Finalizacion Programada]]-Contratos[[#This Row],[Fecha de Inicio]]</f>
        <v>304</v>
      </c>
      <c r="X198" s="14">
        <f>ROUND((($D$5-Contratos[[#This Row],[Fecha de Inicio]])/(Contratos[[#This Row],[Fecha Finalizacion Programada]]-Contratos[[#This Row],[Fecha de Inicio]])*100),2)</f>
        <v>23.36</v>
      </c>
      <c r="Y198" s="28">
        <v>744400</v>
      </c>
      <c r="Z198" s="28">
        <v>17865600</v>
      </c>
      <c r="AA198" s="14">
        <v>0</v>
      </c>
      <c r="AB198" s="28">
        <v>0</v>
      </c>
      <c r="AC198" s="28">
        <v>18610000</v>
      </c>
      <c r="AD198" s="14">
        <v>300</v>
      </c>
    </row>
    <row r="199" spans="2:30" x14ac:dyDescent="0.25">
      <c r="B199" s="14">
        <v>2023</v>
      </c>
      <c r="C199">
        <v>230046</v>
      </c>
      <c r="D199" s="14" t="s">
        <v>323</v>
      </c>
      <c r="E199" s="14" t="s">
        <v>481</v>
      </c>
      <c r="F199" s="14" t="s">
        <v>45</v>
      </c>
      <c r="G199" s="14" t="s">
        <v>49</v>
      </c>
      <c r="H199" s="14" t="s">
        <v>183</v>
      </c>
      <c r="I199" s="14" t="s">
        <v>2</v>
      </c>
      <c r="J199" s="14" t="s">
        <v>364</v>
      </c>
      <c r="K199" s="14">
        <v>1121832098</v>
      </c>
      <c r="L199" s="14" t="s">
        <v>89</v>
      </c>
      <c r="M199" s="14" t="s">
        <v>427</v>
      </c>
      <c r="N199" t="s">
        <v>40</v>
      </c>
      <c r="O199" s="1">
        <v>44999</v>
      </c>
      <c r="P199" s="14" t="s">
        <v>439</v>
      </c>
      <c r="Q199" s="14" t="s">
        <v>439</v>
      </c>
      <c r="R199" s="1">
        <v>44942</v>
      </c>
      <c r="S199" s="1">
        <v>44945</v>
      </c>
      <c r="T199" s="14">
        <v>300</v>
      </c>
      <c r="U199" s="1">
        <v>45249</v>
      </c>
      <c r="V199" s="28">
        <v>18610000</v>
      </c>
      <c r="W199" s="14">
        <f>Contratos[[#This Row],[Fecha Finalizacion Programada]]-Contratos[[#This Row],[Fecha de Inicio]]</f>
        <v>304</v>
      </c>
      <c r="X199" s="14">
        <f>ROUND((($D$5-Contratos[[#This Row],[Fecha de Inicio]])/(Contratos[[#This Row],[Fecha Finalizacion Programada]]-Contratos[[#This Row],[Fecha de Inicio]])*100),2)</f>
        <v>23.36</v>
      </c>
      <c r="Y199" s="28">
        <v>2605400</v>
      </c>
      <c r="Z199" s="28">
        <v>16004600</v>
      </c>
      <c r="AA199" s="14">
        <v>0</v>
      </c>
      <c r="AB199" s="28">
        <v>0</v>
      </c>
      <c r="AC199" s="28">
        <v>18610000</v>
      </c>
      <c r="AD199" s="14">
        <v>300</v>
      </c>
    </row>
    <row r="200" spans="2:30" x14ac:dyDescent="0.25">
      <c r="B200" s="14">
        <v>2023</v>
      </c>
      <c r="C200">
        <v>230114</v>
      </c>
      <c r="D200" s="14" t="s">
        <v>323</v>
      </c>
      <c r="E200" s="14" t="s">
        <v>478</v>
      </c>
      <c r="F200" s="14" t="s">
        <v>45</v>
      </c>
      <c r="G200" s="14" t="s">
        <v>46</v>
      </c>
      <c r="H200" s="14" t="s">
        <v>183</v>
      </c>
      <c r="I200" s="14" t="s">
        <v>2</v>
      </c>
      <c r="J200" s="14" t="s">
        <v>87</v>
      </c>
      <c r="K200" s="14">
        <v>79402236</v>
      </c>
      <c r="L200" s="14" t="s">
        <v>97</v>
      </c>
      <c r="M200" s="14" t="s">
        <v>427</v>
      </c>
      <c r="N200" t="s">
        <v>40</v>
      </c>
      <c r="O200" s="1">
        <v>44999</v>
      </c>
      <c r="P200" s="14" t="s">
        <v>439</v>
      </c>
      <c r="Q200" s="14" t="s">
        <v>439</v>
      </c>
      <c r="R200" s="1">
        <v>44946</v>
      </c>
      <c r="S200" s="1">
        <v>44949</v>
      </c>
      <c r="T200" s="14">
        <v>300</v>
      </c>
      <c r="U200" s="1">
        <v>45253</v>
      </c>
      <c r="V200" s="28">
        <v>40320000</v>
      </c>
      <c r="W200" s="14">
        <f>Contratos[[#This Row],[Fecha Finalizacion Programada]]-Contratos[[#This Row],[Fecha de Inicio]]</f>
        <v>304</v>
      </c>
      <c r="X200" s="14">
        <f>ROUND((($D$5-Contratos[[#This Row],[Fecha de Inicio]])/(Contratos[[#This Row],[Fecha Finalizacion Programada]]-Contratos[[#This Row],[Fecha de Inicio]])*100),2)</f>
        <v>22.04</v>
      </c>
      <c r="Y200" s="28">
        <v>1075200</v>
      </c>
      <c r="Z200" s="28">
        <v>39244800</v>
      </c>
      <c r="AA200" s="14">
        <v>0</v>
      </c>
      <c r="AB200" s="28">
        <v>0</v>
      </c>
      <c r="AC200" s="28">
        <v>40320000</v>
      </c>
      <c r="AD200" s="14">
        <v>300</v>
      </c>
    </row>
    <row r="201" spans="2:30" x14ac:dyDescent="0.25">
      <c r="B201" s="14">
        <v>2023</v>
      </c>
      <c r="C201">
        <v>230065</v>
      </c>
      <c r="D201" s="14" t="s">
        <v>323</v>
      </c>
      <c r="E201" s="14" t="s">
        <v>480</v>
      </c>
      <c r="F201" s="14" t="s">
        <v>45</v>
      </c>
      <c r="G201" s="14" t="s">
        <v>46</v>
      </c>
      <c r="H201" s="14" t="s">
        <v>183</v>
      </c>
      <c r="I201" s="14" t="s">
        <v>2</v>
      </c>
      <c r="J201" s="14" t="s">
        <v>363</v>
      </c>
      <c r="K201" s="14">
        <v>1032417308</v>
      </c>
      <c r="L201" s="14" t="s">
        <v>54</v>
      </c>
      <c r="M201" s="14" t="s">
        <v>427</v>
      </c>
      <c r="N201" t="s">
        <v>40</v>
      </c>
      <c r="O201" s="1">
        <v>44999</v>
      </c>
      <c r="P201" s="14" t="s">
        <v>439</v>
      </c>
      <c r="Q201" s="14" t="s">
        <v>439</v>
      </c>
      <c r="R201" s="1">
        <v>44944</v>
      </c>
      <c r="S201" s="1">
        <v>44949</v>
      </c>
      <c r="T201" s="14">
        <v>330</v>
      </c>
      <c r="U201" s="1">
        <v>45283</v>
      </c>
      <c r="V201" s="28">
        <v>56958000</v>
      </c>
      <c r="W201" s="14">
        <f>Contratos[[#This Row],[Fecha Finalizacion Programada]]-Contratos[[#This Row],[Fecha de Inicio]]</f>
        <v>334</v>
      </c>
      <c r="X201" s="14">
        <f>ROUND((($D$5-Contratos[[#This Row],[Fecha de Inicio]])/(Contratos[[#This Row],[Fecha Finalizacion Programada]]-Contratos[[#This Row],[Fecha de Inicio]])*100),2)</f>
        <v>20.059999999999999</v>
      </c>
      <c r="Y201" s="28">
        <v>6558800</v>
      </c>
      <c r="Z201" s="28">
        <v>50399200</v>
      </c>
      <c r="AA201" s="14">
        <v>0</v>
      </c>
      <c r="AB201" s="28">
        <v>0</v>
      </c>
      <c r="AC201" s="28">
        <v>56958000</v>
      </c>
      <c r="AD201" s="14">
        <v>330</v>
      </c>
    </row>
    <row r="202" spans="2:30" x14ac:dyDescent="0.25">
      <c r="B202" s="14">
        <v>2023</v>
      </c>
      <c r="C202">
        <v>230115</v>
      </c>
      <c r="D202" s="14" t="s">
        <v>323</v>
      </c>
      <c r="E202" s="14" t="s">
        <v>478</v>
      </c>
      <c r="F202" s="14" t="s">
        <v>45</v>
      </c>
      <c r="G202" s="14" t="s">
        <v>46</v>
      </c>
      <c r="H202" s="14" t="s">
        <v>183</v>
      </c>
      <c r="I202" s="14" t="s">
        <v>2</v>
      </c>
      <c r="J202" s="14" t="s">
        <v>87</v>
      </c>
      <c r="K202" s="14">
        <v>1052392288</v>
      </c>
      <c r="L202" s="14" t="s">
        <v>777</v>
      </c>
      <c r="M202" s="14" t="s">
        <v>427</v>
      </c>
      <c r="N202" t="s">
        <v>40</v>
      </c>
      <c r="O202" s="1">
        <v>44999</v>
      </c>
      <c r="P202" s="14" t="s">
        <v>439</v>
      </c>
      <c r="Q202" s="14" t="s">
        <v>439</v>
      </c>
      <c r="R202" s="1">
        <v>44945</v>
      </c>
      <c r="S202" s="1">
        <v>44949</v>
      </c>
      <c r="T202" s="14">
        <v>300</v>
      </c>
      <c r="U202" s="1">
        <v>45253</v>
      </c>
      <c r="V202" s="28">
        <v>40320000</v>
      </c>
      <c r="W202" s="14">
        <f>Contratos[[#This Row],[Fecha Finalizacion Programada]]-Contratos[[#This Row],[Fecha de Inicio]]</f>
        <v>304</v>
      </c>
      <c r="X202" s="14">
        <f>ROUND((($D$5-Contratos[[#This Row],[Fecha de Inicio]])/(Contratos[[#This Row],[Fecha Finalizacion Programada]]-Contratos[[#This Row],[Fecha de Inicio]])*100),2)</f>
        <v>22.04</v>
      </c>
      <c r="Y202" s="28">
        <v>5107200</v>
      </c>
      <c r="Z202" s="28">
        <v>35212800</v>
      </c>
      <c r="AA202" s="14">
        <v>0</v>
      </c>
      <c r="AB202" s="28">
        <v>0</v>
      </c>
      <c r="AC202" s="28">
        <v>40320000</v>
      </c>
      <c r="AD202" s="14">
        <v>300</v>
      </c>
    </row>
    <row r="203" spans="2:30" x14ac:dyDescent="0.25">
      <c r="B203" s="14">
        <v>2023</v>
      </c>
      <c r="C203">
        <v>230113</v>
      </c>
      <c r="D203" s="14" t="s">
        <v>323</v>
      </c>
      <c r="E203" s="14" t="s">
        <v>478</v>
      </c>
      <c r="F203" s="14" t="s">
        <v>45</v>
      </c>
      <c r="G203" s="14" t="s">
        <v>46</v>
      </c>
      <c r="H203" s="14" t="s">
        <v>183</v>
      </c>
      <c r="I203" s="14" t="s">
        <v>2</v>
      </c>
      <c r="J203" s="14" t="s">
        <v>87</v>
      </c>
      <c r="K203" s="14">
        <v>1094933114</v>
      </c>
      <c r="L203" s="14" t="s">
        <v>206</v>
      </c>
      <c r="M203" s="14" t="s">
        <v>427</v>
      </c>
      <c r="N203" t="s">
        <v>40</v>
      </c>
      <c r="O203" s="1">
        <v>44999</v>
      </c>
      <c r="P203" s="14" t="s">
        <v>439</v>
      </c>
      <c r="Q203" s="14" t="s">
        <v>439</v>
      </c>
      <c r="R203" s="1">
        <v>44945</v>
      </c>
      <c r="S203" s="1">
        <v>44951</v>
      </c>
      <c r="T203" s="14">
        <v>300</v>
      </c>
      <c r="U203" s="1">
        <v>45255</v>
      </c>
      <c r="V203" s="28">
        <v>40320000</v>
      </c>
      <c r="W203" s="14">
        <f>Contratos[[#This Row],[Fecha Finalizacion Programada]]-Contratos[[#This Row],[Fecha de Inicio]]</f>
        <v>304</v>
      </c>
      <c r="X203" s="14">
        <f>ROUND((($D$5-Contratos[[#This Row],[Fecha de Inicio]])/(Contratos[[#This Row],[Fecha Finalizacion Programada]]-Contratos[[#This Row],[Fecha de Inicio]])*100),2)</f>
        <v>21.38</v>
      </c>
      <c r="Y203" s="28">
        <v>806400</v>
      </c>
      <c r="Z203" s="28">
        <v>39513600</v>
      </c>
      <c r="AA203" s="14">
        <v>0</v>
      </c>
      <c r="AB203" s="28">
        <v>0</v>
      </c>
      <c r="AC203" s="28">
        <v>40320000</v>
      </c>
      <c r="AD203" s="14">
        <v>300</v>
      </c>
    </row>
    <row r="204" spans="2:30" x14ac:dyDescent="0.25">
      <c r="B204" s="14">
        <v>2023</v>
      </c>
      <c r="C204">
        <v>230102</v>
      </c>
      <c r="D204" s="14" t="s">
        <v>323</v>
      </c>
      <c r="E204" s="14" t="s">
        <v>479</v>
      </c>
      <c r="F204" s="14" t="s">
        <v>45</v>
      </c>
      <c r="G204" s="14" t="s">
        <v>46</v>
      </c>
      <c r="H204" s="14" t="s">
        <v>183</v>
      </c>
      <c r="I204" s="14" t="s">
        <v>2</v>
      </c>
      <c r="J204" s="14" t="s">
        <v>362</v>
      </c>
      <c r="K204" s="14">
        <v>84086522</v>
      </c>
      <c r="L204" s="14" t="s">
        <v>404</v>
      </c>
      <c r="M204" s="14" t="s">
        <v>427</v>
      </c>
      <c r="N204" t="s">
        <v>40</v>
      </c>
      <c r="O204" s="1">
        <v>44999</v>
      </c>
      <c r="P204" s="14" t="s">
        <v>439</v>
      </c>
      <c r="Q204" s="14" t="s">
        <v>439</v>
      </c>
      <c r="R204" s="1">
        <v>44945</v>
      </c>
      <c r="S204" s="1">
        <v>44950</v>
      </c>
      <c r="T204" s="14">
        <v>330</v>
      </c>
      <c r="U204" s="1">
        <v>45284</v>
      </c>
      <c r="V204" s="28">
        <v>56958000</v>
      </c>
      <c r="W204" s="14">
        <f>Contratos[[#This Row],[Fecha Finalizacion Programada]]-Contratos[[#This Row],[Fecha de Inicio]]</f>
        <v>334</v>
      </c>
      <c r="X204" s="14">
        <f>ROUND((($D$5-Contratos[[#This Row],[Fecha de Inicio]])/(Contratos[[#This Row],[Fecha Finalizacion Programada]]-Contratos[[#This Row],[Fecha de Inicio]])*100),2)</f>
        <v>19.760000000000002</v>
      </c>
      <c r="Y204" s="28">
        <v>1208200</v>
      </c>
      <c r="Z204" s="28">
        <v>55749800</v>
      </c>
      <c r="AA204" s="14">
        <v>0</v>
      </c>
      <c r="AB204" s="28">
        <v>0</v>
      </c>
      <c r="AC204" s="28">
        <v>56958000</v>
      </c>
      <c r="AD204" s="14">
        <v>330</v>
      </c>
    </row>
    <row r="205" spans="2:30" x14ac:dyDescent="0.25">
      <c r="B205" s="14">
        <v>2023</v>
      </c>
      <c r="C205">
        <v>230197</v>
      </c>
      <c r="D205" s="14" t="s">
        <v>323</v>
      </c>
      <c r="E205" s="14" t="s">
        <v>478</v>
      </c>
      <c r="F205" s="14" t="s">
        <v>45</v>
      </c>
      <c r="G205" s="14" t="s">
        <v>46</v>
      </c>
      <c r="H205" s="14" t="s">
        <v>183</v>
      </c>
      <c r="I205" s="14" t="s">
        <v>2</v>
      </c>
      <c r="J205" s="14" t="s">
        <v>87</v>
      </c>
      <c r="K205" s="14">
        <v>19221800</v>
      </c>
      <c r="L205" s="14" t="s">
        <v>778</v>
      </c>
      <c r="M205" s="14" t="s">
        <v>427</v>
      </c>
      <c r="N205" t="s">
        <v>40</v>
      </c>
      <c r="O205" s="1">
        <v>44999</v>
      </c>
      <c r="P205" s="14" t="s">
        <v>439</v>
      </c>
      <c r="Q205" s="14" t="s">
        <v>439</v>
      </c>
      <c r="R205" s="1">
        <v>44957</v>
      </c>
      <c r="S205" s="1">
        <v>44960</v>
      </c>
      <c r="T205" s="14">
        <v>300</v>
      </c>
      <c r="U205" s="1">
        <v>45263</v>
      </c>
      <c r="V205" s="28">
        <v>40320000</v>
      </c>
      <c r="W205" s="14">
        <f>Contratos[[#This Row],[Fecha Finalizacion Programada]]-Contratos[[#This Row],[Fecha de Inicio]]</f>
        <v>303</v>
      </c>
      <c r="X205" s="14">
        <f>ROUND((($D$5-Contratos[[#This Row],[Fecha de Inicio]])/(Contratos[[#This Row],[Fecha Finalizacion Programada]]-Contratos[[#This Row],[Fecha de Inicio]])*100),2)</f>
        <v>18.48</v>
      </c>
      <c r="Y205" s="28">
        <v>0</v>
      </c>
      <c r="Z205" s="28">
        <v>40320000</v>
      </c>
      <c r="AA205" s="14">
        <v>0</v>
      </c>
      <c r="AB205" s="28">
        <v>0</v>
      </c>
      <c r="AC205" s="28">
        <v>40320000</v>
      </c>
      <c r="AD205" s="14">
        <v>300</v>
      </c>
    </row>
    <row r="206" spans="2:30" x14ac:dyDescent="0.25">
      <c r="B206" s="14">
        <v>2022</v>
      </c>
      <c r="C206">
        <v>220376</v>
      </c>
      <c r="D206" s="14" t="s">
        <v>333</v>
      </c>
      <c r="E206" s="53" t="s">
        <v>900</v>
      </c>
      <c r="F206" s="14" t="s">
        <v>0</v>
      </c>
      <c r="G206" s="14" t="s">
        <v>27</v>
      </c>
      <c r="H206" s="14" t="s">
        <v>179</v>
      </c>
      <c r="I206" s="14" t="s">
        <v>2</v>
      </c>
      <c r="J206" s="14" t="s">
        <v>375</v>
      </c>
      <c r="K206" s="14">
        <v>899999115</v>
      </c>
      <c r="L206" s="14" t="s">
        <v>422</v>
      </c>
      <c r="M206" s="14" t="s">
        <v>48</v>
      </c>
      <c r="N206" t="s">
        <v>40</v>
      </c>
      <c r="O206" s="1">
        <v>45002</v>
      </c>
      <c r="P206" s="14" t="s">
        <v>598</v>
      </c>
      <c r="Q206" s="14" t="s">
        <v>697</v>
      </c>
      <c r="R206" s="1">
        <v>44677</v>
      </c>
      <c r="S206" s="1">
        <v>44690</v>
      </c>
      <c r="T206" s="14">
        <v>330</v>
      </c>
      <c r="U206" s="1">
        <v>45025</v>
      </c>
      <c r="V206" s="28">
        <v>21822267</v>
      </c>
      <c r="W206" s="14">
        <f>Contratos[[#This Row],[Fecha Finalizacion Programada]]-Contratos[[#This Row],[Fecha de Inicio]]</f>
        <v>335</v>
      </c>
      <c r="X206" s="14">
        <f>ROUND((($D$5-Contratos[[#This Row],[Fecha de Inicio]])/(Contratos[[#This Row],[Fecha Finalizacion Programada]]-Contratos[[#This Row],[Fecha de Inicio]])*100),2)</f>
        <v>97.31</v>
      </c>
      <c r="Y206" s="28">
        <v>19243270</v>
      </c>
      <c r="Z206" s="28">
        <v>2578997</v>
      </c>
      <c r="AA206" s="14">
        <v>0</v>
      </c>
      <c r="AB206" s="28">
        <v>0</v>
      </c>
      <c r="AC206" s="28">
        <v>21822267</v>
      </c>
      <c r="AD206" s="14">
        <v>330</v>
      </c>
    </row>
    <row r="207" spans="2:30" x14ac:dyDescent="0.25">
      <c r="B207" s="14">
        <v>2023</v>
      </c>
      <c r="C207">
        <v>230109</v>
      </c>
      <c r="D207" s="14" t="s">
        <v>323</v>
      </c>
      <c r="E207" s="14" t="s">
        <v>867</v>
      </c>
      <c r="F207" s="14" t="s">
        <v>45</v>
      </c>
      <c r="G207" s="14" t="s">
        <v>46</v>
      </c>
      <c r="H207" s="14" t="s">
        <v>180</v>
      </c>
      <c r="I207" s="14" t="s">
        <v>2</v>
      </c>
      <c r="J207" s="14" t="s">
        <v>542</v>
      </c>
      <c r="K207" s="14">
        <v>52116458</v>
      </c>
      <c r="L207" s="14" t="s">
        <v>85</v>
      </c>
      <c r="M207" s="14" t="s">
        <v>314</v>
      </c>
      <c r="N207" t="s">
        <v>40</v>
      </c>
      <c r="O207" s="1">
        <v>44999</v>
      </c>
      <c r="P207" s="14" t="s">
        <v>112</v>
      </c>
      <c r="Q207" s="14" t="s">
        <v>710</v>
      </c>
      <c r="R207" s="1">
        <v>44945</v>
      </c>
      <c r="S207" s="1">
        <v>44949</v>
      </c>
      <c r="T207" s="14">
        <v>270</v>
      </c>
      <c r="U207" s="1">
        <v>45222</v>
      </c>
      <c r="V207" s="28">
        <v>70641000</v>
      </c>
      <c r="W207" s="14">
        <f>Contratos[[#This Row],[Fecha Finalizacion Programada]]-Contratos[[#This Row],[Fecha de Inicio]]</f>
        <v>273</v>
      </c>
      <c r="X207" s="14">
        <f>ROUND((($D$5-Contratos[[#This Row],[Fecha de Inicio]])/(Contratos[[#This Row],[Fecha Finalizacion Programada]]-Contratos[[#This Row],[Fecha de Inicio]])*100),2)</f>
        <v>24.54</v>
      </c>
      <c r="Y207" s="28">
        <v>9942067</v>
      </c>
      <c r="Z207" s="28">
        <v>60698933</v>
      </c>
      <c r="AA207" s="14">
        <v>0</v>
      </c>
      <c r="AB207" s="28">
        <v>0</v>
      </c>
      <c r="AC207" s="28">
        <v>70641000</v>
      </c>
      <c r="AD207" s="14">
        <v>270</v>
      </c>
    </row>
    <row r="208" spans="2:30" x14ac:dyDescent="0.25">
      <c r="B208" s="14">
        <v>2023</v>
      </c>
      <c r="C208">
        <v>230005</v>
      </c>
      <c r="D208" s="14" t="s">
        <v>323</v>
      </c>
      <c r="E208" s="14" t="s">
        <v>868</v>
      </c>
      <c r="F208" s="14" t="s">
        <v>45</v>
      </c>
      <c r="G208" s="14" t="s">
        <v>49</v>
      </c>
      <c r="H208" s="14" t="s">
        <v>890</v>
      </c>
      <c r="I208" s="14" t="s">
        <v>2</v>
      </c>
      <c r="J208" s="14" t="s">
        <v>543</v>
      </c>
      <c r="K208" s="14">
        <v>1057548654</v>
      </c>
      <c r="L208" s="14" t="s">
        <v>779</v>
      </c>
      <c r="M208" s="14" t="s">
        <v>316</v>
      </c>
      <c r="N208" t="s">
        <v>40</v>
      </c>
      <c r="O208" s="1">
        <v>44999</v>
      </c>
      <c r="P208" s="14" t="s">
        <v>609</v>
      </c>
      <c r="Q208" s="14" t="s">
        <v>711</v>
      </c>
      <c r="R208" s="1">
        <v>44937</v>
      </c>
      <c r="S208" s="1">
        <v>44944</v>
      </c>
      <c r="T208" s="14">
        <v>330</v>
      </c>
      <c r="U208" s="1">
        <v>45278</v>
      </c>
      <c r="V208" s="28">
        <v>20471000</v>
      </c>
      <c r="W208" s="14">
        <f>Contratos[[#This Row],[Fecha Finalizacion Programada]]-Contratos[[#This Row],[Fecha de Inicio]]</f>
        <v>334</v>
      </c>
      <c r="X208" s="14">
        <f>ROUND((($D$5-Contratos[[#This Row],[Fecha de Inicio]])/(Contratos[[#This Row],[Fecha Finalizacion Programada]]-Contratos[[#This Row],[Fecha de Inicio]])*100),2)</f>
        <v>21.56</v>
      </c>
      <c r="Y208" s="28">
        <v>744400</v>
      </c>
      <c r="Z208" s="28">
        <v>19726600</v>
      </c>
      <c r="AA208" s="14">
        <v>0</v>
      </c>
      <c r="AB208" s="28">
        <v>0</v>
      </c>
      <c r="AC208" s="28">
        <v>20471000</v>
      </c>
      <c r="AD208" s="14">
        <v>330</v>
      </c>
    </row>
    <row r="209" spans="2:30" x14ac:dyDescent="0.25">
      <c r="B209" s="14">
        <v>2023</v>
      </c>
      <c r="C209">
        <v>230108</v>
      </c>
      <c r="D209" s="14" t="s">
        <v>323</v>
      </c>
      <c r="E209" s="14" t="s">
        <v>869</v>
      </c>
      <c r="F209" s="14" t="s">
        <v>45</v>
      </c>
      <c r="G209" s="14" t="s">
        <v>46</v>
      </c>
      <c r="H209" s="14" t="s">
        <v>890</v>
      </c>
      <c r="I209" s="14" t="s">
        <v>2</v>
      </c>
      <c r="J209" s="14" t="s">
        <v>544</v>
      </c>
      <c r="K209" s="14">
        <v>1026273270</v>
      </c>
      <c r="L209" s="14" t="s">
        <v>780</v>
      </c>
      <c r="M209" s="14" t="s">
        <v>316</v>
      </c>
      <c r="N209" t="s">
        <v>40</v>
      </c>
      <c r="O209" s="1">
        <v>44999</v>
      </c>
      <c r="P209" s="14" t="s">
        <v>609</v>
      </c>
      <c r="Q209" s="14" t="s">
        <v>711</v>
      </c>
      <c r="R209" s="1">
        <v>44945</v>
      </c>
      <c r="S209" s="1">
        <v>44949</v>
      </c>
      <c r="T209" s="14">
        <v>270</v>
      </c>
      <c r="U209" s="1">
        <v>45222</v>
      </c>
      <c r="V209" s="28">
        <v>36288000</v>
      </c>
      <c r="W209" s="14">
        <f>Contratos[[#This Row],[Fecha Finalizacion Programada]]-Contratos[[#This Row],[Fecha de Inicio]]</f>
        <v>273</v>
      </c>
      <c r="X209" s="14">
        <f>ROUND((($D$5-Contratos[[#This Row],[Fecha de Inicio]])/(Contratos[[#This Row],[Fecha Finalizacion Programada]]-Contratos[[#This Row],[Fecha de Inicio]])*100),2)</f>
        <v>24.54</v>
      </c>
      <c r="Y209" s="28">
        <v>1075200</v>
      </c>
      <c r="Z209" s="28">
        <v>35212800</v>
      </c>
      <c r="AA209" s="14">
        <v>0</v>
      </c>
      <c r="AB209" s="28">
        <v>0</v>
      </c>
      <c r="AC209" s="28">
        <v>36288000</v>
      </c>
      <c r="AD209" s="14">
        <v>270</v>
      </c>
    </row>
    <row r="210" spans="2:30" x14ac:dyDescent="0.25">
      <c r="B210" s="14">
        <v>2023</v>
      </c>
      <c r="C210">
        <v>230107</v>
      </c>
      <c r="D210" s="14" t="s">
        <v>323</v>
      </c>
      <c r="E210" s="14" t="s">
        <v>869</v>
      </c>
      <c r="F210" s="14" t="s">
        <v>45</v>
      </c>
      <c r="G210" s="14" t="s">
        <v>46</v>
      </c>
      <c r="H210" s="14" t="s">
        <v>890</v>
      </c>
      <c r="I210" s="14" t="s">
        <v>2</v>
      </c>
      <c r="J210" s="14" t="s">
        <v>544</v>
      </c>
      <c r="K210" s="14">
        <v>1018431630</v>
      </c>
      <c r="L210" s="14" t="s">
        <v>781</v>
      </c>
      <c r="M210" s="14" t="s">
        <v>316</v>
      </c>
      <c r="N210" t="s">
        <v>40</v>
      </c>
      <c r="O210" s="1">
        <v>44999</v>
      </c>
      <c r="P210" s="14" t="s">
        <v>609</v>
      </c>
      <c r="Q210" s="14" t="s">
        <v>711</v>
      </c>
      <c r="R210" s="1">
        <v>44945</v>
      </c>
      <c r="S210" s="1">
        <v>44949</v>
      </c>
      <c r="T210" s="14">
        <v>270</v>
      </c>
      <c r="U210" s="1">
        <v>45222</v>
      </c>
      <c r="V210" s="28">
        <v>36288000</v>
      </c>
      <c r="W210" s="14">
        <f>Contratos[[#This Row],[Fecha Finalizacion Programada]]-Contratos[[#This Row],[Fecha de Inicio]]</f>
        <v>273</v>
      </c>
      <c r="X210" s="14">
        <f>ROUND((($D$5-Contratos[[#This Row],[Fecha de Inicio]])/(Contratos[[#This Row],[Fecha Finalizacion Programada]]-Contratos[[#This Row],[Fecha de Inicio]])*100),2)</f>
        <v>24.54</v>
      </c>
      <c r="Y210" s="28">
        <v>1075200</v>
      </c>
      <c r="Z210" s="28">
        <v>35212800</v>
      </c>
      <c r="AA210" s="14">
        <v>0</v>
      </c>
      <c r="AB210" s="28">
        <v>0</v>
      </c>
      <c r="AC210" s="28">
        <v>36288000</v>
      </c>
      <c r="AD210" s="14">
        <v>270</v>
      </c>
    </row>
    <row r="211" spans="2:30" x14ac:dyDescent="0.25">
      <c r="B211" s="14">
        <v>2023</v>
      </c>
      <c r="C211">
        <v>230106</v>
      </c>
      <c r="D211" s="14" t="s">
        <v>323</v>
      </c>
      <c r="E211" s="14" t="s">
        <v>869</v>
      </c>
      <c r="F211" s="14" t="s">
        <v>45</v>
      </c>
      <c r="G211" s="14" t="s">
        <v>46</v>
      </c>
      <c r="H211" s="14" t="s">
        <v>890</v>
      </c>
      <c r="I211" s="14" t="s">
        <v>2</v>
      </c>
      <c r="J211" s="14" t="s">
        <v>544</v>
      </c>
      <c r="K211" s="14">
        <v>1010196758</v>
      </c>
      <c r="L211" s="14" t="s">
        <v>782</v>
      </c>
      <c r="M211" s="14" t="s">
        <v>316</v>
      </c>
      <c r="N211" t="s">
        <v>40</v>
      </c>
      <c r="O211" s="1">
        <v>44999</v>
      </c>
      <c r="P211" s="14" t="s">
        <v>609</v>
      </c>
      <c r="Q211" s="14" t="s">
        <v>711</v>
      </c>
      <c r="R211" s="1">
        <v>44945</v>
      </c>
      <c r="S211" s="1">
        <v>44949</v>
      </c>
      <c r="T211" s="14">
        <v>270</v>
      </c>
      <c r="U211" s="1">
        <v>45222</v>
      </c>
      <c r="V211" s="28">
        <v>36288000</v>
      </c>
      <c r="W211" s="14">
        <f>Contratos[[#This Row],[Fecha Finalizacion Programada]]-Contratos[[#This Row],[Fecha de Inicio]]</f>
        <v>273</v>
      </c>
      <c r="X211" s="14">
        <f>ROUND((($D$5-Contratos[[#This Row],[Fecha de Inicio]])/(Contratos[[#This Row],[Fecha Finalizacion Programada]]-Contratos[[#This Row],[Fecha de Inicio]])*100),2)</f>
        <v>24.54</v>
      </c>
      <c r="Y211" s="28">
        <v>1075200</v>
      </c>
      <c r="Z211" s="28">
        <v>35212800</v>
      </c>
      <c r="AA211" s="14">
        <v>0</v>
      </c>
      <c r="AB211" s="28">
        <v>0</v>
      </c>
      <c r="AC211" s="28">
        <v>36288000</v>
      </c>
      <c r="AD211" s="14">
        <v>270</v>
      </c>
    </row>
    <row r="212" spans="2:30" x14ac:dyDescent="0.25">
      <c r="B212" s="14">
        <v>2023</v>
      </c>
      <c r="C212">
        <v>230105</v>
      </c>
      <c r="D212" s="14" t="s">
        <v>323</v>
      </c>
      <c r="E212" s="14" t="s">
        <v>869</v>
      </c>
      <c r="F212" s="14" t="s">
        <v>45</v>
      </c>
      <c r="G212" s="14" t="s">
        <v>46</v>
      </c>
      <c r="H212" s="14" t="s">
        <v>890</v>
      </c>
      <c r="I212" s="14" t="s">
        <v>2</v>
      </c>
      <c r="J212" s="14" t="s">
        <v>544</v>
      </c>
      <c r="K212" s="14">
        <v>1030599185</v>
      </c>
      <c r="L212" s="14" t="s">
        <v>783</v>
      </c>
      <c r="M212" s="14" t="s">
        <v>316</v>
      </c>
      <c r="N212" t="s">
        <v>40</v>
      </c>
      <c r="O212" s="1">
        <v>44999</v>
      </c>
      <c r="P212" s="14" t="s">
        <v>609</v>
      </c>
      <c r="Q212" s="14" t="s">
        <v>711</v>
      </c>
      <c r="R212" s="1">
        <v>44945</v>
      </c>
      <c r="S212" s="1">
        <v>44950</v>
      </c>
      <c r="T212" s="14">
        <v>270</v>
      </c>
      <c r="U212" s="1">
        <v>45223</v>
      </c>
      <c r="V212" s="28">
        <v>36288000</v>
      </c>
      <c r="W212" s="14">
        <f>Contratos[[#This Row],[Fecha Finalizacion Programada]]-Contratos[[#This Row],[Fecha de Inicio]]</f>
        <v>273</v>
      </c>
      <c r="X212" s="14">
        <f>ROUND((($D$5-Contratos[[#This Row],[Fecha de Inicio]])/(Contratos[[#This Row],[Fecha Finalizacion Programada]]-Contratos[[#This Row],[Fecha de Inicio]])*100),2)</f>
        <v>24.18</v>
      </c>
      <c r="Y212" s="28">
        <v>940800</v>
      </c>
      <c r="Z212" s="28">
        <v>35347200</v>
      </c>
      <c r="AA212" s="14">
        <v>0</v>
      </c>
      <c r="AB212" s="28">
        <v>0</v>
      </c>
      <c r="AC212" s="28">
        <v>36288000</v>
      </c>
      <c r="AD212" s="14">
        <v>270</v>
      </c>
    </row>
    <row r="213" spans="2:30" x14ac:dyDescent="0.25">
      <c r="B213" s="14">
        <v>2023</v>
      </c>
      <c r="C213">
        <v>230005</v>
      </c>
      <c r="D213" s="14" t="s">
        <v>323</v>
      </c>
      <c r="E213" s="14" t="s">
        <v>868</v>
      </c>
      <c r="F213" s="14" t="s">
        <v>45</v>
      </c>
      <c r="G213" s="14" t="s">
        <v>49</v>
      </c>
      <c r="H213" s="14" t="s">
        <v>890</v>
      </c>
      <c r="I213" s="14" t="s">
        <v>2</v>
      </c>
      <c r="J213" s="14" t="s">
        <v>543</v>
      </c>
      <c r="K213" s="14">
        <v>1057548654</v>
      </c>
      <c r="L213" s="14" t="s">
        <v>779</v>
      </c>
      <c r="M213" s="14" t="s">
        <v>316</v>
      </c>
      <c r="N213" t="s">
        <v>40</v>
      </c>
      <c r="O213" s="1">
        <v>44999</v>
      </c>
      <c r="P213" s="14" t="s">
        <v>609</v>
      </c>
      <c r="Q213" s="14" t="s">
        <v>711</v>
      </c>
      <c r="R213" s="1">
        <v>44937</v>
      </c>
      <c r="S213" s="1">
        <v>44944</v>
      </c>
      <c r="T213" s="14">
        <v>330</v>
      </c>
      <c r="U213" s="1">
        <v>45278</v>
      </c>
      <c r="V213" s="28">
        <v>20471000</v>
      </c>
      <c r="W213" s="14">
        <f>Contratos[[#This Row],[Fecha Finalizacion Programada]]-Contratos[[#This Row],[Fecha de Inicio]]</f>
        <v>334</v>
      </c>
      <c r="X213" s="14">
        <f>ROUND((($D$5-Contratos[[#This Row],[Fecha de Inicio]])/(Contratos[[#This Row],[Fecha Finalizacion Programada]]-Contratos[[#This Row],[Fecha de Inicio]])*100),2)</f>
        <v>21.56</v>
      </c>
      <c r="Y213" s="28">
        <v>1861000</v>
      </c>
      <c r="Z213" s="28">
        <v>18610000</v>
      </c>
      <c r="AA213" s="14">
        <v>0</v>
      </c>
      <c r="AB213" s="28">
        <v>0</v>
      </c>
      <c r="AC213" s="28">
        <v>20471000</v>
      </c>
      <c r="AD213" s="14">
        <v>330</v>
      </c>
    </row>
    <row r="214" spans="2:30" x14ac:dyDescent="0.25">
      <c r="B214" s="14">
        <v>2023</v>
      </c>
      <c r="C214">
        <v>230108</v>
      </c>
      <c r="D214" s="14" t="s">
        <v>323</v>
      </c>
      <c r="E214" s="14" t="s">
        <v>869</v>
      </c>
      <c r="F214" s="14" t="s">
        <v>45</v>
      </c>
      <c r="G214" s="14" t="s">
        <v>46</v>
      </c>
      <c r="H214" s="14" t="s">
        <v>890</v>
      </c>
      <c r="I214" s="14" t="s">
        <v>2</v>
      </c>
      <c r="J214" s="14" t="s">
        <v>544</v>
      </c>
      <c r="K214" s="14">
        <v>1026273270</v>
      </c>
      <c r="L214" s="14" t="s">
        <v>780</v>
      </c>
      <c r="M214" s="14" t="s">
        <v>316</v>
      </c>
      <c r="N214" t="s">
        <v>40</v>
      </c>
      <c r="O214" s="1">
        <v>44999</v>
      </c>
      <c r="P214" s="14" t="s">
        <v>609</v>
      </c>
      <c r="Q214" s="14" t="s">
        <v>711</v>
      </c>
      <c r="R214" s="1">
        <v>44945</v>
      </c>
      <c r="S214" s="1">
        <v>44949</v>
      </c>
      <c r="T214" s="14">
        <v>270</v>
      </c>
      <c r="U214" s="1">
        <v>45222</v>
      </c>
      <c r="V214" s="28">
        <v>36288000</v>
      </c>
      <c r="W214" s="14">
        <f>Contratos[[#This Row],[Fecha Finalizacion Programada]]-Contratos[[#This Row],[Fecha de Inicio]]</f>
        <v>273</v>
      </c>
      <c r="X214" s="14">
        <f>ROUND((($D$5-Contratos[[#This Row],[Fecha de Inicio]])/(Contratos[[#This Row],[Fecha Finalizacion Programada]]-Contratos[[#This Row],[Fecha de Inicio]])*100),2)</f>
        <v>24.54</v>
      </c>
      <c r="Y214" s="28">
        <v>4032000</v>
      </c>
      <c r="Z214" s="28">
        <v>32256000</v>
      </c>
      <c r="AA214" s="14">
        <v>0</v>
      </c>
      <c r="AB214" s="28">
        <v>0</v>
      </c>
      <c r="AC214" s="28">
        <v>36288000</v>
      </c>
      <c r="AD214" s="14">
        <v>270</v>
      </c>
    </row>
    <row r="215" spans="2:30" x14ac:dyDescent="0.25">
      <c r="B215" s="14">
        <v>2023</v>
      </c>
      <c r="C215">
        <v>230107</v>
      </c>
      <c r="D215" s="14" t="s">
        <v>323</v>
      </c>
      <c r="E215" s="14" t="s">
        <v>869</v>
      </c>
      <c r="F215" s="14" t="s">
        <v>45</v>
      </c>
      <c r="G215" s="14" t="s">
        <v>46</v>
      </c>
      <c r="H215" s="14" t="s">
        <v>890</v>
      </c>
      <c r="I215" s="14" t="s">
        <v>2</v>
      </c>
      <c r="J215" s="14" t="s">
        <v>544</v>
      </c>
      <c r="K215" s="14">
        <v>1018431630</v>
      </c>
      <c r="L215" s="14" t="s">
        <v>781</v>
      </c>
      <c r="M215" s="14" t="s">
        <v>316</v>
      </c>
      <c r="N215" t="s">
        <v>40</v>
      </c>
      <c r="O215" s="1">
        <v>44999</v>
      </c>
      <c r="P215" s="14" t="s">
        <v>609</v>
      </c>
      <c r="Q215" s="14" t="s">
        <v>711</v>
      </c>
      <c r="R215" s="1">
        <v>44945</v>
      </c>
      <c r="S215" s="1">
        <v>44949</v>
      </c>
      <c r="T215" s="14">
        <v>270</v>
      </c>
      <c r="U215" s="1">
        <v>45222</v>
      </c>
      <c r="V215" s="28">
        <v>36288000</v>
      </c>
      <c r="W215" s="14">
        <f>Contratos[[#This Row],[Fecha Finalizacion Programada]]-Contratos[[#This Row],[Fecha de Inicio]]</f>
        <v>273</v>
      </c>
      <c r="X215" s="14">
        <f>ROUND((($D$5-Contratos[[#This Row],[Fecha de Inicio]])/(Contratos[[#This Row],[Fecha Finalizacion Programada]]-Contratos[[#This Row],[Fecha de Inicio]])*100),2)</f>
        <v>24.54</v>
      </c>
      <c r="Y215" s="28">
        <v>4032000</v>
      </c>
      <c r="Z215" s="28">
        <v>32256000</v>
      </c>
      <c r="AA215" s="14">
        <v>0</v>
      </c>
      <c r="AB215" s="28">
        <v>0</v>
      </c>
      <c r="AC215" s="28">
        <v>36288000</v>
      </c>
      <c r="AD215" s="14">
        <v>270</v>
      </c>
    </row>
    <row r="216" spans="2:30" x14ac:dyDescent="0.25">
      <c r="B216" s="14">
        <v>2023</v>
      </c>
      <c r="C216">
        <v>230106</v>
      </c>
      <c r="D216" s="14" t="s">
        <v>323</v>
      </c>
      <c r="E216" s="14" t="s">
        <v>869</v>
      </c>
      <c r="F216" s="14" t="s">
        <v>45</v>
      </c>
      <c r="G216" s="14" t="s">
        <v>46</v>
      </c>
      <c r="H216" s="14" t="s">
        <v>890</v>
      </c>
      <c r="I216" s="14" t="s">
        <v>2</v>
      </c>
      <c r="J216" s="14" t="s">
        <v>544</v>
      </c>
      <c r="K216" s="14">
        <v>1010196758</v>
      </c>
      <c r="L216" s="14" t="s">
        <v>782</v>
      </c>
      <c r="M216" s="14" t="s">
        <v>316</v>
      </c>
      <c r="N216" t="s">
        <v>40</v>
      </c>
      <c r="O216" s="1">
        <v>44999</v>
      </c>
      <c r="P216" s="14" t="s">
        <v>609</v>
      </c>
      <c r="Q216" s="14" t="s">
        <v>711</v>
      </c>
      <c r="R216" s="1">
        <v>44945</v>
      </c>
      <c r="S216" s="1">
        <v>44949</v>
      </c>
      <c r="T216" s="14">
        <v>270</v>
      </c>
      <c r="U216" s="1">
        <v>45222</v>
      </c>
      <c r="V216" s="28">
        <v>36288000</v>
      </c>
      <c r="W216" s="14">
        <f>Contratos[[#This Row],[Fecha Finalizacion Programada]]-Contratos[[#This Row],[Fecha de Inicio]]</f>
        <v>273</v>
      </c>
      <c r="X216" s="14">
        <f>ROUND((($D$5-Contratos[[#This Row],[Fecha de Inicio]])/(Contratos[[#This Row],[Fecha Finalizacion Programada]]-Contratos[[#This Row],[Fecha de Inicio]])*100),2)</f>
        <v>24.54</v>
      </c>
      <c r="Y216" s="28">
        <v>4032000</v>
      </c>
      <c r="Z216" s="28">
        <v>32256000</v>
      </c>
      <c r="AA216" s="14">
        <v>0</v>
      </c>
      <c r="AB216" s="28">
        <v>0</v>
      </c>
      <c r="AC216" s="28">
        <v>36288000</v>
      </c>
      <c r="AD216" s="14">
        <v>270</v>
      </c>
    </row>
    <row r="217" spans="2:30" x14ac:dyDescent="0.25">
      <c r="B217" s="14">
        <v>2023</v>
      </c>
      <c r="C217">
        <v>230105</v>
      </c>
      <c r="D217" s="14" t="s">
        <v>323</v>
      </c>
      <c r="E217" s="14" t="s">
        <v>869</v>
      </c>
      <c r="F217" s="14" t="s">
        <v>45</v>
      </c>
      <c r="G217" s="14" t="s">
        <v>46</v>
      </c>
      <c r="H217" s="14" t="s">
        <v>890</v>
      </c>
      <c r="I217" s="14" t="s">
        <v>2</v>
      </c>
      <c r="J217" s="14" t="s">
        <v>544</v>
      </c>
      <c r="K217" s="14">
        <v>1030599185</v>
      </c>
      <c r="L217" s="14" t="s">
        <v>783</v>
      </c>
      <c r="M217" s="14" t="s">
        <v>316</v>
      </c>
      <c r="N217" t="s">
        <v>40</v>
      </c>
      <c r="O217" s="1">
        <v>44999</v>
      </c>
      <c r="P217" s="14" t="s">
        <v>610</v>
      </c>
      <c r="Q217" s="14" t="s">
        <v>712</v>
      </c>
      <c r="R217" s="1">
        <v>44945</v>
      </c>
      <c r="S217" s="1">
        <v>44950</v>
      </c>
      <c r="T217" s="14">
        <v>270</v>
      </c>
      <c r="U217" s="1">
        <v>45223</v>
      </c>
      <c r="V217" s="28">
        <v>36288000</v>
      </c>
      <c r="W217" s="14">
        <f>Contratos[[#This Row],[Fecha Finalizacion Programada]]-Contratos[[#This Row],[Fecha de Inicio]]</f>
        <v>273</v>
      </c>
      <c r="X217" s="14">
        <f>ROUND((($D$5-Contratos[[#This Row],[Fecha de Inicio]])/(Contratos[[#This Row],[Fecha Finalizacion Programada]]-Contratos[[#This Row],[Fecha de Inicio]])*100),2)</f>
        <v>24.18</v>
      </c>
      <c r="Y217" s="28">
        <v>4032000</v>
      </c>
      <c r="Z217" s="28">
        <v>32256000</v>
      </c>
      <c r="AA217" s="14">
        <v>0</v>
      </c>
      <c r="AB217" s="28">
        <v>0</v>
      </c>
      <c r="AC217" s="28">
        <v>36288000</v>
      </c>
      <c r="AD217" s="14">
        <v>270</v>
      </c>
    </row>
    <row r="218" spans="2:30" x14ac:dyDescent="0.25">
      <c r="B218" s="14">
        <v>2023</v>
      </c>
      <c r="C218">
        <v>230166</v>
      </c>
      <c r="D218" s="14" t="s">
        <v>323</v>
      </c>
      <c r="E218" s="14" t="s">
        <v>870</v>
      </c>
      <c r="F218" s="14" t="s">
        <v>45</v>
      </c>
      <c r="G218" s="14" t="s">
        <v>49</v>
      </c>
      <c r="H218" s="14" t="s">
        <v>179</v>
      </c>
      <c r="I218" s="14" t="s">
        <v>2</v>
      </c>
      <c r="J218" s="14" t="s">
        <v>211</v>
      </c>
      <c r="K218" s="14">
        <v>1014229318</v>
      </c>
      <c r="L218" s="14" t="s">
        <v>166</v>
      </c>
      <c r="M218" s="14" t="s">
        <v>812</v>
      </c>
      <c r="N218" t="s">
        <v>40</v>
      </c>
      <c r="O218" s="1">
        <v>45014</v>
      </c>
      <c r="P218" s="14" t="s">
        <v>598</v>
      </c>
      <c r="Q218" s="14" t="s">
        <v>697</v>
      </c>
      <c r="R218" s="1">
        <v>44956</v>
      </c>
      <c r="S218" s="1">
        <v>44958</v>
      </c>
      <c r="T218" s="14">
        <v>330</v>
      </c>
      <c r="U218" s="1">
        <v>45291</v>
      </c>
      <c r="V218" s="28">
        <v>22803000</v>
      </c>
      <c r="W218" s="14">
        <f>Contratos[[#This Row],[Fecha Finalizacion Programada]]-Contratos[[#This Row],[Fecha de Inicio]]</f>
        <v>333</v>
      </c>
      <c r="X218" s="14">
        <f>ROUND((($D$5-Contratos[[#This Row],[Fecha de Inicio]])/(Contratos[[#This Row],[Fecha Finalizacion Programada]]-Contratos[[#This Row],[Fecha de Inicio]])*100),2)</f>
        <v>17.420000000000002</v>
      </c>
      <c r="Y218" s="28">
        <v>2073000</v>
      </c>
      <c r="Z218" s="28">
        <v>20730000</v>
      </c>
      <c r="AA218" s="14">
        <v>0</v>
      </c>
      <c r="AB218" s="28">
        <v>0</v>
      </c>
      <c r="AC218" s="28">
        <v>22803000</v>
      </c>
      <c r="AD218" s="14">
        <v>330</v>
      </c>
    </row>
    <row r="219" spans="2:30" x14ac:dyDescent="0.25">
      <c r="B219" s="14">
        <v>2023</v>
      </c>
      <c r="C219">
        <v>230167</v>
      </c>
      <c r="D219" s="14" t="s">
        <v>323</v>
      </c>
      <c r="E219" s="14" t="s">
        <v>870</v>
      </c>
      <c r="F219" s="14" t="s">
        <v>45</v>
      </c>
      <c r="G219" s="14" t="s">
        <v>49</v>
      </c>
      <c r="H219" s="14" t="s">
        <v>179</v>
      </c>
      <c r="I219" s="14" t="s">
        <v>2</v>
      </c>
      <c r="J219" s="14" t="s">
        <v>211</v>
      </c>
      <c r="K219" s="14">
        <v>1058845140</v>
      </c>
      <c r="L219" s="14" t="s">
        <v>99</v>
      </c>
      <c r="M219" s="14" t="s">
        <v>812</v>
      </c>
      <c r="N219" t="s">
        <v>40</v>
      </c>
      <c r="O219" s="1">
        <v>45015</v>
      </c>
      <c r="P219" s="14" t="s">
        <v>611</v>
      </c>
      <c r="Q219" s="14" t="s">
        <v>713</v>
      </c>
      <c r="R219" s="1">
        <v>44956</v>
      </c>
      <c r="S219" s="1">
        <v>44958</v>
      </c>
      <c r="T219" s="14">
        <v>330</v>
      </c>
      <c r="U219" s="1">
        <v>45291</v>
      </c>
      <c r="V219" s="28">
        <v>22803000</v>
      </c>
      <c r="W219" s="14">
        <f>Contratos[[#This Row],[Fecha Finalizacion Programada]]-Contratos[[#This Row],[Fecha de Inicio]]</f>
        <v>333</v>
      </c>
      <c r="X219" s="14">
        <f>ROUND((($D$5-Contratos[[#This Row],[Fecha de Inicio]])/(Contratos[[#This Row],[Fecha Finalizacion Programada]]-Contratos[[#This Row],[Fecha de Inicio]])*100),2)</f>
        <v>17.420000000000002</v>
      </c>
      <c r="Y219" s="28">
        <v>2073000</v>
      </c>
      <c r="Z219" s="28">
        <v>20730000</v>
      </c>
      <c r="AA219" s="14">
        <v>0</v>
      </c>
      <c r="AB219" s="28">
        <v>0</v>
      </c>
      <c r="AC219" s="28">
        <v>22803000</v>
      </c>
      <c r="AD219" s="14">
        <v>330</v>
      </c>
    </row>
    <row r="220" spans="2:30" x14ac:dyDescent="0.25">
      <c r="B220" s="14">
        <v>2023</v>
      </c>
      <c r="C220">
        <v>230168</v>
      </c>
      <c r="D220" s="14" t="s">
        <v>323</v>
      </c>
      <c r="E220" s="14" t="s">
        <v>870</v>
      </c>
      <c r="F220" s="14" t="s">
        <v>45</v>
      </c>
      <c r="G220" s="14" t="s">
        <v>49</v>
      </c>
      <c r="H220" s="14" t="s">
        <v>179</v>
      </c>
      <c r="I220" s="14" t="s">
        <v>2</v>
      </c>
      <c r="J220" s="14" t="s">
        <v>211</v>
      </c>
      <c r="K220" s="14">
        <v>1065005874</v>
      </c>
      <c r="L220" s="14" t="s">
        <v>164</v>
      </c>
      <c r="M220" s="14" t="s">
        <v>812</v>
      </c>
      <c r="N220" t="s">
        <v>40</v>
      </c>
      <c r="O220" s="1">
        <v>45015</v>
      </c>
      <c r="P220" s="14" t="s">
        <v>598</v>
      </c>
      <c r="Q220" s="14" t="s">
        <v>713</v>
      </c>
      <c r="R220" s="1">
        <v>44956</v>
      </c>
      <c r="S220" s="1">
        <v>44958</v>
      </c>
      <c r="T220" s="14">
        <v>330</v>
      </c>
      <c r="U220" s="1">
        <v>45291</v>
      </c>
      <c r="V220" s="28">
        <v>22803000</v>
      </c>
      <c r="W220" s="14">
        <f>Contratos[[#This Row],[Fecha Finalizacion Programada]]-Contratos[[#This Row],[Fecha de Inicio]]</f>
        <v>333</v>
      </c>
      <c r="X220" s="14">
        <f>ROUND((($D$5-Contratos[[#This Row],[Fecha de Inicio]])/(Contratos[[#This Row],[Fecha Finalizacion Programada]]-Contratos[[#This Row],[Fecha de Inicio]])*100),2)</f>
        <v>17.420000000000002</v>
      </c>
      <c r="Y220" s="28">
        <v>2073000</v>
      </c>
      <c r="Z220" s="28">
        <v>20730000</v>
      </c>
      <c r="AA220" s="14">
        <v>0</v>
      </c>
      <c r="AB220" s="28">
        <v>0</v>
      </c>
      <c r="AC220" s="28">
        <v>22803000</v>
      </c>
      <c r="AD220" s="14">
        <v>330</v>
      </c>
    </row>
    <row r="221" spans="2:30" x14ac:dyDescent="0.25">
      <c r="B221" s="14">
        <v>2023</v>
      </c>
      <c r="C221">
        <v>230169</v>
      </c>
      <c r="D221" s="14" t="s">
        <v>323</v>
      </c>
      <c r="E221" s="14" t="s">
        <v>870</v>
      </c>
      <c r="F221" s="14" t="s">
        <v>45</v>
      </c>
      <c r="G221" s="14" t="s">
        <v>49</v>
      </c>
      <c r="H221" s="14" t="s">
        <v>179</v>
      </c>
      <c r="I221" s="14" t="s">
        <v>2</v>
      </c>
      <c r="J221" s="14" t="s">
        <v>211</v>
      </c>
      <c r="K221" s="14">
        <v>52501527</v>
      </c>
      <c r="L221" s="14" t="s">
        <v>163</v>
      </c>
      <c r="M221" s="14" t="s">
        <v>812</v>
      </c>
      <c r="N221" t="s">
        <v>40</v>
      </c>
      <c r="O221" s="1">
        <v>45015</v>
      </c>
      <c r="P221" s="14" t="s">
        <v>598</v>
      </c>
      <c r="Q221" s="14" t="s">
        <v>697</v>
      </c>
      <c r="R221" s="1">
        <v>44956</v>
      </c>
      <c r="S221" s="1">
        <v>44958</v>
      </c>
      <c r="T221" s="14">
        <v>330</v>
      </c>
      <c r="U221" s="1">
        <v>45291</v>
      </c>
      <c r="V221" s="28">
        <v>22803000</v>
      </c>
      <c r="W221" s="14">
        <f>Contratos[[#This Row],[Fecha Finalizacion Programada]]-Contratos[[#This Row],[Fecha de Inicio]]</f>
        <v>333</v>
      </c>
      <c r="X221" s="14">
        <f>ROUND((($D$5-Contratos[[#This Row],[Fecha de Inicio]])/(Contratos[[#This Row],[Fecha Finalizacion Programada]]-Contratos[[#This Row],[Fecha de Inicio]])*100),2)</f>
        <v>17.420000000000002</v>
      </c>
      <c r="Y221" s="28">
        <v>2073000</v>
      </c>
      <c r="Z221" s="28">
        <v>20730000</v>
      </c>
      <c r="AA221" s="14">
        <v>0</v>
      </c>
      <c r="AB221" s="28">
        <v>0</v>
      </c>
      <c r="AC221" s="28">
        <v>22803000</v>
      </c>
      <c r="AD221" s="14">
        <v>330</v>
      </c>
    </row>
    <row r="222" spans="2:30" x14ac:dyDescent="0.25">
      <c r="B222" s="14">
        <v>2023</v>
      </c>
      <c r="C222">
        <v>230171</v>
      </c>
      <c r="D222" s="14" t="s">
        <v>323</v>
      </c>
      <c r="E222" s="14" t="s">
        <v>870</v>
      </c>
      <c r="F222" s="14" t="s">
        <v>45</v>
      </c>
      <c r="G222" s="14" t="s">
        <v>49</v>
      </c>
      <c r="H222" s="14" t="s">
        <v>179</v>
      </c>
      <c r="I222" s="14" t="s">
        <v>2</v>
      </c>
      <c r="J222" s="14" t="s">
        <v>211</v>
      </c>
      <c r="K222" s="14">
        <v>80853667</v>
      </c>
      <c r="L222" s="14" t="s">
        <v>784</v>
      </c>
      <c r="M222" s="14" t="s">
        <v>812</v>
      </c>
      <c r="N222" t="s">
        <v>40</v>
      </c>
      <c r="O222" s="1">
        <v>45015</v>
      </c>
      <c r="P222" s="14" t="s">
        <v>598</v>
      </c>
      <c r="Q222" s="14" t="s">
        <v>697</v>
      </c>
      <c r="R222" s="1">
        <v>44956</v>
      </c>
      <c r="S222" s="1">
        <v>44959</v>
      </c>
      <c r="T222" s="14">
        <v>330</v>
      </c>
      <c r="U222" s="1">
        <v>45291</v>
      </c>
      <c r="V222" s="28">
        <v>22803000</v>
      </c>
      <c r="W222" s="14">
        <f>Contratos[[#This Row],[Fecha Finalizacion Programada]]-Contratos[[#This Row],[Fecha de Inicio]]</f>
        <v>332</v>
      </c>
      <c r="X222" s="14">
        <f>ROUND((($D$5-Contratos[[#This Row],[Fecha de Inicio]])/(Contratos[[#This Row],[Fecha Finalizacion Programada]]-Contratos[[#This Row],[Fecha de Inicio]])*100),2)</f>
        <v>17.170000000000002</v>
      </c>
      <c r="Y222" s="28">
        <v>2003900</v>
      </c>
      <c r="Z222" s="28">
        <v>20799100</v>
      </c>
      <c r="AA222" s="14">
        <v>0</v>
      </c>
      <c r="AB222" s="28">
        <v>0</v>
      </c>
      <c r="AC222" s="28">
        <v>22803000</v>
      </c>
      <c r="AD222" s="14">
        <v>330</v>
      </c>
    </row>
    <row r="223" spans="2:30" x14ac:dyDescent="0.25">
      <c r="B223" s="14">
        <v>2022</v>
      </c>
      <c r="C223">
        <v>220571</v>
      </c>
      <c r="D223" s="14" t="s">
        <v>323</v>
      </c>
      <c r="E223" s="14" t="s">
        <v>456</v>
      </c>
      <c r="F223" s="14" t="s">
        <v>45</v>
      </c>
      <c r="G223" s="14" t="s">
        <v>46</v>
      </c>
      <c r="H223" s="14" t="s">
        <v>450</v>
      </c>
      <c r="I223" s="14" t="s">
        <v>2</v>
      </c>
      <c r="J223" s="14" t="s">
        <v>337</v>
      </c>
      <c r="K223" s="14">
        <v>52500234</v>
      </c>
      <c r="L223" s="14" t="s">
        <v>378</v>
      </c>
      <c r="M223" s="14" t="s">
        <v>810</v>
      </c>
      <c r="N223" t="s">
        <v>40</v>
      </c>
      <c r="O223" s="1">
        <v>45000</v>
      </c>
      <c r="P223" s="14" t="s">
        <v>612</v>
      </c>
      <c r="Q223" s="14" t="s">
        <v>714</v>
      </c>
      <c r="R223" s="1">
        <v>44811</v>
      </c>
      <c r="S223" s="1">
        <v>44816</v>
      </c>
      <c r="T223" s="14">
        <v>150</v>
      </c>
      <c r="U223" s="1">
        <v>44969</v>
      </c>
      <c r="V223" s="28">
        <v>32565000</v>
      </c>
      <c r="W223" s="14">
        <f>Contratos[[#This Row],[Fecha Finalizacion Programada]]-Contratos[[#This Row],[Fecha de Inicio]]</f>
        <v>153</v>
      </c>
      <c r="X223" s="58">
        <f>ROUND(((Contratos[[#This Row],[Fecha Finalizacion Programada]]-Contratos[[#This Row],[Fecha de Inicio]])/(Contratos[[#This Row],[Fecha Finalizacion Programada]]-Contratos[[#This Row],[Fecha de Inicio]])*100),2)</f>
        <v>100</v>
      </c>
      <c r="Y223" s="28">
        <v>32565000</v>
      </c>
      <c r="Z223" s="28">
        <v>0</v>
      </c>
      <c r="AA223" s="14">
        <v>0</v>
      </c>
      <c r="AB223" s="28">
        <v>0</v>
      </c>
      <c r="AC223" s="28">
        <v>32565000</v>
      </c>
      <c r="AD223" s="14">
        <v>150</v>
      </c>
    </row>
    <row r="224" spans="2:30" x14ac:dyDescent="0.25">
      <c r="B224" s="14">
        <v>2023</v>
      </c>
      <c r="C224">
        <v>230218</v>
      </c>
      <c r="D224" s="14" t="s">
        <v>323</v>
      </c>
      <c r="E224" s="14" t="s">
        <v>871</v>
      </c>
      <c r="F224" s="14" t="s">
        <v>45</v>
      </c>
      <c r="G224" s="14" t="s">
        <v>46</v>
      </c>
      <c r="H224" s="14" t="s">
        <v>188</v>
      </c>
      <c r="I224" s="14" t="s">
        <v>2</v>
      </c>
      <c r="J224" s="14" t="s">
        <v>207</v>
      </c>
      <c r="K224" s="14">
        <v>19424321</v>
      </c>
      <c r="L224" s="14" t="s">
        <v>208</v>
      </c>
      <c r="M224" s="14" t="s">
        <v>104</v>
      </c>
      <c r="N224" t="s">
        <v>40</v>
      </c>
      <c r="O224" s="1">
        <v>45001</v>
      </c>
      <c r="P224" s="14" t="s">
        <v>613</v>
      </c>
      <c r="Q224" s="14" t="s">
        <v>117</v>
      </c>
      <c r="R224" s="1">
        <v>44963</v>
      </c>
      <c r="S224" s="1">
        <v>44970</v>
      </c>
      <c r="T224" s="14">
        <v>330</v>
      </c>
      <c r="U224" s="1">
        <v>45291</v>
      </c>
      <c r="V224" s="28">
        <v>72490000</v>
      </c>
      <c r="W224" s="14">
        <f>Contratos[[#This Row],[Fecha Finalizacion Programada]]-Contratos[[#This Row],[Fecha de Inicio]]</f>
        <v>321</v>
      </c>
      <c r="X224" s="14">
        <f>ROUND((($D$5-Contratos[[#This Row],[Fecha de Inicio]])/(Contratos[[#This Row],[Fecha Finalizacion Programada]]-Contratos[[#This Row],[Fecha de Inicio]])*100),2)</f>
        <v>14.33</v>
      </c>
      <c r="Y224" s="28">
        <v>3954000</v>
      </c>
      <c r="Z224" s="28">
        <v>68536000</v>
      </c>
      <c r="AA224" s="14">
        <v>0</v>
      </c>
      <c r="AB224" s="28">
        <v>0</v>
      </c>
      <c r="AC224" s="28">
        <v>72490000</v>
      </c>
      <c r="AD224" s="14">
        <v>330</v>
      </c>
    </row>
    <row r="225" spans="2:30" x14ac:dyDescent="0.25">
      <c r="B225" s="14">
        <v>2021</v>
      </c>
      <c r="C225">
        <v>210550</v>
      </c>
      <c r="D225" s="14" t="s">
        <v>323</v>
      </c>
      <c r="E225" s="14" t="s">
        <v>872</v>
      </c>
      <c r="F225" s="14" t="s">
        <v>26</v>
      </c>
      <c r="G225" s="14" t="s">
        <v>27</v>
      </c>
      <c r="H225" s="14" t="s">
        <v>25</v>
      </c>
      <c r="I225" s="14" t="s">
        <v>2</v>
      </c>
      <c r="J225" s="14" t="s">
        <v>545</v>
      </c>
      <c r="K225" s="14">
        <v>900185196</v>
      </c>
      <c r="L225" s="14" t="s">
        <v>785</v>
      </c>
      <c r="M225" s="14" t="s">
        <v>220</v>
      </c>
      <c r="N225" t="s">
        <v>40</v>
      </c>
      <c r="O225" s="1">
        <v>45001</v>
      </c>
      <c r="P225" s="14" t="s">
        <v>614</v>
      </c>
      <c r="Q225" s="14" t="s">
        <v>614</v>
      </c>
      <c r="R225" s="1">
        <v>44539</v>
      </c>
      <c r="S225" s="1">
        <v>44550</v>
      </c>
      <c r="T225" s="14">
        <v>120</v>
      </c>
      <c r="U225" s="1">
        <v>45047</v>
      </c>
      <c r="V225" s="28">
        <v>297127540</v>
      </c>
      <c r="W225" s="14">
        <f>Contratos[[#This Row],[Fecha Finalizacion Programada]]-Contratos[[#This Row],[Fecha de Inicio]]</f>
        <v>497</v>
      </c>
      <c r="X225" s="14">
        <f>ROUND((($D$5-Contratos[[#This Row],[Fecha de Inicio]])/(Contratos[[#This Row],[Fecha Finalizacion Programada]]-Contratos[[#This Row],[Fecha de Inicio]])*100),2)</f>
        <v>93.76</v>
      </c>
      <c r="Y225" s="28">
        <v>288095646</v>
      </c>
      <c r="Z225" s="28">
        <v>109031894</v>
      </c>
      <c r="AA225" s="14">
        <v>2</v>
      </c>
      <c r="AB225" s="28">
        <v>130000000</v>
      </c>
      <c r="AC225" s="28">
        <v>427127540</v>
      </c>
      <c r="AD225" s="14">
        <v>370</v>
      </c>
    </row>
    <row r="226" spans="2:30" x14ac:dyDescent="0.25">
      <c r="B226" s="14">
        <v>2021</v>
      </c>
      <c r="C226">
        <v>210376</v>
      </c>
      <c r="D226" s="14" t="s">
        <v>323</v>
      </c>
      <c r="E226" s="14" t="s">
        <v>873</v>
      </c>
      <c r="F226" s="14" t="s">
        <v>31</v>
      </c>
      <c r="G226" s="14" t="s">
        <v>27</v>
      </c>
      <c r="H226" s="14" t="s">
        <v>25</v>
      </c>
      <c r="I226" s="14" t="s">
        <v>2</v>
      </c>
      <c r="J226" s="14" t="s">
        <v>546</v>
      </c>
      <c r="K226" s="14">
        <v>901510528</v>
      </c>
      <c r="L226" s="14" t="s">
        <v>786</v>
      </c>
      <c r="M226" s="14" t="s">
        <v>220</v>
      </c>
      <c r="N226" t="s">
        <v>40</v>
      </c>
      <c r="O226" s="1">
        <v>45001</v>
      </c>
      <c r="P226" s="14" t="s">
        <v>615</v>
      </c>
      <c r="Q226" s="14" t="s">
        <v>615</v>
      </c>
      <c r="R226" s="1">
        <v>44426</v>
      </c>
      <c r="S226" s="1">
        <v>44440</v>
      </c>
      <c r="T226" s="14">
        <v>360</v>
      </c>
      <c r="U226" s="1">
        <v>45079</v>
      </c>
      <c r="V226" s="28">
        <v>1435601000</v>
      </c>
      <c r="W226" s="14">
        <f>Contratos[[#This Row],[Fecha Finalizacion Programada]]-Contratos[[#This Row],[Fecha de Inicio]]</f>
        <v>639</v>
      </c>
      <c r="X226" s="14">
        <f>ROUND((($D$5-Contratos[[#This Row],[Fecha de Inicio]])/(Contratos[[#This Row],[Fecha Finalizacion Programada]]-Contratos[[#This Row],[Fecha de Inicio]])*100),2)</f>
        <v>90.14</v>
      </c>
      <c r="Y226" s="28">
        <v>1658852588</v>
      </c>
      <c r="Z226" s="28">
        <v>271748412</v>
      </c>
      <c r="AA226" s="14">
        <v>3</v>
      </c>
      <c r="AB226" s="28">
        <v>635000000</v>
      </c>
      <c r="AC226" s="28">
        <v>2070601000</v>
      </c>
      <c r="AD226" s="14">
        <v>632</v>
      </c>
    </row>
    <row r="227" spans="2:30" x14ac:dyDescent="0.25">
      <c r="B227" s="14">
        <v>2022</v>
      </c>
      <c r="C227">
        <v>220419</v>
      </c>
      <c r="D227" s="14" t="s">
        <v>323</v>
      </c>
      <c r="E227" s="14" t="s">
        <v>874</v>
      </c>
      <c r="F227" s="14" t="s">
        <v>33</v>
      </c>
      <c r="G227" s="14" t="s">
        <v>61</v>
      </c>
      <c r="H227" s="14" t="s">
        <v>25</v>
      </c>
      <c r="I227" s="14" t="s">
        <v>2</v>
      </c>
      <c r="J227" s="14" t="s">
        <v>547</v>
      </c>
      <c r="K227" s="14">
        <v>900811192</v>
      </c>
      <c r="L227" s="14" t="s">
        <v>787</v>
      </c>
      <c r="M227" s="14" t="s">
        <v>220</v>
      </c>
      <c r="N227" t="s">
        <v>40</v>
      </c>
      <c r="O227" s="1">
        <v>45001</v>
      </c>
      <c r="P227" s="14" t="s">
        <v>615</v>
      </c>
      <c r="Q227" s="14" t="s">
        <v>615</v>
      </c>
      <c r="R227" s="1">
        <v>44749</v>
      </c>
      <c r="S227" s="1">
        <v>44789</v>
      </c>
      <c r="T227" s="14">
        <v>360</v>
      </c>
      <c r="U227" s="1">
        <v>45154</v>
      </c>
      <c r="V227" s="28">
        <v>4500000</v>
      </c>
      <c r="W227" s="14">
        <f>Contratos[[#This Row],[Fecha Finalizacion Programada]]-Contratos[[#This Row],[Fecha de Inicio]]</f>
        <v>365</v>
      </c>
      <c r="X227" s="14">
        <f>ROUND((($D$5-Contratos[[#This Row],[Fecha de Inicio]])/(Contratos[[#This Row],[Fecha Finalizacion Programada]]-Contratos[[#This Row],[Fecha de Inicio]])*100),2)</f>
        <v>62.19</v>
      </c>
      <c r="Y227" s="28">
        <v>2367124</v>
      </c>
      <c r="Z227" s="28">
        <v>2132876</v>
      </c>
      <c r="AA227" s="14">
        <v>0</v>
      </c>
      <c r="AB227" s="28">
        <v>0</v>
      </c>
      <c r="AC227" s="28">
        <v>4500000</v>
      </c>
      <c r="AD227" s="14">
        <v>360</v>
      </c>
    </row>
    <row r="228" spans="2:30" x14ac:dyDescent="0.25">
      <c r="B228" s="14">
        <v>2022</v>
      </c>
      <c r="C228">
        <v>220379</v>
      </c>
      <c r="D228" s="14" t="s">
        <v>323</v>
      </c>
      <c r="E228" s="14" t="s">
        <v>901</v>
      </c>
      <c r="F228" s="14" t="s">
        <v>33</v>
      </c>
      <c r="G228" s="14" t="s">
        <v>27</v>
      </c>
      <c r="H228" s="14" t="s">
        <v>25</v>
      </c>
      <c r="I228" s="14" t="s">
        <v>2</v>
      </c>
      <c r="J228" s="14" t="s">
        <v>548</v>
      </c>
      <c r="K228" s="14">
        <v>900788842</v>
      </c>
      <c r="L228" s="14" t="s">
        <v>788</v>
      </c>
      <c r="M228" s="14" t="s">
        <v>904</v>
      </c>
      <c r="N228" t="s">
        <v>40</v>
      </c>
      <c r="O228" s="1">
        <v>45001</v>
      </c>
      <c r="P228" s="14" t="s">
        <v>615</v>
      </c>
      <c r="Q228" s="14" t="s">
        <v>615</v>
      </c>
      <c r="R228" s="1">
        <v>44684</v>
      </c>
      <c r="S228" s="1">
        <v>44719</v>
      </c>
      <c r="T228" s="14">
        <v>240</v>
      </c>
      <c r="U228" s="1">
        <v>45023</v>
      </c>
      <c r="V228" s="28">
        <v>19992000</v>
      </c>
      <c r="W228" s="14">
        <f>Contratos[[#This Row],[Fecha Finalizacion Programada]]-Contratos[[#This Row],[Fecha de Inicio]]</f>
        <v>304</v>
      </c>
      <c r="X228" s="14">
        <f>ROUND((($D$5-Contratos[[#This Row],[Fecha de Inicio]])/(Contratos[[#This Row],[Fecha Finalizacion Programada]]-Contratos[[#This Row],[Fecha de Inicio]])*100),2)</f>
        <v>97.7</v>
      </c>
      <c r="Y228" s="28">
        <v>19492200</v>
      </c>
      <c r="Z228" s="28">
        <v>5497800</v>
      </c>
      <c r="AA228" s="14">
        <v>1</v>
      </c>
      <c r="AB228" s="28">
        <v>4998000</v>
      </c>
      <c r="AC228" s="28">
        <v>24990000</v>
      </c>
      <c r="AD228" s="14">
        <v>300</v>
      </c>
    </row>
    <row r="229" spans="2:30" x14ac:dyDescent="0.25">
      <c r="B229" s="14">
        <v>2022</v>
      </c>
      <c r="C229">
        <v>220815</v>
      </c>
      <c r="D229" s="14" t="s">
        <v>323</v>
      </c>
      <c r="E229" s="14" t="s">
        <v>875</v>
      </c>
      <c r="F229" s="14" t="s">
        <v>30</v>
      </c>
      <c r="G229" s="14" t="s">
        <v>27</v>
      </c>
      <c r="H229" s="14" t="s">
        <v>25</v>
      </c>
      <c r="I229" s="14" t="s">
        <v>2</v>
      </c>
      <c r="J229" s="14" t="s">
        <v>549</v>
      </c>
      <c r="K229" s="14">
        <v>860007590</v>
      </c>
      <c r="L229" s="14" t="s">
        <v>789</v>
      </c>
      <c r="M229" s="14" t="s">
        <v>220</v>
      </c>
      <c r="N229" t="s">
        <v>40</v>
      </c>
      <c r="O229" s="1">
        <v>45001</v>
      </c>
      <c r="P229" s="14" t="s">
        <v>615</v>
      </c>
      <c r="Q229" s="14" t="s">
        <v>615</v>
      </c>
      <c r="R229" s="1">
        <v>44883</v>
      </c>
      <c r="S229" s="1">
        <v>44887</v>
      </c>
      <c r="T229" s="14">
        <v>360</v>
      </c>
      <c r="U229" s="1">
        <v>45252</v>
      </c>
      <c r="V229" s="28">
        <v>1305000</v>
      </c>
      <c r="W229" s="14">
        <f>Contratos[[#This Row],[Fecha Finalizacion Programada]]-Contratos[[#This Row],[Fecha de Inicio]]</f>
        <v>365</v>
      </c>
      <c r="X229" s="14">
        <f>ROUND((($D$5-Contratos[[#This Row],[Fecha de Inicio]])/(Contratos[[#This Row],[Fecha Finalizacion Programada]]-Contratos[[#This Row],[Fecha de Inicio]])*100),2)</f>
        <v>35.340000000000003</v>
      </c>
      <c r="Y229" s="28">
        <v>200219</v>
      </c>
      <c r="Z229" s="28">
        <v>1104781</v>
      </c>
      <c r="AA229" s="14">
        <v>0</v>
      </c>
      <c r="AB229" s="28">
        <v>0</v>
      </c>
      <c r="AC229" s="28">
        <v>1305000</v>
      </c>
      <c r="AD229" s="14">
        <v>360</v>
      </c>
    </row>
    <row r="230" spans="2:30" x14ac:dyDescent="0.25">
      <c r="B230" s="14">
        <v>2022</v>
      </c>
      <c r="C230">
        <v>220818</v>
      </c>
      <c r="D230" s="14" t="s">
        <v>323</v>
      </c>
      <c r="E230" s="14" t="s">
        <v>876</v>
      </c>
      <c r="F230" s="14" t="s">
        <v>30</v>
      </c>
      <c r="G230" s="14" t="s">
        <v>61</v>
      </c>
      <c r="H230" s="14" t="s">
        <v>25</v>
      </c>
      <c r="I230" s="14" t="s">
        <v>2</v>
      </c>
      <c r="J230" s="14" t="s">
        <v>105</v>
      </c>
      <c r="K230" s="14">
        <v>901017183</v>
      </c>
      <c r="L230" s="14" t="s">
        <v>106</v>
      </c>
      <c r="M230" s="14" t="s">
        <v>220</v>
      </c>
      <c r="N230" t="s">
        <v>40</v>
      </c>
      <c r="O230" s="1">
        <v>45001</v>
      </c>
      <c r="P230" s="14" t="s">
        <v>616</v>
      </c>
      <c r="Q230" s="14" t="s">
        <v>615</v>
      </c>
      <c r="R230" s="1">
        <v>44883</v>
      </c>
      <c r="S230" s="1">
        <v>44904</v>
      </c>
      <c r="T230" s="14">
        <v>360</v>
      </c>
      <c r="U230" s="1">
        <v>45269</v>
      </c>
      <c r="V230" s="28">
        <v>1037700</v>
      </c>
      <c r="W230" s="14">
        <f>Contratos[[#This Row],[Fecha Finalizacion Programada]]-Contratos[[#This Row],[Fecha de Inicio]]</f>
        <v>365</v>
      </c>
      <c r="X230" s="14">
        <f>ROUND((($D$5-Contratos[[#This Row],[Fecha de Inicio]])/(Contratos[[#This Row],[Fecha Finalizacion Programada]]-Contratos[[#This Row],[Fecha de Inicio]])*100),2)</f>
        <v>30.68</v>
      </c>
      <c r="Y230" s="28">
        <v>224598</v>
      </c>
      <c r="Z230" s="28">
        <v>813102</v>
      </c>
      <c r="AA230" s="14">
        <v>0</v>
      </c>
      <c r="AB230" s="28">
        <v>0</v>
      </c>
      <c r="AC230" s="28">
        <v>1037700</v>
      </c>
      <c r="AD230" s="14">
        <v>360</v>
      </c>
    </row>
    <row r="231" spans="2:30" x14ac:dyDescent="0.25">
      <c r="B231" s="14">
        <v>2022</v>
      </c>
      <c r="C231">
        <v>220603</v>
      </c>
      <c r="D231" s="14" t="s">
        <v>323</v>
      </c>
      <c r="E231" s="14" t="s">
        <v>877</v>
      </c>
      <c r="F231" s="14" t="s">
        <v>30</v>
      </c>
      <c r="G231" s="14" t="s">
        <v>27</v>
      </c>
      <c r="H231" s="14" t="s">
        <v>25</v>
      </c>
      <c r="I231" s="14" t="s">
        <v>2</v>
      </c>
      <c r="J231" s="14" t="s">
        <v>550</v>
      </c>
      <c r="K231" s="14">
        <v>860001022</v>
      </c>
      <c r="L231" s="14" t="s">
        <v>790</v>
      </c>
      <c r="M231" s="14" t="s">
        <v>220</v>
      </c>
      <c r="N231" t="s">
        <v>40</v>
      </c>
      <c r="O231" s="1">
        <v>45001</v>
      </c>
      <c r="P231" s="14" t="s">
        <v>615</v>
      </c>
      <c r="Q231" s="14" t="s">
        <v>615</v>
      </c>
      <c r="R231" s="1">
        <v>44845</v>
      </c>
      <c r="S231" s="1">
        <v>44852</v>
      </c>
      <c r="T231" s="14">
        <v>360</v>
      </c>
      <c r="U231" s="1">
        <v>45217</v>
      </c>
      <c r="V231" s="28">
        <v>1676700</v>
      </c>
      <c r="W231" s="14">
        <f>Contratos[[#This Row],[Fecha Finalizacion Programada]]-Contratos[[#This Row],[Fecha de Inicio]]</f>
        <v>365</v>
      </c>
      <c r="X231" s="14">
        <f>ROUND((($D$5-Contratos[[#This Row],[Fecha de Inicio]])/(Contratos[[#This Row],[Fecha Finalizacion Programada]]-Contratos[[#This Row],[Fecha de Inicio]])*100),2)</f>
        <v>44.93</v>
      </c>
      <c r="Y231" s="28">
        <v>597181</v>
      </c>
      <c r="Z231" s="28">
        <v>1079519</v>
      </c>
      <c r="AA231" s="14">
        <v>0</v>
      </c>
      <c r="AB231" s="28">
        <v>0</v>
      </c>
      <c r="AC231" s="28">
        <v>1676700</v>
      </c>
      <c r="AD231" s="14">
        <v>360</v>
      </c>
    </row>
    <row r="232" spans="2:30" x14ac:dyDescent="0.25">
      <c r="B232" s="14">
        <v>2023</v>
      </c>
      <c r="C232">
        <v>230215</v>
      </c>
      <c r="D232" s="14" t="s">
        <v>323</v>
      </c>
      <c r="E232" s="14" t="s">
        <v>863</v>
      </c>
      <c r="F232" s="14" t="s">
        <v>45</v>
      </c>
      <c r="G232" s="14" t="s">
        <v>46</v>
      </c>
      <c r="H232" s="14" t="s">
        <v>175</v>
      </c>
      <c r="I232" s="14" t="s">
        <v>2</v>
      </c>
      <c r="J232" s="14" t="s">
        <v>540</v>
      </c>
      <c r="K232" s="14">
        <v>52622600</v>
      </c>
      <c r="L232" s="14" t="s">
        <v>418</v>
      </c>
      <c r="M232" s="14" t="s">
        <v>47</v>
      </c>
      <c r="N232" t="s">
        <v>40</v>
      </c>
      <c r="O232" s="1">
        <v>45002</v>
      </c>
      <c r="P232" s="14" t="s">
        <v>102</v>
      </c>
      <c r="Q232" s="14" t="s">
        <v>109</v>
      </c>
      <c r="R232" s="1">
        <v>44960</v>
      </c>
      <c r="S232" s="1">
        <v>44963</v>
      </c>
      <c r="T232" s="14">
        <v>180</v>
      </c>
      <c r="U232" s="1">
        <v>45144</v>
      </c>
      <c r="V232" s="28">
        <v>32766000</v>
      </c>
      <c r="W232" s="14">
        <f>Contratos[[#This Row],[Fecha Finalizacion Programada]]-Contratos[[#This Row],[Fecha de Inicio]]</f>
        <v>181</v>
      </c>
      <c r="X232" s="14">
        <f>ROUND((($D$5-Contratos[[#This Row],[Fecha de Inicio]])/(Contratos[[#This Row],[Fecha Finalizacion Programada]]-Contratos[[#This Row],[Fecha de Inicio]])*100),2)</f>
        <v>29.28</v>
      </c>
      <c r="Y232" s="28">
        <v>4550833</v>
      </c>
      <c r="Z232" s="28">
        <v>28215167</v>
      </c>
      <c r="AA232" s="14">
        <v>0</v>
      </c>
      <c r="AB232" s="28">
        <v>0</v>
      </c>
      <c r="AC232" s="28">
        <v>32766000</v>
      </c>
      <c r="AD232" s="14">
        <v>180</v>
      </c>
    </row>
    <row r="233" spans="2:30" x14ac:dyDescent="0.25">
      <c r="B233" s="14">
        <v>2022</v>
      </c>
      <c r="C233">
        <v>220867</v>
      </c>
      <c r="D233" s="14" t="s">
        <v>323</v>
      </c>
      <c r="E233" s="14" t="s">
        <v>493</v>
      </c>
      <c r="F233" s="14" t="s">
        <v>33</v>
      </c>
      <c r="G233" s="14" t="s">
        <v>27</v>
      </c>
      <c r="H233" s="14" t="s">
        <v>178</v>
      </c>
      <c r="I233" s="14" t="s">
        <v>2</v>
      </c>
      <c r="J233" s="14" t="s">
        <v>376</v>
      </c>
      <c r="K233" s="14">
        <v>800196299</v>
      </c>
      <c r="L233" s="14" t="s">
        <v>239</v>
      </c>
      <c r="M233" s="14" t="s">
        <v>56</v>
      </c>
      <c r="N233" t="s">
        <v>40</v>
      </c>
      <c r="O233" s="1">
        <v>45002</v>
      </c>
      <c r="P233" s="14" t="s">
        <v>311</v>
      </c>
      <c r="Q233" s="14" t="s">
        <v>715</v>
      </c>
      <c r="R233" s="1">
        <v>44909</v>
      </c>
      <c r="S233" s="1">
        <v>44931</v>
      </c>
      <c r="T233" s="14">
        <v>90</v>
      </c>
      <c r="U233" s="1">
        <v>45035</v>
      </c>
      <c r="V233" s="28">
        <v>58671897</v>
      </c>
      <c r="W233" s="14">
        <f>Contratos[[#This Row],[Fecha Finalizacion Programada]]-Contratos[[#This Row],[Fecha de Inicio]]</f>
        <v>104</v>
      </c>
      <c r="X233" s="14">
        <f>ROUND((($D$5-Contratos[[#This Row],[Fecha de Inicio]])/(Contratos[[#This Row],[Fecha Finalizacion Programada]]-Contratos[[#This Row],[Fecha de Inicio]])*100),2)</f>
        <v>81.73</v>
      </c>
      <c r="Y233" s="28">
        <v>0</v>
      </c>
      <c r="Z233" s="28">
        <v>58671897</v>
      </c>
      <c r="AA233" s="14">
        <v>1</v>
      </c>
      <c r="AB233" s="28">
        <v>19557290</v>
      </c>
      <c r="AC233" s="28">
        <v>78229187</v>
      </c>
      <c r="AD233" s="14">
        <v>104</v>
      </c>
    </row>
    <row r="234" spans="2:30" x14ac:dyDescent="0.25">
      <c r="B234" s="14">
        <v>2023</v>
      </c>
      <c r="C234">
        <v>230172</v>
      </c>
      <c r="D234" s="14" t="s">
        <v>323</v>
      </c>
      <c r="E234" s="14" t="s">
        <v>870</v>
      </c>
      <c r="F234" s="14" t="s">
        <v>45</v>
      </c>
      <c r="G234" s="14" t="s">
        <v>49</v>
      </c>
      <c r="H234" s="14" t="s">
        <v>179</v>
      </c>
      <c r="I234" s="14" t="s">
        <v>2</v>
      </c>
      <c r="J234" s="14" t="s">
        <v>211</v>
      </c>
      <c r="K234" s="14">
        <v>1001111450</v>
      </c>
      <c r="L234" s="14" t="s">
        <v>791</v>
      </c>
      <c r="M234" s="14" t="s">
        <v>812</v>
      </c>
      <c r="N234" t="s">
        <v>40</v>
      </c>
      <c r="O234" s="1">
        <v>45015</v>
      </c>
      <c r="P234" s="14" t="s">
        <v>598</v>
      </c>
      <c r="Q234" s="14" t="s">
        <v>697</v>
      </c>
      <c r="R234" s="1">
        <v>44956</v>
      </c>
      <c r="S234" s="1">
        <v>44958</v>
      </c>
      <c r="T234" s="14">
        <v>330</v>
      </c>
      <c r="U234" s="1">
        <v>45291</v>
      </c>
      <c r="V234" s="28">
        <v>22803000</v>
      </c>
      <c r="W234" s="14">
        <f>Contratos[[#This Row],[Fecha Finalizacion Programada]]-Contratos[[#This Row],[Fecha de Inicio]]</f>
        <v>333</v>
      </c>
      <c r="X234" s="14">
        <f>ROUND((($D$5-Contratos[[#This Row],[Fecha de Inicio]])/(Contratos[[#This Row],[Fecha Finalizacion Programada]]-Contratos[[#This Row],[Fecha de Inicio]])*100),2)</f>
        <v>17.420000000000002</v>
      </c>
      <c r="Y234" s="28">
        <v>2073000</v>
      </c>
      <c r="Z234" s="28">
        <v>20730000</v>
      </c>
      <c r="AA234" s="14">
        <v>0</v>
      </c>
      <c r="AB234" s="28">
        <v>0</v>
      </c>
      <c r="AC234" s="28">
        <v>22803000</v>
      </c>
      <c r="AD234" s="14">
        <v>330</v>
      </c>
    </row>
    <row r="235" spans="2:30" x14ac:dyDescent="0.25">
      <c r="B235" s="14">
        <v>2023</v>
      </c>
      <c r="C235">
        <v>230174</v>
      </c>
      <c r="D235" s="14" t="s">
        <v>323</v>
      </c>
      <c r="E235" s="14" t="s">
        <v>870</v>
      </c>
      <c r="F235" s="14" t="s">
        <v>45</v>
      </c>
      <c r="G235" s="14" t="s">
        <v>49</v>
      </c>
      <c r="H235" s="14" t="s">
        <v>179</v>
      </c>
      <c r="I235" s="14" t="s">
        <v>2</v>
      </c>
      <c r="J235" s="14" t="s">
        <v>211</v>
      </c>
      <c r="K235" s="14">
        <v>1019140760</v>
      </c>
      <c r="L235" s="14" t="s">
        <v>161</v>
      </c>
      <c r="M235" s="14" t="s">
        <v>812</v>
      </c>
      <c r="N235" t="s">
        <v>40</v>
      </c>
      <c r="O235" s="1">
        <v>45015</v>
      </c>
      <c r="P235" s="14" t="s">
        <v>598</v>
      </c>
      <c r="Q235" s="14" t="s">
        <v>713</v>
      </c>
      <c r="R235" s="1">
        <v>44956</v>
      </c>
      <c r="S235" s="1">
        <v>44958</v>
      </c>
      <c r="T235" s="14">
        <v>330</v>
      </c>
      <c r="U235" s="1">
        <v>45291</v>
      </c>
      <c r="V235" s="28">
        <v>22803000</v>
      </c>
      <c r="W235" s="14">
        <f>Contratos[[#This Row],[Fecha Finalizacion Programada]]-Contratos[[#This Row],[Fecha de Inicio]]</f>
        <v>333</v>
      </c>
      <c r="X235" s="14">
        <f>ROUND((($D$5-Contratos[[#This Row],[Fecha de Inicio]])/(Contratos[[#This Row],[Fecha Finalizacion Programada]]-Contratos[[#This Row],[Fecha de Inicio]])*100),2)</f>
        <v>17.420000000000002</v>
      </c>
      <c r="Y235" s="28">
        <v>2073000</v>
      </c>
      <c r="Z235" s="28">
        <v>20730000</v>
      </c>
      <c r="AA235" s="14">
        <v>0</v>
      </c>
      <c r="AB235" s="28">
        <v>0</v>
      </c>
      <c r="AC235" s="28">
        <v>22803000</v>
      </c>
      <c r="AD235" s="14">
        <v>330</v>
      </c>
    </row>
    <row r="236" spans="2:30" x14ac:dyDescent="0.25">
      <c r="B236" s="14">
        <v>2023</v>
      </c>
      <c r="C236">
        <v>230187</v>
      </c>
      <c r="D236" s="14" t="s">
        <v>323</v>
      </c>
      <c r="E236" s="14" t="s">
        <v>870</v>
      </c>
      <c r="F236" s="14" t="s">
        <v>45</v>
      </c>
      <c r="G236" s="14" t="s">
        <v>49</v>
      </c>
      <c r="H236" s="14" t="s">
        <v>179</v>
      </c>
      <c r="I236" s="14" t="s">
        <v>2</v>
      </c>
      <c r="J236" s="14" t="s">
        <v>211</v>
      </c>
      <c r="K236" s="14">
        <v>1013679859</v>
      </c>
      <c r="L236" s="14" t="s">
        <v>159</v>
      </c>
      <c r="M236" s="14" t="s">
        <v>812</v>
      </c>
      <c r="N236" t="s">
        <v>40</v>
      </c>
      <c r="O236" s="1">
        <v>45015</v>
      </c>
      <c r="P236" s="14" t="s">
        <v>598</v>
      </c>
      <c r="Q236" s="14" t="s">
        <v>598</v>
      </c>
      <c r="R236" s="1">
        <v>44956</v>
      </c>
      <c r="S236" s="1">
        <v>44958</v>
      </c>
      <c r="T236" s="14">
        <v>330</v>
      </c>
      <c r="U236" s="1">
        <v>45291</v>
      </c>
      <c r="V236" s="28">
        <v>22803000</v>
      </c>
      <c r="W236" s="14">
        <f>Contratos[[#This Row],[Fecha Finalizacion Programada]]-Contratos[[#This Row],[Fecha de Inicio]]</f>
        <v>333</v>
      </c>
      <c r="X236" s="14">
        <f>ROUND((($D$5-Contratos[[#This Row],[Fecha de Inicio]])/(Contratos[[#This Row],[Fecha Finalizacion Programada]]-Contratos[[#This Row],[Fecha de Inicio]])*100),2)</f>
        <v>17.420000000000002</v>
      </c>
      <c r="Y236" s="28">
        <v>2073000</v>
      </c>
      <c r="Z236" s="28">
        <v>20730000</v>
      </c>
      <c r="AA236" s="14">
        <v>0</v>
      </c>
      <c r="AB236" s="28">
        <v>0</v>
      </c>
      <c r="AC236" s="28">
        <v>22803000</v>
      </c>
      <c r="AD236" s="14">
        <v>330</v>
      </c>
    </row>
    <row r="237" spans="2:30" x14ac:dyDescent="0.25">
      <c r="B237" s="14">
        <v>2023</v>
      </c>
      <c r="C237">
        <v>230189</v>
      </c>
      <c r="D237" s="14" t="s">
        <v>323</v>
      </c>
      <c r="E237" s="14" t="s">
        <v>870</v>
      </c>
      <c r="F237" s="14" t="s">
        <v>45</v>
      </c>
      <c r="G237" s="14" t="s">
        <v>49</v>
      </c>
      <c r="H237" s="14" t="s">
        <v>179</v>
      </c>
      <c r="I237" s="14" t="s">
        <v>2</v>
      </c>
      <c r="J237" s="14" t="s">
        <v>211</v>
      </c>
      <c r="K237" s="14">
        <v>1020712594</v>
      </c>
      <c r="L237" s="14" t="s">
        <v>792</v>
      </c>
      <c r="M237" s="14" t="s">
        <v>812</v>
      </c>
      <c r="N237" t="s">
        <v>40</v>
      </c>
      <c r="O237" s="1">
        <v>45015</v>
      </c>
      <c r="P237" s="14" t="s">
        <v>598</v>
      </c>
      <c r="Q237" s="14" t="s">
        <v>598</v>
      </c>
      <c r="R237" s="1">
        <v>44956</v>
      </c>
      <c r="S237" s="1">
        <v>44958</v>
      </c>
      <c r="T237" s="14">
        <v>330</v>
      </c>
      <c r="U237" s="1">
        <v>45291</v>
      </c>
      <c r="V237" s="28">
        <v>22803000</v>
      </c>
      <c r="W237" s="14">
        <f>Contratos[[#This Row],[Fecha Finalizacion Programada]]-Contratos[[#This Row],[Fecha de Inicio]]</f>
        <v>333</v>
      </c>
      <c r="X237" s="14">
        <f>ROUND((($D$5-Contratos[[#This Row],[Fecha de Inicio]])/(Contratos[[#This Row],[Fecha Finalizacion Programada]]-Contratos[[#This Row],[Fecha de Inicio]])*100),2)</f>
        <v>17.420000000000002</v>
      </c>
      <c r="Y237" s="28">
        <v>2073000</v>
      </c>
      <c r="Z237" s="28">
        <v>20730000</v>
      </c>
      <c r="AA237" s="14">
        <v>0</v>
      </c>
      <c r="AB237" s="28">
        <v>0</v>
      </c>
      <c r="AC237" s="28">
        <v>22803000</v>
      </c>
      <c r="AD237" s="14">
        <v>330</v>
      </c>
    </row>
    <row r="238" spans="2:30" x14ac:dyDescent="0.25">
      <c r="B238" s="14">
        <v>2023</v>
      </c>
      <c r="C238">
        <v>230190</v>
      </c>
      <c r="D238" s="14" t="s">
        <v>323</v>
      </c>
      <c r="E238" s="14" t="s">
        <v>870</v>
      </c>
      <c r="F238" s="14" t="s">
        <v>45</v>
      </c>
      <c r="G238" s="14" t="s">
        <v>49</v>
      </c>
      <c r="H238" s="14" t="s">
        <v>179</v>
      </c>
      <c r="I238" s="14" t="s">
        <v>2</v>
      </c>
      <c r="J238" s="14" t="s">
        <v>211</v>
      </c>
      <c r="K238" s="14">
        <v>1012409702</v>
      </c>
      <c r="L238" s="14" t="s">
        <v>793</v>
      </c>
      <c r="M238" s="14" t="s">
        <v>812</v>
      </c>
      <c r="N238" t="s">
        <v>40</v>
      </c>
      <c r="O238" s="1">
        <v>45015</v>
      </c>
      <c r="P238" s="14" t="s">
        <v>611</v>
      </c>
      <c r="Q238" s="14" t="s">
        <v>697</v>
      </c>
      <c r="R238" s="1">
        <v>44956</v>
      </c>
      <c r="S238" s="1">
        <v>44958</v>
      </c>
      <c r="T238" s="14">
        <v>330</v>
      </c>
      <c r="U238" s="1">
        <v>45291</v>
      </c>
      <c r="V238" s="28">
        <v>22803000</v>
      </c>
      <c r="W238" s="14">
        <f>Contratos[[#This Row],[Fecha Finalizacion Programada]]-Contratos[[#This Row],[Fecha de Inicio]]</f>
        <v>333</v>
      </c>
      <c r="X238" s="14">
        <f>ROUND((($D$5-Contratos[[#This Row],[Fecha de Inicio]])/(Contratos[[#This Row],[Fecha Finalizacion Programada]]-Contratos[[#This Row],[Fecha de Inicio]])*100),2)</f>
        <v>17.420000000000002</v>
      </c>
      <c r="Y238" s="28">
        <v>2073000</v>
      </c>
      <c r="Z238" s="28">
        <v>20730000</v>
      </c>
      <c r="AA238" s="14">
        <v>0</v>
      </c>
      <c r="AB238" s="28">
        <v>0</v>
      </c>
      <c r="AC238" s="28">
        <v>22803000</v>
      </c>
      <c r="AD238" s="14">
        <v>330</v>
      </c>
    </row>
    <row r="239" spans="2:30" x14ac:dyDescent="0.25">
      <c r="B239" s="14">
        <v>2023</v>
      </c>
      <c r="C239">
        <v>230192</v>
      </c>
      <c r="D239" s="14" t="s">
        <v>323</v>
      </c>
      <c r="E239" s="14" t="s">
        <v>870</v>
      </c>
      <c r="F239" s="14" t="s">
        <v>45</v>
      </c>
      <c r="G239" s="14" t="s">
        <v>49</v>
      </c>
      <c r="H239" s="14" t="s">
        <v>179</v>
      </c>
      <c r="I239" s="14" t="s">
        <v>2</v>
      </c>
      <c r="J239" s="14" t="s">
        <v>211</v>
      </c>
      <c r="K239" s="14">
        <v>1032440266</v>
      </c>
      <c r="L239" s="14" t="s">
        <v>213</v>
      </c>
      <c r="M239" s="14" t="s">
        <v>812</v>
      </c>
      <c r="N239" t="s">
        <v>40</v>
      </c>
      <c r="O239" s="1">
        <v>45015</v>
      </c>
      <c r="P239" s="14" t="s">
        <v>598</v>
      </c>
      <c r="Q239" s="14" t="s">
        <v>713</v>
      </c>
      <c r="R239" s="1">
        <v>44956</v>
      </c>
      <c r="S239" s="1">
        <v>44958</v>
      </c>
      <c r="T239" s="14">
        <v>330</v>
      </c>
      <c r="U239" s="1">
        <v>45291</v>
      </c>
      <c r="V239" s="28">
        <v>22803000</v>
      </c>
      <c r="W239" s="14">
        <f>Contratos[[#This Row],[Fecha Finalizacion Programada]]-Contratos[[#This Row],[Fecha de Inicio]]</f>
        <v>333</v>
      </c>
      <c r="X239" s="14">
        <f>ROUND((($D$5-Contratos[[#This Row],[Fecha de Inicio]])/(Contratos[[#This Row],[Fecha Finalizacion Programada]]-Contratos[[#This Row],[Fecha de Inicio]])*100),2)</f>
        <v>17.420000000000002</v>
      </c>
      <c r="Y239" s="28">
        <v>2073000</v>
      </c>
      <c r="Z239" s="28">
        <v>20730000</v>
      </c>
      <c r="AA239" s="14">
        <v>0</v>
      </c>
      <c r="AB239" s="28">
        <v>0</v>
      </c>
      <c r="AC239" s="28">
        <v>22803000</v>
      </c>
      <c r="AD239" s="14">
        <v>330</v>
      </c>
    </row>
    <row r="240" spans="2:30" x14ac:dyDescent="0.25">
      <c r="B240" s="14">
        <v>2023</v>
      </c>
      <c r="C240">
        <v>230193</v>
      </c>
      <c r="D240" s="14" t="s">
        <v>323</v>
      </c>
      <c r="E240" s="14" t="s">
        <v>870</v>
      </c>
      <c r="F240" s="14" t="s">
        <v>45</v>
      </c>
      <c r="G240" s="14" t="s">
        <v>49</v>
      </c>
      <c r="H240" s="14" t="s">
        <v>179</v>
      </c>
      <c r="I240" s="14" t="s">
        <v>2</v>
      </c>
      <c r="J240" s="14" t="s">
        <v>211</v>
      </c>
      <c r="K240" s="14">
        <v>52744076</v>
      </c>
      <c r="L240" s="14" t="s">
        <v>165</v>
      </c>
      <c r="M240" s="14" t="s">
        <v>812</v>
      </c>
      <c r="N240" t="s">
        <v>40</v>
      </c>
      <c r="O240" s="1">
        <v>45015</v>
      </c>
      <c r="P240" s="14" t="s">
        <v>598</v>
      </c>
      <c r="Q240" s="14" t="s">
        <v>697</v>
      </c>
      <c r="R240" s="1">
        <v>44956</v>
      </c>
      <c r="S240" s="1">
        <v>44958</v>
      </c>
      <c r="T240" s="14">
        <v>330</v>
      </c>
      <c r="U240" s="1">
        <v>45291</v>
      </c>
      <c r="V240" s="28">
        <v>22803000</v>
      </c>
      <c r="W240" s="14">
        <f>Contratos[[#This Row],[Fecha Finalizacion Programada]]-Contratos[[#This Row],[Fecha de Inicio]]</f>
        <v>333</v>
      </c>
      <c r="X240" s="14">
        <f>ROUND((($D$5-Contratos[[#This Row],[Fecha de Inicio]])/(Contratos[[#This Row],[Fecha Finalizacion Programada]]-Contratos[[#This Row],[Fecha de Inicio]])*100),2)</f>
        <v>17.420000000000002</v>
      </c>
      <c r="Y240" s="28">
        <v>2073000</v>
      </c>
      <c r="Z240" s="28">
        <v>20730000</v>
      </c>
      <c r="AA240" s="14">
        <v>0</v>
      </c>
      <c r="AB240" s="28">
        <v>0</v>
      </c>
      <c r="AC240" s="28">
        <v>22803000</v>
      </c>
      <c r="AD240" s="14">
        <v>330</v>
      </c>
    </row>
    <row r="241" spans="2:30" x14ac:dyDescent="0.25">
      <c r="B241" s="14">
        <v>2023</v>
      </c>
      <c r="C241">
        <v>230194</v>
      </c>
      <c r="D241" s="14" t="s">
        <v>323</v>
      </c>
      <c r="E241" s="14" t="s">
        <v>870</v>
      </c>
      <c r="F241" s="14" t="s">
        <v>45</v>
      </c>
      <c r="G241" s="14" t="s">
        <v>49</v>
      </c>
      <c r="H241" s="14" t="s">
        <v>179</v>
      </c>
      <c r="I241" s="14" t="s">
        <v>2</v>
      </c>
      <c r="J241" s="14" t="s">
        <v>211</v>
      </c>
      <c r="K241" s="14">
        <v>52656666</v>
      </c>
      <c r="L241" s="14" t="s">
        <v>794</v>
      </c>
      <c r="M241" s="14" t="s">
        <v>812</v>
      </c>
      <c r="N241" t="s">
        <v>40</v>
      </c>
      <c r="O241" s="1">
        <v>45015</v>
      </c>
      <c r="P241" s="14" t="s">
        <v>598</v>
      </c>
      <c r="Q241" s="14" t="s">
        <v>697</v>
      </c>
      <c r="R241" s="1">
        <v>44956</v>
      </c>
      <c r="S241" s="1">
        <v>44958</v>
      </c>
      <c r="T241" s="14">
        <v>330</v>
      </c>
      <c r="U241" s="1">
        <v>45291</v>
      </c>
      <c r="V241" s="28">
        <v>22803000</v>
      </c>
      <c r="W241" s="14">
        <f>Contratos[[#This Row],[Fecha Finalizacion Programada]]-Contratos[[#This Row],[Fecha de Inicio]]</f>
        <v>333</v>
      </c>
      <c r="X241" s="14">
        <f>ROUND((($D$5-Contratos[[#This Row],[Fecha de Inicio]])/(Contratos[[#This Row],[Fecha Finalizacion Programada]]-Contratos[[#This Row],[Fecha de Inicio]])*100),2)</f>
        <v>17.420000000000002</v>
      </c>
      <c r="Y241" s="28">
        <v>2073000</v>
      </c>
      <c r="Z241" s="28">
        <v>20730000</v>
      </c>
      <c r="AA241" s="14">
        <v>0</v>
      </c>
      <c r="AB241" s="28">
        <v>0</v>
      </c>
      <c r="AC241" s="28">
        <v>22803000</v>
      </c>
      <c r="AD241" s="14">
        <v>330</v>
      </c>
    </row>
    <row r="242" spans="2:30" x14ac:dyDescent="0.25">
      <c r="B242" s="14">
        <v>2023</v>
      </c>
      <c r="C242">
        <v>230195</v>
      </c>
      <c r="D242" s="14" t="s">
        <v>323</v>
      </c>
      <c r="E242" s="14" t="s">
        <v>870</v>
      </c>
      <c r="F242" s="14" t="s">
        <v>45</v>
      </c>
      <c r="G242" s="14" t="s">
        <v>49</v>
      </c>
      <c r="H242" s="14" t="s">
        <v>179</v>
      </c>
      <c r="I242" s="14" t="s">
        <v>2</v>
      </c>
      <c r="J242" s="14" t="s">
        <v>211</v>
      </c>
      <c r="K242" s="14">
        <v>1018414642</v>
      </c>
      <c r="L242" s="14" t="s">
        <v>729</v>
      </c>
      <c r="M242" s="14" t="s">
        <v>812</v>
      </c>
      <c r="N242" t="s">
        <v>40</v>
      </c>
      <c r="O242" s="1">
        <v>45015</v>
      </c>
      <c r="P242" s="14" t="s">
        <v>611</v>
      </c>
      <c r="Q242" s="14" t="s">
        <v>697</v>
      </c>
      <c r="R242" s="1">
        <v>44956</v>
      </c>
      <c r="S242" s="1">
        <v>44958</v>
      </c>
      <c r="T242" s="14">
        <v>330</v>
      </c>
      <c r="U242" s="1">
        <v>45291</v>
      </c>
      <c r="V242" s="28">
        <v>22803000</v>
      </c>
      <c r="W242" s="14">
        <f>Contratos[[#This Row],[Fecha Finalizacion Programada]]-Contratos[[#This Row],[Fecha de Inicio]]</f>
        <v>333</v>
      </c>
      <c r="X242" s="14">
        <f>ROUND((($D$5-Contratos[[#This Row],[Fecha de Inicio]])/(Contratos[[#This Row],[Fecha Finalizacion Programada]]-Contratos[[#This Row],[Fecha de Inicio]])*100),2)</f>
        <v>17.420000000000002</v>
      </c>
      <c r="Y242" s="28">
        <v>2073000</v>
      </c>
      <c r="Z242" s="28">
        <v>20730000</v>
      </c>
      <c r="AA242" s="14">
        <v>0</v>
      </c>
      <c r="AB242" s="28">
        <v>0</v>
      </c>
      <c r="AC242" s="28">
        <v>22803000</v>
      </c>
      <c r="AD242" s="14">
        <v>330</v>
      </c>
    </row>
    <row r="243" spans="2:30" x14ac:dyDescent="0.25">
      <c r="B243" s="14">
        <v>2023</v>
      </c>
      <c r="C243">
        <v>230070</v>
      </c>
      <c r="D243" s="14" t="s">
        <v>323</v>
      </c>
      <c r="E243" s="14" t="s">
        <v>818</v>
      </c>
      <c r="F243" s="14" t="s">
        <v>45</v>
      </c>
      <c r="G243" s="14" t="s">
        <v>46</v>
      </c>
      <c r="H243" s="14" t="s">
        <v>179</v>
      </c>
      <c r="I243" s="14" t="s">
        <v>2</v>
      </c>
      <c r="J243" s="14" t="s">
        <v>496</v>
      </c>
      <c r="K243" s="14">
        <v>80726892</v>
      </c>
      <c r="L243" s="14" t="s">
        <v>730</v>
      </c>
      <c r="M243" s="14" t="s">
        <v>802</v>
      </c>
      <c r="N243" t="s">
        <v>40</v>
      </c>
      <c r="O243" s="1">
        <v>45012</v>
      </c>
      <c r="P243" s="14" t="s">
        <v>617</v>
      </c>
      <c r="Q243" s="14" t="s">
        <v>716</v>
      </c>
      <c r="R243" s="1">
        <v>44944</v>
      </c>
      <c r="S243" s="1">
        <v>44951</v>
      </c>
      <c r="T243" s="14">
        <v>330</v>
      </c>
      <c r="U243" s="1">
        <v>45285</v>
      </c>
      <c r="V243" s="28">
        <v>40942000</v>
      </c>
      <c r="W243" s="14">
        <f>Contratos[[#This Row],[Fecha Finalizacion Programada]]-Contratos[[#This Row],[Fecha de Inicio]]</f>
        <v>334</v>
      </c>
      <c r="X243" s="14">
        <f>ROUND((($D$5-Contratos[[#This Row],[Fecha de Inicio]])/(Contratos[[#This Row],[Fecha Finalizacion Programada]]-Contratos[[#This Row],[Fecha de Inicio]])*100),2)</f>
        <v>19.46</v>
      </c>
      <c r="Y243" s="28">
        <v>0</v>
      </c>
      <c r="Z243" s="28">
        <v>40942000</v>
      </c>
      <c r="AA243" s="14">
        <v>0</v>
      </c>
      <c r="AB243" s="28">
        <v>0</v>
      </c>
      <c r="AC243" s="28">
        <v>40942000</v>
      </c>
      <c r="AD243" s="14">
        <v>330</v>
      </c>
    </row>
    <row r="244" spans="2:30" x14ac:dyDescent="0.25">
      <c r="B244" s="14">
        <v>2023</v>
      </c>
      <c r="C244">
        <v>230070</v>
      </c>
      <c r="D244" s="14" t="s">
        <v>323</v>
      </c>
      <c r="E244" s="14" t="s">
        <v>818</v>
      </c>
      <c r="F244" s="14" t="s">
        <v>45</v>
      </c>
      <c r="G244" s="14" t="s">
        <v>46</v>
      </c>
      <c r="H244" s="14" t="s">
        <v>179</v>
      </c>
      <c r="I244" s="14" t="s">
        <v>2</v>
      </c>
      <c r="J244" s="14" t="s">
        <v>496</v>
      </c>
      <c r="K244" s="14">
        <v>80726892</v>
      </c>
      <c r="L244" s="14" t="s">
        <v>730</v>
      </c>
      <c r="M244" s="14" t="s">
        <v>802</v>
      </c>
      <c r="N244" t="s">
        <v>40</v>
      </c>
      <c r="O244" s="1">
        <v>45012</v>
      </c>
      <c r="P244" s="14" t="s">
        <v>598</v>
      </c>
      <c r="Q244" s="14" t="s">
        <v>697</v>
      </c>
      <c r="R244" s="1">
        <v>44944</v>
      </c>
      <c r="S244" s="1">
        <v>44951</v>
      </c>
      <c r="T244" s="14">
        <v>330</v>
      </c>
      <c r="U244" s="1">
        <v>45285</v>
      </c>
      <c r="V244" s="28">
        <v>40942000</v>
      </c>
      <c r="W244" s="14">
        <f>Contratos[[#This Row],[Fecha Finalizacion Programada]]-Contratos[[#This Row],[Fecha de Inicio]]</f>
        <v>334</v>
      </c>
      <c r="X244" s="14">
        <f>ROUND((($D$5-Contratos[[#This Row],[Fecha de Inicio]])/(Contratos[[#This Row],[Fecha Finalizacion Programada]]-Contratos[[#This Row],[Fecha de Inicio]])*100),2)</f>
        <v>19.46</v>
      </c>
      <c r="Y244" s="28">
        <v>744400</v>
      </c>
      <c r="Z244" s="28">
        <v>40942000</v>
      </c>
      <c r="AA244" s="14">
        <v>0</v>
      </c>
      <c r="AB244" s="28">
        <v>0</v>
      </c>
      <c r="AC244" s="28">
        <v>40942000</v>
      </c>
      <c r="AD244" s="14">
        <v>330</v>
      </c>
    </row>
    <row r="245" spans="2:30" x14ac:dyDescent="0.25">
      <c r="B245" s="14">
        <v>2023</v>
      </c>
      <c r="C245">
        <v>230076</v>
      </c>
      <c r="D245" s="14" t="s">
        <v>323</v>
      </c>
      <c r="E245" s="14" t="s">
        <v>819</v>
      </c>
      <c r="F245" s="14" t="s">
        <v>45</v>
      </c>
      <c r="G245" s="14" t="s">
        <v>46</v>
      </c>
      <c r="H245" s="14" t="s">
        <v>179</v>
      </c>
      <c r="I245" s="14" t="s">
        <v>2</v>
      </c>
      <c r="J245" s="14" t="s">
        <v>497</v>
      </c>
      <c r="K245" s="14">
        <v>79465385</v>
      </c>
      <c r="L245" s="14" t="s">
        <v>732</v>
      </c>
      <c r="M245" s="14" t="s">
        <v>802</v>
      </c>
      <c r="N245" t="s">
        <v>40</v>
      </c>
      <c r="O245" s="1">
        <v>45012</v>
      </c>
      <c r="P245" s="14" t="s">
        <v>618</v>
      </c>
      <c r="Q245" s="14" t="s">
        <v>717</v>
      </c>
      <c r="R245" s="1">
        <v>44943</v>
      </c>
      <c r="S245" s="1">
        <v>44950</v>
      </c>
      <c r="T245" s="14">
        <v>330</v>
      </c>
      <c r="U245" s="1">
        <v>45284</v>
      </c>
      <c r="V245" s="28">
        <v>74195000</v>
      </c>
      <c r="W245" s="14">
        <f>Contratos[[#This Row],[Fecha Finalizacion Programada]]-Contratos[[#This Row],[Fecha de Inicio]]</f>
        <v>334</v>
      </c>
      <c r="X245" s="14">
        <f>ROUND((($D$5-Contratos[[#This Row],[Fecha de Inicio]])/(Contratos[[#This Row],[Fecha Finalizacion Programada]]-Contratos[[#This Row],[Fecha de Inicio]])*100),2)</f>
        <v>19.760000000000002</v>
      </c>
      <c r="Y245" s="28">
        <v>0</v>
      </c>
      <c r="Z245" s="28">
        <v>74195000</v>
      </c>
      <c r="AA245" s="14">
        <v>0</v>
      </c>
      <c r="AB245" s="28">
        <v>0</v>
      </c>
      <c r="AC245" s="28">
        <v>74195000</v>
      </c>
      <c r="AD245" s="14">
        <v>330</v>
      </c>
    </row>
    <row r="246" spans="2:30" x14ac:dyDescent="0.25">
      <c r="B246" s="14">
        <v>2023</v>
      </c>
      <c r="C246">
        <v>230076</v>
      </c>
      <c r="D246" s="14" t="s">
        <v>323</v>
      </c>
      <c r="E246" s="14" t="s">
        <v>819</v>
      </c>
      <c r="F246" s="14" t="s">
        <v>45</v>
      </c>
      <c r="G246" s="14" t="s">
        <v>46</v>
      </c>
      <c r="H246" s="14" t="s">
        <v>179</v>
      </c>
      <c r="I246" s="14" t="s">
        <v>2</v>
      </c>
      <c r="J246" s="14" t="s">
        <v>497</v>
      </c>
      <c r="K246" s="14">
        <v>79465385</v>
      </c>
      <c r="L246" s="14" t="s">
        <v>732</v>
      </c>
      <c r="M246" s="14" t="s">
        <v>802</v>
      </c>
      <c r="N246" t="s">
        <v>40</v>
      </c>
      <c r="O246" s="1">
        <v>45012</v>
      </c>
      <c r="P246" s="14" t="s">
        <v>598</v>
      </c>
      <c r="Q246" s="14" t="s">
        <v>697</v>
      </c>
      <c r="R246" s="1">
        <v>44943</v>
      </c>
      <c r="S246" s="1">
        <v>44950</v>
      </c>
      <c r="T246" s="14">
        <v>330</v>
      </c>
      <c r="U246" s="1">
        <v>45284</v>
      </c>
      <c r="V246" s="28">
        <v>74195000</v>
      </c>
      <c r="W246" s="14">
        <f>Contratos[[#This Row],[Fecha Finalizacion Programada]]-Contratos[[#This Row],[Fecha de Inicio]]</f>
        <v>334</v>
      </c>
      <c r="X246" s="14">
        <f>ROUND((($D$5-Contratos[[#This Row],[Fecha de Inicio]])/(Contratos[[#This Row],[Fecha Finalizacion Programada]]-Contratos[[#This Row],[Fecha de Inicio]])*100),2)</f>
        <v>19.760000000000002</v>
      </c>
      <c r="Y246" s="28">
        <v>1573833</v>
      </c>
      <c r="Z246" s="28">
        <v>74195000</v>
      </c>
      <c r="AA246" s="14">
        <v>0</v>
      </c>
      <c r="AB246" s="28">
        <v>0</v>
      </c>
      <c r="AC246" s="28">
        <v>74195000</v>
      </c>
      <c r="AD246" s="14">
        <v>330</v>
      </c>
    </row>
    <row r="247" spans="2:30" x14ac:dyDescent="0.25">
      <c r="B247" s="14">
        <v>2023</v>
      </c>
      <c r="C247">
        <v>230101</v>
      </c>
      <c r="D247" s="14" t="s">
        <v>323</v>
      </c>
      <c r="E247" s="14" t="s">
        <v>818</v>
      </c>
      <c r="F247" s="14" t="s">
        <v>45</v>
      </c>
      <c r="G247" s="14" t="s">
        <v>46</v>
      </c>
      <c r="H247" s="14" t="s">
        <v>179</v>
      </c>
      <c r="I247" s="14" t="s">
        <v>2</v>
      </c>
      <c r="J247" s="14" t="s">
        <v>496</v>
      </c>
      <c r="K247" s="14">
        <v>1022969661</v>
      </c>
      <c r="L247" s="14" t="s">
        <v>731</v>
      </c>
      <c r="M247" s="14" t="s">
        <v>802</v>
      </c>
      <c r="N247" t="s">
        <v>40</v>
      </c>
      <c r="O247" s="1">
        <v>45012</v>
      </c>
      <c r="P247" s="14" t="s">
        <v>619</v>
      </c>
      <c r="Q247" s="14" t="s">
        <v>718</v>
      </c>
      <c r="R247" s="1">
        <v>44945</v>
      </c>
      <c r="S247" s="1">
        <v>44951</v>
      </c>
      <c r="T247" s="14">
        <v>330</v>
      </c>
      <c r="U247" s="1">
        <v>45285</v>
      </c>
      <c r="V247" s="28">
        <v>40942000</v>
      </c>
      <c r="W247" s="14">
        <f>Contratos[[#This Row],[Fecha Finalizacion Programada]]-Contratos[[#This Row],[Fecha de Inicio]]</f>
        <v>334</v>
      </c>
      <c r="X247" s="14">
        <f>ROUND((($D$5-Contratos[[#This Row],[Fecha de Inicio]])/(Contratos[[#This Row],[Fecha Finalizacion Programada]]-Contratos[[#This Row],[Fecha de Inicio]])*100),2)</f>
        <v>19.46</v>
      </c>
      <c r="Y247" s="28">
        <v>0</v>
      </c>
      <c r="Z247" s="28">
        <v>40942000</v>
      </c>
      <c r="AA247" s="14">
        <v>0</v>
      </c>
      <c r="AB247" s="28">
        <v>0</v>
      </c>
      <c r="AC247" s="28">
        <v>40942000</v>
      </c>
      <c r="AD247" s="14">
        <v>330</v>
      </c>
    </row>
    <row r="248" spans="2:30" x14ac:dyDescent="0.25">
      <c r="B248" s="14">
        <v>2023</v>
      </c>
      <c r="C248">
        <v>230101</v>
      </c>
      <c r="D248" s="14" t="s">
        <v>323</v>
      </c>
      <c r="E248" s="14" t="s">
        <v>818</v>
      </c>
      <c r="F248" s="14" t="s">
        <v>45</v>
      </c>
      <c r="G248" s="14" t="s">
        <v>46</v>
      </c>
      <c r="H248" s="14" t="s">
        <v>179</v>
      </c>
      <c r="I248" s="14" t="s">
        <v>2</v>
      </c>
      <c r="J248" s="14" t="s">
        <v>496</v>
      </c>
      <c r="K248" s="14">
        <v>1022969661</v>
      </c>
      <c r="L248" s="14" t="s">
        <v>731</v>
      </c>
      <c r="M248" s="14" t="s">
        <v>802</v>
      </c>
      <c r="N248" t="s">
        <v>40</v>
      </c>
      <c r="O248" s="1">
        <v>45012</v>
      </c>
      <c r="P248" s="14" t="s">
        <v>598</v>
      </c>
      <c r="Q248" s="14" t="s">
        <v>697</v>
      </c>
      <c r="R248" s="1">
        <v>44945</v>
      </c>
      <c r="S248" s="1">
        <v>44951</v>
      </c>
      <c r="T248" s="14">
        <v>330</v>
      </c>
      <c r="U248" s="1">
        <v>45285</v>
      </c>
      <c r="V248" s="28">
        <v>40942000</v>
      </c>
      <c r="W248" s="14">
        <f>Contratos[[#This Row],[Fecha Finalizacion Programada]]-Contratos[[#This Row],[Fecha de Inicio]]</f>
        <v>334</v>
      </c>
      <c r="X248" s="14">
        <f>ROUND((($D$5-Contratos[[#This Row],[Fecha de Inicio]])/(Contratos[[#This Row],[Fecha Finalizacion Programada]]-Contratos[[#This Row],[Fecha de Inicio]])*100),2)</f>
        <v>19.46</v>
      </c>
      <c r="Y248" s="28">
        <v>744400</v>
      </c>
      <c r="Z248" s="28">
        <v>40942000</v>
      </c>
      <c r="AA248" s="14">
        <v>0</v>
      </c>
      <c r="AB248" s="28">
        <v>0</v>
      </c>
      <c r="AC248" s="28">
        <v>40942000</v>
      </c>
      <c r="AD248" s="14">
        <v>330</v>
      </c>
    </row>
    <row r="249" spans="2:30" x14ac:dyDescent="0.25">
      <c r="B249" s="14">
        <v>2023</v>
      </c>
      <c r="C249">
        <v>230202</v>
      </c>
      <c r="D249" s="14" t="s">
        <v>323</v>
      </c>
      <c r="E249" s="14" t="s">
        <v>818</v>
      </c>
      <c r="F249" s="14" t="s">
        <v>45</v>
      </c>
      <c r="G249" s="14" t="s">
        <v>46</v>
      </c>
      <c r="H249" s="14" t="s">
        <v>179</v>
      </c>
      <c r="I249" s="14" t="s">
        <v>2</v>
      </c>
      <c r="J249" s="14" t="s">
        <v>551</v>
      </c>
      <c r="K249" s="14">
        <v>86011718</v>
      </c>
      <c r="L249" s="14" t="s">
        <v>795</v>
      </c>
      <c r="M249" s="14" t="s">
        <v>802</v>
      </c>
      <c r="N249" t="s">
        <v>40</v>
      </c>
      <c r="O249" s="1">
        <v>45012</v>
      </c>
      <c r="P249" s="14" t="s">
        <v>598</v>
      </c>
      <c r="Q249" s="14" t="s">
        <v>697</v>
      </c>
      <c r="R249" s="1">
        <v>44957</v>
      </c>
      <c r="S249" s="1">
        <v>44959</v>
      </c>
      <c r="T249" s="14">
        <v>330</v>
      </c>
      <c r="U249" s="1">
        <v>45291</v>
      </c>
      <c r="V249" s="28">
        <v>40942000</v>
      </c>
      <c r="W249" s="14">
        <f>Contratos[[#This Row],[Fecha Finalizacion Programada]]-Contratos[[#This Row],[Fecha de Inicio]]</f>
        <v>332</v>
      </c>
      <c r="X249" s="14">
        <f>ROUND((($D$5-Contratos[[#This Row],[Fecha de Inicio]])/(Contratos[[#This Row],[Fecha Finalizacion Programada]]-Contratos[[#This Row],[Fecha de Inicio]])*100),2)</f>
        <v>17.170000000000002</v>
      </c>
      <c r="Y249" s="28">
        <v>0</v>
      </c>
      <c r="Z249" s="28">
        <v>40942000</v>
      </c>
      <c r="AA249" s="14">
        <v>0</v>
      </c>
      <c r="AB249" s="28">
        <v>0</v>
      </c>
      <c r="AC249" s="28">
        <v>40942000</v>
      </c>
      <c r="AD249" s="14">
        <v>330</v>
      </c>
    </row>
    <row r="250" spans="2:30" x14ac:dyDescent="0.25">
      <c r="B250" s="14">
        <v>2021</v>
      </c>
      <c r="C250">
        <v>210537</v>
      </c>
      <c r="D250" s="14" t="s">
        <v>323</v>
      </c>
      <c r="E250" s="14" t="s">
        <v>466</v>
      </c>
      <c r="F250" s="14" t="s">
        <v>31</v>
      </c>
      <c r="G250" s="14" t="s">
        <v>27</v>
      </c>
      <c r="H250" s="14" t="s">
        <v>179</v>
      </c>
      <c r="I250" s="14" t="s">
        <v>2</v>
      </c>
      <c r="J250" s="14" t="s">
        <v>348</v>
      </c>
      <c r="K250" s="14">
        <v>860351894</v>
      </c>
      <c r="L250" s="14" t="s">
        <v>392</v>
      </c>
      <c r="M250" s="14" t="s">
        <v>802</v>
      </c>
      <c r="N250" t="s">
        <v>40</v>
      </c>
      <c r="O250" s="1">
        <v>45012</v>
      </c>
      <c r="P250" s="14" t="s">
        <v>611</v>
      </c>
      <c r="Q250" s="14" t="s">
        <v>697</v>
      </c>
      <c r="R250" s="1">
        <v>44529</v>
      </c>
      <c r="S250" s="1">
        <v>44532</v>
      </c>
      <c r="T250" s="14">
        <v>930</v>
      </c>
      <c r="U250" s="1">
        <v>45291</v>
      </c>
      <c r="V250" s="28">
        <v>910787789</v>
      </c>
      <c r="W250" s="14">
        <f>Contratos[[#This Row],[Fecha Finalizacion Programada]]-Contratos[[#This Row],[Fecha de Inicio]]</f>
        <v>759</v>
      </c>
      <c r="X250" s="14">
        <f>ROUND((($D$5-Contratos[[#This Row],[Fecha de Inicio]])/(Contratos[[#This Row],[Fecha Finalizacion Programada]]-Contratos[[#This Row],[Fecha de Inicio]])*100),2)</f>
        <v>63.77</v>
      </c>
      <c r="Y250" s="28">
        <v>601250000</v>
      </c>
      <c r="Z250" s="28">
        <v>910787789</v>
      </c>
      <c r="AA250" s="14">
        <v>0</v>
      </c>
      <c r="AB250" s="28">
        <v>0</v>
      </c>
      <c r="AC250" s="28">
        <v>910787789</v>
      </c>
      <c r="AD250" s="14">
        <v>930</v>
      </c>
    </row>
    <row r="251" spans="2:30" x14ac:dyDescent="0.25">
      <c r="B251" s="14">
        <v>2022</v>
      </c>
      <c r="C251">
        <v>220420</v>
      </c>
      <c r="D251" s="14" t="s">
        <v>323</v>
      </c>
      <c r="E251" s="14" t="s">
        <v>324</v>
      </c>
      <c r="F251" s="14" t="s">
        <v>34</v>
      </c>
      <c r="G251" s="14" t="s">
        <v>27</v>
      </c>
      <c r="H251" s="14" t="s">
        <v>319</v>
      </c>
      <c r="I251" s="14" t="s">
        <v>2</v>
      </c>
      <c r="J251" s="14" t="s">
        <v>267</v>
      </c>
      <c r="K251" s="14">
        <v>890206351</v>
      </c>
      <c r="L251" s="14" t="s">
        <v>281</v>
      </c>
      <c r="M251" s="14" t="s">
        <v>313</v>
      </c>
      <c r="N251" t="s">
        <v>40</v>
      </c>
      <c r="O251" s="1">
        <v>45016</v>
      </c>
      <c r="P251" s="14" t="s">
        <v>118</v>
      </c>
      <c r="Q251" s="14" t="s">
        <v>301</v>
      </c>
      <c r="R251" s="1">
        <v>44750</v>
      </c>
      <c r="S251" s="1">
        <v>44767</v>
      </c>
      <c r="T251" s="14">
        <v>240</v>
      </c>
      <c r="U251" s="1">
        <v>45201</v>
      </c>
      <c r="V251" s="28">
        <v>598680824</v>
      </c>
      <c r="W251" s="14">
        <f>Contratos[[#This Row],[Fecha Finalizacion Programada]]-Contratos[[#This Row],[Fecha de Inicio]]</f>
        <v>434</v>
      </c>
      <c r="X251" s="14">
        <f>ROUND((($D$5-Contratos[[#This Row],[Fecha de Inicio]])/(Contratos[[#This Row],[Fecha Finalizacion Programada]]-Contratos[[#This Row],[Fecha de Inicio]])*100),2)</f>
        <v>57.37</v>
      </c>
      <c r="Y251" s="28">
        <v>343752979</v>
      </c>
      <c r="Z251" s="28">
        <v>254927845</v>
      </c>
      <c r="AA251" s="14">
        <v>0</v>
      </c>
      <c r="AB251" s="28">
        <v>0</v>
      </c>
      <c r="AC251" s="28">
        <v>598680824</v>
      </c>
      <c r="AD251" s="14">
        <v>427</v>
      </c>
    </row>
    <row r="252" spans="2:30" x14ac:dyDescent="0.25">
      <c r="B252" s="14">
        <v>2023</v>
      </c>
      <c r="C252">
        <v>230022</v>
      </c>
      <c r="D252" s="14" t="s">
        <v>323</v>
      </c>
      <c r="E252" s="14" t="s">
        <v>328</v>
      </c>
      <c r="F252" s="14" t="s">
        <v>45</v>
      </c>
      <c r="G252" s="14" t="s">
        <v>49</v>
      </c>
      <c r="H252" s="14" t="s">
        <v>319</v>
      </c>
      <c r="I252" s="14" t="s">
        <v>2</v>
      </c>
      <c r="J252" s="14" t="s">
        <v>266</v>
      </c>
      <c r="K252" s="14">
        <v>1012430396</v>
      </c>
      <c r="L252" s="14" t="s">
        <v>279</v>
      </c>
      <c r="M252" s="14" t="s">
        <v>313</v>
      </c>
      <c r="N252" t="s">
        <v>40</v>
      </c>
      <c r="O252" s="1">
        <v>45016</v>
      </c>
      <c r="P252" s="14" t="s">
        <v>118</v>
      </c>
      <c r="Q252" s="14" t="s">
        <v>301</v>
      </c>
      <c r="R252" s="1">
        <v>44939</v>
      </c>
      <c r="S252" s="1">
        <v>44949</v>
      </c>
      <c r="T252" s="14">
        <v>330</v>
      </c>
      <c r="U252" s="1">
        <v>45283</v>
      </c>
      <c r="V252" s="28">
        <v>25586000</v>
      </c>
      <c r="W252" s="14">
        <f>Contratos[[#This Row],[Fecha Finalizacion Programada]]-Contratos[[#This Row],[Fecha de Inicio]]</f>
        <v>334</v>
      </c>
      <c r="X252" s="14">
        <f>ROUND((($D$5-Contratos[[#This Row],[Fecha de Inicio]])/(Contratos[[#This Row],[Fecha Finalizacion Programada]]-Contratos[[#This Row],[Fecha de Inicio]])*100),2)</f>
        <v>20.059999999999999</v>
      </c>
      <c r="Y252" s="28">
        <v>5272267</v>
      </c>
      <c r="Z252" s="28">
        <v>20313733</v>
      </c>
      <c r="AA252" s="14">
        <v>0</v>
      </c>
      <c r="AB252" s="28">
        <v>0</v>
      </c>
      <c r="AC252" s="28">
        <v>25586000</v>
      </c>
      <c r="AD252" s="14">
        <v>330</v>
      </c>
    </row>
    <row r="253" spans="2:30" x14ac:dyDescent="0.25">
      <c r="B253" s="14">
        <v>2023</v>
      </c>
      <c r="C253">
        <v>230023</v>
      </c>
      <c r="D253" s="14" t="s">
        <v>323</v>
      </c>
      <c r="E253" s="14" t="s">
        <v>328</v>
      </c>
      <c r="F253" s="14" t="s">
        <v>45</v>
      </c>
      <c r="G253" s="14" t="s">
        <v>49</v>
      </c>
      <c r="H253" s="14" t="s">
        <v>319</v>
      </c>
      <c r="I253" s="14" t="s">
        <v>2</v>
      </c>
      <c r="J253" s="14" t="s">
        <v>266</v>
      </c>
      <c r="K253" s="14">
        <v>1069754286</v>
      </c>
      <c r="L253" s="14" t="s">
        <v>277</v>
      </c>
      <c r="M253" s="14" t="s">
        <v>313</v>
      </c>
      <c r="N253" t="s">
        <v>40</v>
      </c>
      <c r="O253" s="1">
        <v>45016</v>
      </c>
      <c r="P253" s="14" t="s">
        <v>118</v>
      </c>
      <c r="Q253" s="14" t="s">
        <v>301</v>
      </c>
      <c r="R253" s="1">
        <v>44939</v>
      </c>
      <c r="S253" s="1">
        <v>44949</v>
      </c>
      <c r="T253" s="14">
        <v>330</v>
      </c>
      <c r="U253" s="1">
        <v>45283</v>
      </c>
      <c r="V253" s="28">
        <v>25586000</v>
      </c>
      <c r="W253" s="14">
        <f>Contratos[[#This Row],[Fecha Finalizacion Programada]]-Contratos[[#This Row],[Fecha de Inicio]]</f>
        <v>334</v>
      </c>
      <c r="X253" s="14">
        <f>ROUND((($D$5-Contratos[[#This Row],[Fecha de Inicio]])/(Contratos[[#This Row],[Fecha Finalizacion Programada]]-Contratos[[#This Row],[Fecha de Inicio]])*100),2)</f>
        <v>20.059999999999999</v>
      </c>
      <c r="Y253" s="28">
        <v>5272267</v>
      </c>
      <c r="Z253" s="28">
        <v>20313733</v>
      </c>
      <c r="AA253" s="14">
        <v>0</v>
      </c>
      <c r="AB253" s="28">
        <v>0</v>
      </c>
      <c r="AC253" s="28">
        <v>25586000</v>
      </c>
      <c r="AD253" s="14">
        <v>330</v>
      </c>
    </row>
    <row r="254" spans="2:30" x14ac:dyDescent="0.25">
      <c r="B254" s="14">
        <v>2023</v>
      </c>
      <c r="C254">
        <v>230024</v>
      </c>
      <c r="D254" s="14" t="s">
        <v>323</v>
      </c>
      <c r="E254" s="14" t="s">
        <v>328</v>
      </c>
      <c r="F254" s="14" t="s">
        <v>45</v>
      </c>
      <c r="G254" s="14" t="s">
        <v>49</v>
      </c>
      <c r="H254" s="14" t="s">
        <v>319</v>
      </c>
      <c r="I254" s="14" t="s">
        <v>2</v>
      </c>
      <c r="J254" s="14" t="s">
        <v>266</v>
      </c>
      <c r="K254" s="14">
        <v>1030573038</v>
      </c>
      <c r="L254" s="14" t="s">
        <v>278</v>
      </c>
      <c r="M254" s="14" t="s">
        <v>313</v>
      </c>
      <c r="N254" t="s">
        <v>40</v>
      </c>
      <c r="O254" s="1">
        <v>45016</v>
      </c>
      <c r="P254" s="14" t="s">
        <v>118</v>
      </c>
      <c r="Q254" s="14" t="s">
        <v>301</v>
      </c>
      <c r="R254" s="1">
        <v>44939</v>
      </c>
      <c r="S254" s="1">
        <v>44949</v>
      </c>
      <c r="T254" s="14">
        <v>330</v>
      </c>
      <c r="U254" s="1">
        <v>45283</v>
      </c>
      <c r="V254" s="28">
        <v>25586000</v>
      </c>
      <c r="W254" s="14">
        <f>Contratos[[#This Row],[Fecha Finalizacion Programada]]-Contratos[[#This Row],[Fecha de Inicio]]</f>
        <v>334</v>
      </c>
      <c r="X254" s="14">
        <f>ROUND((($D$5-Contratos[[#This Row],[Fecha de Inicio]])/(Contratos[[#This Row],[Fecha Finalizacion Programada]]-Contratos[[#This Row],[Fecha de Inicio]])*100),2)</f>
        <v>20.059999999999999</v>
      </c>
      <c r="Y254" s="28">
        <v>5272267</v>
      </c>
      <c r="Z254" s="28">
        <v>20313733</v>
      </c>
      <c r="AA254" s="14">
        <v>0</v>
      </c>
      <c r="AB254" s="28">
        <v>0</v>
      </c>
      <c r="AC254" s="28">
        <v>25586000</v>
      </c>
      <c r="AD254" s="14">
        <v>330</v>
      </c>
    </row>
    <row r="255" spans="2:30" x14ac:dyDescent="0.25">
      <c r="B255" s="14">
        <v>2023</v>
      </c>
      <c r="C255">
        <v>230025</v>
      </c>
      <c r="D255" s="14" t="s">
        <v>323</v>
      </c>
      <c r="E255" s="14" t="s">
        <v>328</v>
      </c>
      <c r="F255" s="14" t="s">
        <v>45</v>
      </c>
      <c r="G255" s="14" t="s">
        <v>49</v>
      </c>
      <c r="H255" s="14" t="s">
        <v>319</v>
      </c>
      <c r="I255" s="14" t="s">
        <v>2</v>
      </c>
      <c r="J255" s="14" t="s">
        <v>266</v>
      </c>
      <c r="K255" s="14">
        <v>1032477104</v>
      </c>
      <c r="L255" s="14" t="s">
        <v>298</v>
      </c>
      <c r="M255" s="14" t="s">
        <v>313</v>
      </c>
      <c r="N255" t="s">
        <v>40</v>
      </c>
      <c r="O255" s="1">
        <v>45016</v>
      </c>
      <c r="P255" s="14" t="s">
        <v>118</v>
      </c>
      <c r="Q255" s="14" t="s">
        <v>301</v>
      </c>
      <c r="R255" s="1">
        <v>44939</v>
      </c>
      <c r="S255" s="1">
        <v>44949</v>
      </c>
      <c r="T255" s="14">
        <v>330</v>
      </c>
      <c r="U255" s="1">
        <v>45283</v>
      </c>
      <c r="V255" s="28">
        <v>25586000</v>
      </c>
      <c r="W255" s="14">
        <f>Contratos[[#This Row],[Fecha Finalizacion Programada]]-Contratos[[#This Row],[Fecha de Inicio]]</f>
        <v>334</v>
      </c>
      <c r="X255" s="14">
        <f>ROUND((($D$5-Contratos[[#This Row],[Fecha de Inicio]])/(Contratos[[#This Row],[Fecha Finalizacion Programada]]-Contratos[[#This Row],[Fecha de Inicio]])*100),2)</f>
        <v>20.059999999999999</v>
      </c>
      <c r="Y255" s="28">
        <v>5272267</v>
      </c>
      <c r="Z255" s="28">
        <v>20313733</v>
      </c>
      <c r="AA255" s="14">
        <v>0</v>
      </c>
      <c r="AB255" s="28">
        <v>0</v>
      </c>
      <c r="AC255" s="28">
        <v>25586000</v>
      </c>
      <c r="AD255" s="14">
        <v>330</v>
      </c>
    </row>
    <row r="256" spans="2:30" x14ac:dyDescent="0.25">
      <c r="B256" s="14">
        <v>2023</v>
      </c>
      <c r="C256">
        <v>230054</v>
      </c>
      <c r="D256" s="14" t="s">
        <v>323</v>
      </c>
      <c r="E256" s="14" t="s">
        <v>329</v>
      </c>
      <c r="F256" s="14" t="s">
        <v>45</v>
      </c>
      <c r="G256" s="14" t="s">
        <v>46</v>
      </c>
      <c r="H256" s="14" t="s">
        <v>319</v>
      </c>
      <c r="I256" s="14" t="s">
        <v>2</v>
      </c>
      <c r="J256" s="14" t="s">
        <v>270</v>
      </c>
      <c r="K256" s="14">
        <v>52208906</v>
      </c>
      <c r="L256" s="14" t="s">
        <v>299</v>
      </c>
      <c r="M256" s="14" t="s">
        <v>313</v>
      </c>
      <c r="N256" t="s">
        <v>40</v>
      </c>
      <c r="O256" s="1">
        <v>45016</v>
      </c>
      <c r="P256" s="14" t="s">
        <v>118</v>
      </c>
      <c r="Q256" s="14" t="s">
        <v>301</v>
      </c>
      <c r="R256" s="1">
        <v>44943</v>
      </c>
      <c r="S256" s="1">
        <v>44949</v>
      </c>
      <c r="T256" s="14">
        <v>330</v>
      </c>
      <c r="U256" s="1">
        <v>45283</v>
      </c>
      <c r="V256" s="28">
        <v>88550000</v>
      </c>
      <c r="W256" s="14">
        <f>Contratos[[#This Row],[Fecha Finalizacion Programada]]-Contratos[[#This Row],[Fecha de Inicio]]</f>
        <v>334</v>
      </c>
      <c r="X256" s="14">
        <f>ROUND((($D$5-Contratos[[#This Row],[Fecha de Inicio]])/(Contratos[[#This Row],[Fecha Finalizacion Programada]]-Contratos[[#This Row],[Fecha de Inicio]])*100),2)</f>
        <v>20.059999999999999</v>
      </c>
      <c r="Y256" s="28">
        <v>18246667</v>
      </c>
      <c r="Z256" s="28">
        <v>70303333</v>
      </c>
      <c r="AA256" s="14">
        <v>0</v>
      </c>
      <c r="AB256" s="28">
        <v>0</v>
      </c>
      <c r="AC256" s="28">
        <v>88550000</v>
      </c>
      <c r="AD256" s="14">
        <v>330</v>
      </c>
    </row>
    <row r="257" spans="2:30" x14ac:dyDescent="0.25">
      <c r="B257" s="14">
        <v>2023</v>
      </c>
      <c r="C257">
        <v>230055</v>
      </c>
      <c r="D257" s="14" t="s">
        <v>323</v>
      </c>
      <c r="E257" s="14" t="s">
        <v>330</v>
      </c>
      <c r="F257" s="14" t="s">
        <v>45</v>
      </c>
      <c r="G257" s="14" t="s">
        <v>46</v>
      </c>
      <c r="H257" s="14" t="s">
        <v>319</v>
      </c>
      <c r="I257" s="14" t="s">
        <v>2</v>
      </c>
      <c r="J257" s="14" t="s">
        <v>271</v>
      </c>
      <c r="K257" s="14">
        <v>1032369550</v>
      </c>
      <c r="L257" s="14" t="s">
        <v>275</v>
      </c>
      <c r="M257" s="14" t="s">
        <v>313</v>
      </c>
      <c r="N257" t="s">
        <v>40</v>
      </c>
      <c r="O257" s="1">
        <v>45016</v>
      </c>
      <c r="P257" s="14" t="s">
        <v>118</v>
      </c>
      <c r="Q257" s="14" t="s">
        <v>301</v>
      </c>
      <c r="R257" s="1">
        <v>44943</v>
      </c>
      <c r="S257" s="1">
        <v>44949</v>
      </c>
      <c r="T257" s="14">
        <v>330</v>
      </c>
      <c r="U257" s="1">
        <v>45283</v>
      </c>
      <c r="V257" s="28">
        <v>50039000</v>
      </c>
      <c r="W257" s="14">
        <f>Contratos[[#This Row],[Fecha Finalizacion Programada]]-Contratos[[#This Row],[Fecha de Inicio]]</f>
        <v>334</v>
      </c>
      <c r="X257" s="14">
        <f>ROUND((($D$5-Contratos[[#This Row],[Fecha de Inicio]])/(Contratos[[#This Row],[Fecha Finalizacion Programada]]-Contratos[[#This Row],[Fecha de Inicio]])*100),2)</f>
        <v>20.059999999999999</v>
      </c>
      <c r="Y257" s="28">
        <v>10311067</v>
      </c>
      <c r="Z257" s="28">
        <v>39727933</v>
      </c>
      <c r="AA257" s="14">
        <v>0</v>
      </c>
      <c r="AB257" s="28">
        <v>0</v>
      </c>
      <c r="AC257" s="28">
        <v>50039000</v>
      </c>
      <c r="AD257" s="14">
        <v>330</v>
      </c>
    </row>
    <row r="258" spans="2:30" x14ac:dyDescent="0.25">
      <c r="B258" s="14">
        <v>2023</v>
      </c>
      <c r="C258">
        <v>230060</v>
      </c>
      <c r="D258" s="14" t="s">
        <v>323</v>
      </c>
      <c r="E258" s="14" t="s">
        <v>331</v>
      </c>
      <c r="F258" s="14" t="s">
        <v>45</v>
      </c>
      <c r="G258" s="14" t="s">
        <v>49</v>
      </c>
      <c r="H258" s="14" t="s">
        <v>319</v>
      </c>
      <c r="I258" s="14" t="s">
        <v>2</v>
      </c>
      <c r="J258" s="14" t="s">
        <v>265</v>
      </c>
      <c r="K258" s="14">
        <v>1031138930</v>
      </c>
      <c r="L258" s="14" t="s">
        <v>274</v>
      </c>
      <c r="M258" s="14" t="s">
        <v>313</v>
      </c>
      <c r="N258" t="s">
        <v>40</v>
      </c>
      <c r="O258" s="1">
        <v>45016</v>
      </c>
      <c r="P258" s="14" t="s">
        <v>118</v>
      </c>
      <c r="Q258" s="14" t="s">
        <v>301</v>
      </c>
      <c r="R258" s="1">
        <v>44943</v>
      </c>
      <c r="S258" s="1">
        <v>44949</v>
      </c>
      <c r="T258" s="14">
        <v>330</v>
      </c>
      <c r="U258" s="1">
        <v>45283</v>
      </c>
      <c r="V258" s="28">
        <v>25586000</v>
      </c>
      <c r="W258" s="14">
        <f>Contratos[[#This Row],[Fecha Finalizacion Programada]]-Contratos[[#This Row],[Fecha de Inicio]]</f>
        <v>334</v>
      </c>
      <c r="X258" s="14">
        <f>ROUND((($D$5-Contratos[[#This Row],[Fecha de Inicio]])/(Contratos[[#This Row],[Fecha Finalizacion Programada]]-Contratos[[#This Row],[Fecha de Inicio]])*100),2)</f>
        <v>20.059999999999999</v>
      </c>
      <c r="Y258" s="28">
        <v>5272267</v>
      </c>
      <c r="Z258" s="28">
        <v>20313733</v>
      </c>
      <c r="AA258" s="14">
        <v>0</v>
      </c>
      <c r="AB258" s="28">
        <v>0</v>
      </c>
      <c r="AC258" s="28">
        <v>25586000</v>
      </c>
      <c r="AD258" s="14">
        <v>330</v>
      </c>
    </row>
    <row r="259" spans="2:30" x14ac:dyDescent="0.25">
      <c r="B259" s="14">
        <v>2023</v>
      </c>
      <c r="C259">
        <v>230062</v>
      </c>
      <c r="D259" s="14" t="s">
        <v>323</v>
      </c>
      <c r="E259" s="14" t="s">
        <v>331</v>
      </c>
      <c r="F259" s="14" t="s">
        <v>45</v>
      </c>
      <c r="G259" s="14" t="s">
        <v>49</v>
      </c>
      <c r="H259" s="14" t="s">
        <v>319</v>
      </c>
      <c r="I259" s="14" t="s">
        <v>2</v>
      </c>
      <c r="J259" s="14" t="s">
        <v>265</v>
      </c>
      <c r="K259" s="14">
        <v>80726456</v>
      </c>
      <c r="L259" s="14" t="s">
        <v>273</v>
      </c>
      <c r="M259" s="14" t="s">
        <v>313</v>
      </c>
      <c r="N259" t="s">
        <v>40</v>
      </c>
      <c r="O259" s="1">
        <v>45016</v>
      </c>
      <c r="P259" s="14" t="s">
        <v>118</v>
      </c>
      <c r="Q259" s="14" t="s">
        <v>301</v>
      </c>
      <c r="R259" s="1">
        <v>44943</v>
      </c>
      <c r="S259" s="1">
        <v>44949</v>
      </c>
      <c r="T259" s="14">
        <v>330</v>
      </c>
      <c r="U259" s="1">
        <v>45283</v>
      </c>
      <c r="V259" s="28">
        <v>25586000</v>
      </c>
      <c r="W259" s="14">
        <f>Contratos[[#This Row],[Fecha Finalizacion Programada]]-Contratos[[#This Row],[Fecha de Inicio]]</f>
        <v>334</v>
      </c>
      <c r="X259" s="14">
        <f>ROUND((($D$5-Contratos[[#This Row],[Fecha de Inicio]])/(Contratos[[#This Row],[Fecha Finalizacion Programada]]-Contratos[[#This Row],[Fecha de Inicio]])*100),2)</f>
        <v>20.059999999999999</v>
      </c>
      <c r="Y259" s="28">
        <v>5272267</v>
      </c>
      <c r="Z259" s="28">
        <v>20313733</v>
      </c>
      <c r="AA259" s="14">
        <v>0</v>
      </c>
      <c r="AB259" s="28">
        <v>0</v>
      </c>
      <c r="AC259" s="28">
        <v>25586000</v>
      </c>
      <c r="AD259" s="14">
        <v>330</v>
      </c>
    </row>
    <row r="260" spans="2:30" x14ac:dyDescent="0.25">
      <c r="B260" s="14">
        <v>2023</v>
      </c>
      <c r="C260">
        <v>230073</v>
      </c>
      <c r="D260" s="14" t="s">
        <v>323</v>
      </c>
      <c r="E260" s="14" t="s">
        <v>332</v>
      </c>
      <c r="F260" s="14" t="s">
        <v>45</v>
      </c>
      <c r="G260" s="14" t="s">
        <v>46</v>
      </c>
      <c r="H260" s="14" t="s">
        <v>319</v>
      </c>
      <c r="I260" s="14" t="s">
        <v>2</v>
      </c>
      <c r="J260" s="14" t="s">
        <v>272</v>
      </c>
      <c r="K260" s="14">
        <v>80111572</v>
      </c>
      <c r="L260" s="14" t="s">
        <v>276</v>
      </c>
      <c r="M260" s="14" t="s">
        <v>313</v>
      </c>
      <c r="N260" t="s">
        <v>40</v>
      </c>
      <c r="O260" s="1">
        <v>45016</v>
      </c>
      <c r="P260" s="14" t="s">
        <v>312</v>
      </c>
      <c r="Q260" s="14" t="s">
        <v>301</v>
      </c>
      <c r="R260" s="1">
        <v>44944</v>
      </c>
      <c r="S260" s="1">
        <v>44949</v>
      </c>
      <c r="T260" s="14">
        <v>330</v>
      </c>
      <c r="U260" s="1">
        <v>45283</v>
      </c>
      <c r="V260" s="28">
        <v>50039000</v>
      </c>
      <c r="W260" s="14">
        <f>Contratos[[#This Row],[Fecha Finalizacion Programada]]-Contratos[[#This Row],[Fecha de Inicio]]</f>
        <v>334</v>
      </c>
      <c r="X260" s="14">
        <f>ROUND((($D$5-Contratos[[#This Row],[Fecha de Inicio]])/(Contratos[[#This Row],[Fecha Finalizacion Programada]]-Contratos[[#This Row],[Fecha de Inicio]])*100),2)</f>
        <v>20.059999999999999</v>
      </c>
      <c r="Y260" s="28">
        <v>10311067</v>
      </c>
      <c r="Z260" s="28">
        <v>39727933</v>
      </c>
      <c r="AA260" s="14">
        <v>0</v>
      </c>
      <c r="AB260" s="28">
        <v>0</v>
      </c>
      <c r="AC260" s="28">
        <v>50039000</v>
      </c>
      <c r="AD260" s="14">
        <v>330</v>
      </c>
    </row>
    <row r="261" spans="2:30" x14ac:dyDescent="0.25">
      <c r="B261" s="14">
        <v>2023</v>
      </c>
      <c r="C261">
        <v>230100</v>
      </c>
      <c r="D261" s="14" t="s">
        <v>323</v>
      </c>
      <c r="E261" s="14" t="s">
        <v>330</v>
      </c>
      <c r="F261" s="14" t="s">
        <v>45</v>
      </c>
      <c r="G261" s="14" t="s">
        <v>46</v>
      </c>
      <c r="H261" s="14" t="s">
        <v>319</v>
      </c>
      <c r="I261" s="14" t="s">
        <v>2</v>
      </c>
      <c r="J261" s="14" t="s">
        <v>271</v>
      </c>
      <c r="K261" s="14">
        <v>1022396731</v>
      </c>
      <c r="L261" s="14" t="s">
        <v>300</v>
      </c>
      <c r="M261" s="14" t="s">
        <v>313</v>
      </c>
      <c r="N261" t="s">
        <v>40</v>
      </c>
      <c r="O261" s="1">
        <v>45016</v>
      </c>
      <c r="P261" s="14" t="s">
        <v>118</v>
      </c>
      <c r="Q261" s="14" t="s">
        <v>301</v>
      </c>
      <c r="R261" s="1">
        <v>44945</v>
      </c>
      <c r="S261" s="1">
        <v>44951</v>
      </c>
      <c r="T261" s="14">
        <v>330</v>
      </c>
      <c r="U261" s="1">
        <v>45285</v>
      </c>
      <c r="V261" s="28">
        <v>50039000</v>
      </c>
      <c r="W261" s="14">
        <f>Contratos[[#This Row],[Fecha Finalizacion Programada]]-Contratos[[#This Row],[Fecha de Inicio]]</f>
        <v>334</v>
      </c>
      <c r="X261" s="14">
        <f>ROUND((($D$5-Contratos[[#This Row],[Fecha de Inicio]])/(Contratos[[#This Row],[Fecha Finalizacion Programada]]-Contratos[[#This Row],[Fecha de Inicio]])*100),2)</f>
        <v>19.46</v>
      </c>
      <c r="Y261" s="28">
        <v>10007800</v>
      </c>
      <c r="Z261" s="28">
        <v>40031200</v>
      </c>
      <c r="AA261" s="14">
        <v>0</v>
      </c>
      <c r="AB261" s="28">
        <v>0</v>
      </c>
      <c r="AC261" s="28">
        <v>50039000</v>
      </c>
      <c r="AD261" s="14">
        <v>330</v>
      </c>
    </row>
    <row r="262" spans="2:30" x14ac:dyDescent="0.25">
      <c r="B262" s="14">
        <v>2023</v>
      </c>
      <c r="C262">
        <v>230203</v>
      </c>
      <c r="D262" s="14" t="s">
        <v>323</v>
      </c>
      <c r="E262" s="14" t="s">
        <v>818</v>
      </c>
      <c r="F262" s="14" t="s">
        <v>45</v>
      </c>
      <c r="G262" s="14" t="s">
        <v>46</v>
      </c>
      <c r="H262" s="14" t="s">
        <v>179</v>
      </c>
      <c r="I262" s="14" t="s">
        <v>2</v>
      </c>
      <c r="J262" s="14" t="s">
        <v>552</v>
      </c>
      <c r="K262" s="14">
        <v>74189683</v>
      </c>
      <c r="L262" s="14" t="s">
        <v>796</v>
      </c>
      <c r="M262" s="14" t="s">
        <v>802</v>
      </c>
      <c r="N262" t="s">
        <v>40</v>
      </c>
      <c r="O262" s="1">
        <v>45014</v>
      </c>
      <c r="P262" s="14" t="s">
        <v>598</v>
      </c>
      <c r="Q262" s="14" t="s">
        <v>697</v>
      </c>
      <c r="R262" s="1">
        <v>44957</v>
      </c>
      <c r="S262" s="1">
        <v>44958</v>
      </c>
      <c r="T262" s="14">
        <v>330</v>
      </c>
      <c r="U262" s="1">
        <v>45291</v>
      </c>
      <c r="V262" s="28">
        <v>40942000</v>
      </c>
      <c r="W262" s="14">
        <f>Contratos[[#This Row],[Fecha Finalizacion Programada]]-Contratos[[#This Row],[Fecha de Inicio]]</f>
        <v>333</v>
      </c>
      <c r="X262" s="14">
        <f>ROUND((($D$5-Contratos[[#This Row],[Fecha de Inicio]])/(Contratos[[#This Row],[Fecha Finalizacion Programada]]-Contratos[[#This Row],[Fecha de Inicio]])*100),2)</f>
        <v>17.420000000000002</v>
      </c>
      <c r="Y262" s="28">
        <v>0</v>
      </c>
      <c r="Z262" s="28">
        <v>40942000</v>
      </c>
      <c r="AA262" s="14">
        <v>0</v>
      </c>
      <c r="AB262" s="28">
        <v>0</v>
      </c>
      <c r="AC262" s="28">
        <v>40942000</v>
      </c>
      <c r="AD262" s="14">
        <v>330</v>
      </c>
    </row>
    <row r="263" spans="2:30" x14ac:dyDescent="0.25">
      <c r="B263" s="14">
        <v>2021</v>
      </c>
      <c r="C263">
        <v>210543</v>
      </c>
      <c r="D263" s="14" t="s">
        <v>323</v>
      </c>
      <c r="E263" s="14" t="s">
        <v>855</v>
      </c>
      <c r="F263" s="14" t="s">
        <v>26</v>
      </c>
      <c r="G263" s="14" t="s">
        <v>27</v>
      </c>
      <c r="H263" s="14" t="s">
        <v>179</v>
      </c>
      <c r="I263" s="14" t="s">
        <v>2</v>
      </c>
      <c r="J263" s="14" t="s">
        <v>533</v>
      </c>
      <c r="K263" s="14">
        <v>901543161</v>
      </c>
      <c r="L263" s="14" t="s">
        <v>765</v>
      </c>
      <c r="M263" s="14" t="s">
        <v>48</v>
      </c>
      <c r="N263" t="s">
        <v>40</v>
      </c>
      <c r="O263" s="1">
        <v>45014</v>
      </c>
      <c r="P263" s="14" t="s">
        <v>598</v>
      </c>
      <c r="Q263" s="14" t="s">
        <v>697</v>
      </c>
      <c r="R263" s="1">
        <v>44529</v>
      </c>
      <c r="S263" s="1">
        <v>44539</v>
      </c>
      <c r="T263" s="14">
        <v>900</v>
      </c>
      <c r="U263" s="1">
        <v>45291</v>
      </c>
      <c r="V263" s="28">
        <v>5181214000</v>
      </c>
      <c r="W263" s="14">
        <f>Contratos[[#This Row],[Fecha Finalizacion Programada]]-Contratos[[#This Row],[Fecha de Inicio]]</f>
        <v>752</v>
      </c>
      <c r="X263" s="14">
        <f>ROUND((($D$5-Contratos[[#This Row],[Fecha de Inicio]])/(Contratos[[#This Row],[Fecha Finalizacion Programada]]-Contratos[[#This Row],[Fecha de Inicio]])*100),2)</f>
        <v>63.43</v>
      </c>
      <c r="Y263" s="28">
        <v>5604359440</v>
      </c>
      <c r="Z263" s="28">
        <v>1634477155</v>
      </c>
      <c r="AA263" s="14">
        <v>3</v>
      </c>
      <c r="AB263" s="28">
        <v>2396022145</v>
      </c>
      <c r="AC263" s="28">
        <v>7577236145</v>
      </c>
      <c r="AD263" s="14">
        <v>900</v>
      </c>
    </row>
    <row r="264" spans="2:30" x14ac:dyDescent="0.25">
      <c r="B264" s="14">
        <v>2023</v>
      </c>
      <c r="C264">
        <v>230173</v>
      </c>
      <c r="D264" s="14" t="s">
        <v>323</v>
      </c>
      <c r="E264" s="14" t="s">
        <v>870</v>
      </c>
      <c r="F264" s="14" t="s">
        <v>45</v>
      </c>
      <c r="G264" s="14" t="s">
        <v>49</v>
      </c>
      <c r="H264" s="14" t="s">
        <v>179</v>
      </c>
      <c r="I264" s="14" t="s">
        <v>2</v>
      </c>
      <c r="J264" s="14" t="s">
        <v>211</v>
      </c>
      <c r="K264" s="14">
        <v>1020824270</v>
      </c>
      <c r="L264" s="14" t="s">
        <v>797</v>
      </c>
      <c r="M264" s="14" t="s">
        <v>812</v>
      </c>
      <c r="N264" t="s">
        <v>40</v>
      </c>
      <c r="O264" s="1">
        <v>45015</v>
      </c>
      <c r="P264" s="14" t="s">
        <v>598</v>
      </c>
      <c r="Q264" s="14" t="s">
        <v>697</v>
      </c>
      <c r="R264" s="1">
        <v>44956</v>
      </c>
      <c r="S264" s="1">
        <v>44958</v>
      </c>
      <c r="T264" s="14">
        <v>330</v>
      </c>
      <c r="U264" s="1">
        <v>45291</v>
      </c>
      <c r="V264" s="28">
        <v>22803000</v>
      </c>
      <c r="W264" s="14">
        <f>Contratos[[#This Row],[Fecha Finalizacion Programada]]-Contratos[[#This Row],[Fecha de Inicio]]</f>
        <v>333</v>
      </c>
      <c r="X264" s="14">
        <f>ROUND((($D$5-Contratos[[#This Row],[Fecha de Inicio]])/(Contratos[[#This Row],[Fecha Finalizacion Programada]]-Contratos[[#This Row],[Fecha de Inicio]])*100),2)</f>
        <v>17.420000000000002</v>
      </c>
      <c r="Y264" s="28">
        <v>2073000</v>
      </c>
      <c r="Z264" s="28">
        <v>20730000</v>
      </c>
      <c r="AA264" s="14">
        <v>0</v>
      </c>
      <c r="AB264" s="28">
        <v>0</v>
      </c>
      <c r="AC264" s="28">
        <v>22803000</v>
      </c>
      <c r="AD264" s="14">
        <v>330</v>
      </c>
    </row>
    <row r="265" spans="2:30" x14ac:dyDescent="0.25">
      <c r="B265" s="14">
        <v>2023</v>
      </c>
      <c r="C265">
        <v>230181</v>
      </c>
      <c r="D265" s="14" t="s">
        <v>323</v>
      </c>
      <c r="E265" s="14" t="s">
        <v>839</v>
      </c>
      <c r="F265" s="14" t="s">
        <v>45</v>
      </c>
      <c r="G265" s="14" t="s">
        <v>46</v>
      </c>
      <c r="H265" s="14" t="s">
        <v>187</v>
      </c>
      <c r="I265" s="14" t="s">
        <v>2</v>
      </c>
      <c r="J265" s="14" t="s">
        <v>518</v>
      </c>
      <c r="K265" s="14">
        <v>79797614</v>
      </c>
      <c r="L265" s="14" t="s">
        <v>746</v>
      </c>
      <c r="M265" s="14" t="s">
        <v>64</v>
      </c>
      <c r="N265" t="s">
        <v>40</v>
      </c>
      <c r="O265" s="1">
        <v>45016</v>
      </c>
      <c r="P265" s="14" t="s">
        <v>620</v>
      </c>
      <c r="Q265" s="14" t="s">
        <v>719</v>
      </c>
      <c r="R265" s="1">
        <v>44957</v>
      </c>
      <c r="S265" s="1">
        <v>44964</v>
      </c>
      <c r="T265" s="14">
        <v>240</v>
      </c>
      <c r="U265" s="1">
        <v>45206</v>
      </c>
      <c r="V265" s="28">
        <v>38832000</v>
      </c>
      <c r="W265" s="14">
        <f>Contratos[[#This Row],[Fecha Finalizacion Programada]]-Contratos[[#This Row],[Fecha de Inicio]]</f>
        <v>242</v>
      </c>
      <c r="X265" s="14">
        <f>ROUND((($D$5-Contratos[[#This Row],[Fecha de Inicio]])/(Contratos[[#This Row],[Fecha Finalizacion Programada]]-Contratos[[#This Row],[Fecha de Inicio]])*100),2)</f>
        <v>21.49</v>
      </c>
      <c r="Y265" s="28">
        <v>8737200</v>
      </c>
      <c r="Z265" s="28">
        <v>30094800</v>
      </c>
      <c r="AA265" s="14">
        <v>0</v>
      </c>
      <c r="AB265" s="28">
        <v>0</v>
      </c>
      <c r="AC265" s="28">
        <v>38832000</v>
      </c>
      <c r="AD265" s="14">
        <v>240</v>
      </c>
    </row>
    <row r="266" spans="2:30" x14ac:dyDescent="0.25">
      <c r="B266" s="14">
        <v>2022</v>
      </c>
      <c r="C266">
        <v>220821</v>
      </c>
      <c r="D266" s="14" t="s">
        <v>323</v>
      </c>
      <c r="E266" s="14" t="s">
        <v>255</v>
      </c>
      <c r="F266" s="14" t="s">
        <v>33</v>
      </c>
      <c r="G266" s="14" t="s">
        <v>27</v>
      </c>
      <c r="H266" s="14" t="s">
        <v>187</v>
      </c>
      <c r="I266" s="14" t="s">
        <v>2</v>
      </c>
      <c r="J266" s="14" t="s">
        <v>224</v>
      </c>
      <c r="K266" s="14">
        <v>830019719</v>
      </c>
      <c r="L266" s="14" t="s">
        <v>236</v>
      </c>
      <c r="M266" s="14" t="s">
        <v>64</v>
      </c>
      <c r="N266" t="s">
        <v>40</v>
      </c>
      <c r="O266" s="1">
        <v>45016</v>
      </c>
      <c r="P266" s="14" t="s">
        <v>621</v>
      </c>
      <c r="Q266" s="14" t="s">
        <v>720</v>
      </c>
      <c r="R266" s="1">
        <v>44883</v>
      </c>
      <c r="S266" s="1">
        <v>44893</v>
      </c>
      <c r="T266" s="14">
        <v>120</v>
      </c>
      <c r="U266" s="1">
        <v>45013</v>
      </c>
      <c r="V266" s="28">
        <v>5365000</v>
      </c>
      <c r="W266" s="14">
        <f>Contratos[[#This Row],[Fecha Finalizacion Programada]]-Contratos[[#This Row],[Fecha de Inicio]]</f>
        <v>120</v>
      </c>
      <c r="X266" s="58">
        <f>ROUND(((Contratos[[#This Row],[Fecha Finalizacion Programada]]-Contratos[[#This Row],[Fecha de Inicio]])/(Contratos[[#This Row],[Fecha Finalizacion Programada]]-Contratos[[#This Row],[Fecha de Inicio]])*100),2)</f>
        <v>100</v>
      </c>
      <c r="Y266" s="28">
        <v>5365000</v>
      </c>
      <c r="Z266" s="28">
        <v>5365000</v>
      </c>
      <c r="AA266" s="14">
        <v>0</v>
      </c>
      <c r="AB266" s="28">
        <v>0</v>
      </c>
      <c r="AC266" s="28">
        <v>5365000</v>
      </c>
      <c r="AD266" s="14">
        <v>120</v>
      </c>
    </row>
    <row r="267" spans="2:30" x14ac:dyDescent="0.25">
      <c r="B267" s="14">
        <v>2023</v>
      </c>
      <c r="C267">
        <v>230080</v>
      </c>
      <c r="D267" s="14" t="s">
        <v>323</v>
      </c>
      <c r="E267" s="14" t="s">
        <v>838</v>
      </c>
      <c r="F267" s="14" t="s">
        <v>45</v>
      </c>
      <c r="G267" s="14" t="s">
        <v>46</v>
      </c>
      <c r="H267" s="14" t="s">
        <v>187</v>
      </c>
      <c r="I267" s="14" t="s">
        <v>2</v>
      </c>
      <c r="J267" s="14" t="s">
        <v>517</v>
      </c>
      <c r="K267" s="14">
        <v>80233997</v>
      </c>
      <c r="L267" s="14" t="s">
        <v>745</v>
      </c>
      <c r="M267" s="14" t="s">
        <v>64</v>
      </c>
      <c r="N267" t="s">
        <v>40</v>
      </c>
      <c r="O267" s="1">
        <v>45016</v>
      </c>
      <c r="P267" s="14" t="s">
        <v>622</v>
      </c>
      <c r="Q267" s="14" t="s">
        <v>721</v>
      </c>
      <c r="R267" s="1">
        <v>44944</v>
      </c>
      <c r="S267" s="1">
        <v>44958</v>
      </c>
      <c r="T267" s="14">
        <v>240</v>
      </c>
      <c r="U267" s="1">
        <v>45200</v>
      </c>
      <c r="V267" s="28">
        <v>38832000</v>
      </c>
      <c r="W267" s="14">
        <f>Contratos[[#This Row],[Fecha Finalizacion Programada]]-Contratos[[#This Row],[Fecha de Inicio]]</f>
        <v>242</v>
      </c>
      <c r="X267" s="14">
        <f>ROUND((($D$5-Contratos[[#This Row],[Fecha de Inicio]])/(Contratos[[#This Row],[Fecha Finalizacion Programada]]-Contratos[[#This Row],[Fecha de Inicio]])*100),2)</f>
        <v>23.97</v>
      </c>
      <c r="Y267" s="28">
        <v>9708000</v>
      </c>
      <c r="Z267" s="28">
        <v>29124000</v>
      </c>
      <c r="AA267" s="14">
        <v>0</v>
      </c>
      <c r="AB267" s="28">
        <v>0</v>
      </c>
      <c r="AC267" s="28">
        <v>38832000</v>
      </c>
      <c r="AD267" s="14">
        <v>240</v>
      </c>
    </row>
    <row r="268" spans="2:30" x14ac:dyDescent="0.25">
      <c r="B268" s="14">
        <v>2020</v>
      </c>
      <c r="C268">
        <v>200225</v>
      </c>
      <c r="D268" s="14" t="s">
        <v>323</v>
      </c>
      <c r="E268" s="14" t="s">
        <v>844</v>
      </c>
      <c r="F268" s="14" t="s">
        <v>30</v>
      </c>
      <c r="G268" s="14" t="s">
        <v>728</v>
      </c>
      <c r="H268" s="14" t="s">
        <v>885</v>
      </c>
      <c r="I268" s="14" t="s">
        <v>902</v>
      </c>
      <c r="J268" s="14" t="s">
        <v>507</v>
      </c>
      <c r="K268" s="14">
        <v>900180739</v>
      </c>
      <c r="L268" s="14" t="s">
        <v>737</v>
      </c>
      <c r="M268" s="14" t="s">
        <v>806</v>
      </c>
      <c r="N268" t="s">
        <v>40</v>
      </c>
      <c r="O268" s="1">
        <v>45016</v>
      </c>
      <c r="P268" s="14" t="s">
        <v>40</v>
      </c>
      <c r="Q268" s="14" t="s">
        <v>722</v>
      </c>
      <c r="R268" s="1">
        <v>44082</v>
      </c>
      <c r="S268" s="1">
        <v>44088</v>
      </c>
      <c r="T268" s="14">
        <v>1080</v>
      </c>
      <c r="U268" s="1">
        <v>45182</v>
      </c>
      <c r="V268" s="28">
        <v>0</v>
      </c>
      <c r="W268" s="14">
        <f>Contratos[[#This Row],[Fecha Finalizacion Programada]]-Contratos[[#This Row],[Fecha de Inicio]]</f>
        <v>1094</v>
      </c>
      <c r="X268" s="14">
        <f>ROUND((($D$5-Contratos[[#This Row],[Fecha de Inicio]])/(Contratos[[#This Row],[Fecha Finalizacion Programada]]-Contratos[[#This Row],[Fecha de Inicio]])*100),2)</f>
        <v>84.83</v>
      </c>
      <c r="Y268" s="28">
        <v>0</v>
      </c>
      <c r="Z268" s="28">
        <v>0</v>
      </c>
      <c r="AA268" s="14">
        <v>0</v>
      </c>
      <c r="AB268" s="28">
        <v>0</v>
      </c>
      <c r="AC268" s="28">
        <v>0</v>
      </c>
      <c r="AD268" s="14">
        <v>1080</v>
      </c>
    </row>
    <row r="269" spans="2:30" x14ac:dyDescent="0.25">
      <c r="B269" s="14">
        <v>2023</v>
      </c>
      <c r="C269">
        <v>230103</v>
      </c>
      <c r="D269" s="14" t="s">
        <v>323</v>
      </c>
      <c r="E269" s="14" t="s">
        <v>844</v>
      </c>
      <c r="F269" s="14" t="s">
        <v>45</v>
      </c>
      <c r="G269" s="14" t="s">
        <v>46</v>
      </c>
      <c r="H269" s="14" t="s">
        <v>187</v>
      </c>
      <c r="I269" s="14" t="s">
        <v>2</v>
      </c>
      <c r="J269" s="14" t="s">
        <v>522</v>
      </c>
      <c r="K269" s="14">
        <v>80180468</v>
      </c>
      <c r="L269" s="14" t="s">
        <v>751</v>
      </c>
      <c r="M269" s="14" t="s">
        <v>64</v>
      </c>
      <c r="N269" t="s">
        <v>40</v>
      </c>
      <c r="O269" s="1">
        <v>45016</v>
      </c>
      <c r="P269" s="14" t="s">
        <v>620</v>
      </c>
      <c r="Q269" s="14" t="s">
        <v>723</v>
      </c>
      <c r="R269" s="1">
        <v>44946</v>
      </c>
      <c r="S269" s="1">
        <v>44958</v>
      </c>
      <c r="T269" s="14">
        <v>240</v>
      </c>
      <c r="U269" s="1">
        <v>45200</v>
      </c>
      <c r="V269" s="28">
        <v>38832000</v>
      </c>
      <c r="W269" s="14">
        <f>Contratos[[#This Row],[Fecha Finalizacion Programada]]-Contratos[[#This Row],[Fecha de Inicio]]</f>
        <v>242</v>
      </c>
      <c r="X269" s="14">
        <f>ROUND((($D$5-Contratos[[#This Row],[Fecha de Inicio]])/(Contratos[[#This Row],[Fecha Finalizacion Programada]]-Contratos[[#This Row],[Fecha de Inicio]])*100),2)</f>
        <v>23.97</v>
      </c>
      <c r="Y269" s="28">
        <v>9708000</v>
      </c>
      <c r="Z269" s="28">
        <v>29124000</v>
      </c>
      <c r="AA269" s="14">
        <v>0</v>
      </c>
      <c r="AB269" s="28">
        <v>0</v>
      </c>
      <c r="AC269" s="28">
        <v>38832000</v>
      </c>
      <c r="AD269" s="14">
        <v>240</v>
      </c>
    </row>
    <row r="270" spans="2:30" x14ac:dyDescent="0.25">
      <c r="B270" s="14">
        <v>2022</v>
      </c>
      <c r="C270">
        <v>220367</v>
      </c>
      <c r="D270" s="14" t="s">
        <v>333</v>
      </c>
      <c r="E270" s="53" t="s">
        <v>893</v>
      </c>
      <c r="F270" s="14" t="s">
        <v>0</v>
      </c>
      <c r="G270" s="14" t="s">
        <v>27</v>
      </c>
      <c r="H270" s="14" t="s">
        <v>178</v>
      </c>
      <c r="I270" s="14" t="s">
        <v>2</v>
      </c>
      <c r="J270" s="14" t="s">
        <v>83</v>
      </c>
      <c r="K270" s="14">
        <v>830122566</v>
      </c>
      <c r="L270" s="14" t="s">
        <v>384</v>
      </c>
      <c r="M270" s="14" t="s">
        <v>43</v>
      </c>
      <c r="N270" t="s">
        <v>40</v>
      </c>
      <c r="O270" s="1">
        <v>45016</v>
      </c>
      <c r="P270" s="14" t="s">
        <v>623</v>
      </c>
      <c r="Q270" s="14" t="s">
        <v>623</v>
      </c>
      <c r="R270" s="1">
        <v>44635</v>
      </c>
      <c r="S270" s="1">
        <v>44681</v>
      </c>
      <c r="T270" s="14">
        <v>360</v>
      </c>
      <c r="U270" s="1">
        <v>45115</v>
      </c>
      <c r="V270" s="28">
        <v>188496000</v>
      </c>
      <c r="W270" s="14">
        <f>Contratos[[#This Row],[Fecha Finalizacion Programada]]-Contratos[[#This Row],[Fecha de Inicio]]</f>
        <v>434</v>
      </c>
      <c r="X270" s="14">
        <f>ROUND((($D$5-Contratos[[#This Row],[Fecha de Inicio]])/(Contratos[[#This Row],[Fecha Finalizacion Programada]]-Contratos[[#This Row],[Fecha de Inicio]])*100),2)</f>
        <v>77.19</v>
      </c>
      <c r="Y270" s="28">
        <v>213809284</v>
      </c>
      <c r="Z270" s="28">
        <v>68732397</v>
      </c>
      <c r="AA270" s="14">
        <v>2</v>
      </c>
      <c r="AB270" s="28">
        <v>94045681</v>
      </c>
      <c r="AC270" s="28">
        <v>282541681</v>
      </c>
      <c r="AD270" s="14">
        <v>428</v>
      </c>
    </row>
    <row r="271" spans="2:30" x14ac:dyDescent="0.25">
      <c r="B271" s="14">
        <v>2022</v>
      </c>
      <c r="C271">
        <v>220637</v>
      </c>
      <c r="D271" s="14" t="s">
        <v>323</v>
      </c>
      <c r="E271" s="14" t="s">
        <v>203</v>
      </c>
      <c r="F271" s="14" t="s">
        <v>26</v>
      </c>
      <c r="G271" s="14" t="s">
        <v>27</v>
      </c>
      <c r="H271" s="14" t="s">
        <v>178</v>
      </c>
      <c r="I271" s="14" t="s">
        <v>2</v>
      </c>
      <c r="J271" s="14" t="s">
        <v>154</v>
      </c>
      <c r="K271" s="14">
        <v>900697738</v>
      </c>
      <c r="L271" s="14" t="s">
        <v>153</v>
      </c>
      <c r="M271" s="14" t="s">
        <v>43</v>
      </c>
      <c r="N271" t="s">
        <v>40</v>
      </c>
      <c r="O271" s="1">
        <v>45016</v>
      </c>
      <c r="P271" s="14" t="s">
        <v>307</v>
      </c>
      <c r="Q271" s="14" t="s">
        <v>724</v>
      </c>
      <c r="R271" s="1">
        <v>44830</v>
      </c>
      <c r="S271" s="1">
        <v>44834</v>
      </c>
      <c r="T271" s="14">
        <v>360</v>
      </c>
      <c r="U271" s="1">
        <v>45199</v>
      </c>
      <c r="V271" s="28">
        <v>291525797</v>
      </c>
      <c r="W271" s="14">
        <f>Contratos[[#This Row],[Fecha Finalizacion Programada]]-Contratos[[#This Row],[Fecha de Inicio]]</f>
        <v>365</v>
      </c>
      <c r="X271" s="14">
        <f>ROUND((($D$5-Contratos[[#This Row],[Fecha de Inicio]])/(Contratos[[#This Row],[Fecha Finalizacion Programada]]-Contratos[[#This Row],[Fecha de Inicio]])*100),2)</f>
        <v>49.86</v>
      </c>
      <c r="Y271" s="28">
        <v>277892548</v>
      </c>
      <c r="Z271" s="28">
        <v>13633249</v>
      </c>
      <c r="AA271" s="14">
        <v>0</v>
      </c>
      <c r="AB271" s="28">
        <v>0</v>
      </c>
      <c r="AC271" s="28">
        <v>291525797</v>
      </c>
      <c r="AD271" s="14">
        <v>360</v>
      </c>
    </row>
    <row r="272" spans="2:30" x14ac:dyDescent="0.25">
      <c r="B272" s="14">
        <v>2022</v>
      </c>
      <c r="C272">
        <v>220424</v>
      </c>
      <c r="D272" s="14" t="s">
        <v>323</v>
      </c>
      <c r="E272" s="14" t="s">
        <v>195</v>
      </c>
      <c r="F272" s="14" t="s">
        <v>33</v>
      </c>
      <c r="G272" s="14" t="s">
        <v>61</v>
      </c>
      <c r="H272" s="14" t="s">
        <v>176</v>
      </c>
      <c r="I272" s="14" t="s">
        <v>2</v>
      </c>
      <c r="J272" s="14" t="s">
        <v>135</v>
      </c>
      <c r="K272" s="14">
        <v>900446648</v>
      </c>
      <c r="L272" s="14" t="s">
        <v>136</v>
      </c>
      <c r="M272" s="14" t="s">
        <v>220</v>
      </c>
      <c r="N272" t="s">
        <v>40</v>
      </c>
      <c r="O272" s="1">
        <v>45016</v>
      </c>
      <c r="P272" s="14" t="s">
        <v>137</v>
      </c>
      <c r="Q272" s="14" t="s">
        <v>215</v>
      </c>
      <c r="R272" s="1">
        <v>44754</v>
      </c>
      <c r="S272" s="1">
        <v>44819</v>
      </c>
      <c r="T272" s="14">
        <v>360</v>
      </c>
      <c r="U272" s="1">
        <v>45184</v>
      </c>
      <c r="V272" s="28">
        <v>35263008</v>
      </c>
      <c r="W272" s="14">
        <f>Contratos[[#This Row],[Fecha Finalizacion Programada]]-Contratos[[#This Row],[Fecha de Inicio]]</f>
        <v>365</v>
      </c>
      <c r="X272" s="14">
        <f>ROUND((($D$5-Contratos[[#This Row],[Fecha de Inicio]])/(Contratos[[#This Row],[Fecha Finalizacion Programada]]-Contratos[[#This Row],[Fecha de Inicio]])*100),2)</f>
        <v>53.97</v>
      </c>
      <c r="Y272" s="28">
        <v>19100796</v>
      </c>
      <c r="Z272" s="28">
        <v>16162212</v>
      </c>
      <c r="AA272" s="14">
        <v>0</v>
      </c>
      <c r="AB272" s="28">
        <v>0</v>
      </c>
      <c r="AC272" s="28">
        <v>35263008</v>
      </c>
      <c r="AD272" s="14">
        <v>360</v>
      </c>
    </row>
    <row r="273" spans="2:30" x14ac:dyDescent="0.25">
      <c r="B273" s="14">
        <v>2022</v>
      </c>
      <c r="C273">
        <v>220620</v>
      </c>
      <c r="D273" s="14" t="s">
        <v>323</v>
      </c>
      <c r="E273" s="14" t="s">
        <v>217</v>
      </c>
      <c r="F273" s="14" t="s">
        <v>30</v>
      </c>
      <c r="G273" s="14" t="s">
        <v>27</v>
      </c>
      <c r="H273" s="14" t="s">
        <v>178</v>
      </c>
      <c r="I273" s="14" t="s">
        <v>2</v>
      </c>
      <c r="J273" s="14" t="s">
        <v>209</v>
      </c>
      <c r="K273" s="14">
        <v>830077975</v>
      </c>
      <c r="L273" s="14" t="s">
        <v>210</v>
      </c>
      <c r="M273" s="14" t="s">
        <v>56</v>
      </c>
      <c r="N273" t="s">
        <v>40</v>
      </c>
      <c r="O273" s="1">
        <v>45016</v>
      </c>
      <c r="P273" s="14" t="s">
        <v>214</v>
      </c>
      <c r="Q273" s="14" t="s">
        <v>302</v>
      </c>
      <c r="R273" s="1">
        <v>44826</v>
      </c>
      <c r="S273" s="1">
        <v>44837</v>
      </c>
      <c r="T273" s="14">
        <v>360</v>
      </c>
      <c r="U273" s="1">
        <v>45202</v>
      </c>
      <c r="V273" s="28">
        <v>188188094</v>
      </c>
      <c r="W273" s="14">
        <f>Contratos[[#This Row],[Fecha Finalizacion Programada]]-Contratos[[#This Row],[Fecha de Inicio]]</f>
        <v>365</v>
      </c>
      <c r="X273" s="14">
        <f>ROUND((($D$5-Contratos[[#This Row],[Fecha de Inicio]])/(Contratos[[#This Row],[Fecha Finalizacion Programada]]-Contratos[[#This Row],[Fecha de Inicio]])*100),2)</f>
        <v>49.04</v>
      </c>
      <c r="Y273" s="28">
        <v>184983056</v>
      </c>
      <c r="Z273" s="28">
        <v>3205038</v>
      </c>
      <c r="AA273" s="14">
        <v>0</v>
      </c>
      <c r="AB273" s="28">
        <v>0</v>
      </c>
      <c r="AC273" s="28">
        <v>188188094</v>
      </c>
      <c r="AD273" s="14">
        <v>360</v>
      </c>
    </row>
    <row r="274" spans="2:30" x14ac:dyDescent="0.25">
      <c r="B274" s="14">
        <v>2022</v>
      </c>
      <c r="C274">
        <v>220832</v>
      </c>
      <c r="D274" s="14" t="s">
        <v>323</v>
      </c>
      <c r="E274" s="14" t="s">
        <v>486</v>
      </c>
      <c r="F274" s="14" t="s">
        <v>30</v>
      </c>
      <c r="G274" s="14" t="s">
        <v>61</v>
      </c>
      <c r="H274" s="14" t="s">
        <v>453</v>
      </c>
      <c r="I274" s="14" t="s">
        <v>2</v>
      </c>
      <c r="J274" s="14" t="s">
        <v>369</v>
      </c>
      <c r="K274" s="14">
        <v>860028669</v>
      </c>
      <c r="L274" s="14" t="s">
        <v>409</v>
      </c>
      <c r="M274" s="14" t="s">
        <v>428</v>
      </c>
      <c r="N274" t="s">
        <v>40</v>
      </c>
      <c r="O274" s="1">
        <v>44991</v>
      </c>
      <c r="P274" s="14" t="s">
        <v>442</v>
      </c>
      <c r="Q274" s="14" t="s">
        <v>442</v>
      </c>
      <c r="R274" s="1">
        <v>44893</v>
      </c>
      <c r="S274" s="1">
        <v>44896</v>
      </c>
      <c r="T274" s="14">
        <v>360</v>
      </c>
      <c r="U274" s="1">
        <v>45261</v>
      </c>
      <c r="V274" s="28">
        <v>43226960</v>
      </c>
      <c r="W274" s="14">
        <f>Contratos[[#This Row],[Fecha Finalizacion Programada]]-Contratos[[#This Row],[Fecha de Inicio]]</f>
        <v>365</v>
      </c>
      <c r="X274" s="14">
        <f>ROUND((($D$5-Contratos[[#This Row],[Fecha de Inicio]])/(Contratos[[#This Row],[Fecha Finalizacion Programada]]-Contratos[[#This Row],[Fecha de Inicio]])*100),2)</f>
        <v>32.880000000000003</v>
      </c>
      <c r="Y274" s="28">
        <v>10806940</v>
      </c>
      <c r="Z274" s="28">
        <v>32420020</v>
      </c>
      <c r="AA274" s="14">
        <v>0</v>
      </c>
      <c r="AB274" s="28">
        <v>0</v>
      </c>
      <c r="AC274" s="28">
        <v>43226960</v>
      </c>
      <c r="AD274" s="14">
        <v>360</v>
      </c>
    </row>
    <row r="275" spans="2:30" x14ac:dyDescent="0.25">
      <c r="B275" s="14">
        <v>2022</v>
      </c>
      <c r="C275">
        <v>220759</v>
      </c>
      <c r="D275" s="14" t="s">
        <v>323</v>
      </c>
      <c r="E275" s="14" t="s">
        <v>487</v>
      </c>
      <c r="F275" s="14" t="s">
        <v>30</v>
      </c>
      <c r="G275" s="14" t="s">
        <v>27</v>
      </c>
      <c r="H275" s="14" t="s">
        <v>453</v>
      </c>
      <c r="I275" s="14" t="s">
        <v>2</v>
      </c>
      <c r="J275" s="14" t="s">
        <v>370</v>
      </c>
      <c r="K275" s="14">
        <v>900078820</v>
      </c>
      <c r="L275" s="14" t="s">
        <v>410</v>
      </c>
      <c r="M275" s="14" t="s">
        <v>428</v>
      </c>
      <c r="N275" t="s">
        <v>40</v>
      </c>
      <c r="O275" s="1">
        <v>44991</v>
      </c>
      <c r="P275" s="14" t="s">
        <v>442</v>
      </c>
      <c r="Q275" s="14" t="s">
        <v>442</v>
      </c>
      <c r="R275" s="1">
        <v>44853</v>
      </c>
      <c r="S275" s="1">
        <v>44882</v>
      </c>
      <c r="T275" s="14">
        <v>360</v>
      </c>
      <c r="U275" s="1">
        <v>45247</v>
      </c>
      <c r="V275" s="28">
        <v>46602600</v>
      </c>
      <c r="W275" s="14">
        <f>Contratos[[#This Row],[Fecha Finalizacion Programada]]-Contratos[[#This Row],[Fecha de Inicio]]</f>
        <v>365</v>
      </c>
      <c r="X275" s="14">
        <f>ROUND((($D$5-Contratos[[#This Row],[Fecha de Inicio]])/(Contratos[[#This Row],[Fecha Finalizacion Programada]]-Contratos[[#This Row],[Fecha de Inicio]])*100),2)</f>
        <v>36.71</v>
      </c>
      <c r="Y275" s="28">
        <v>15534200</v>
      </c>
      <c r="Z275" s="28">
        <v>31068400</v>
      </c>
      <c r="AA275" s="14">
        <v>0</v>
      </c>
      <c r="AB275" s="28">
        <v>0</v>
      </c>
      <c r="AC275" s="28">
        <v>46602600</v>
      </c>
      <c r="AD275" s="14">
        <v>360</v>
      </c>
    </row>
    <row r="276" spans="2:30" x14ac:dyDescent="0.25">
      <c r="B276" s="14">
        <v>2022</v>
      </c>
      <c r="C276">
        <v>220454</v>
      </c>
      <c r="D276" s="14" t="s">
        <v>323</v>
      </c>
      <c r="E276" s="14" t="s">
        <v>878</v>
      </c>
      <c r="F276" s="14" t="s">
        <v>45</v>
      </c>
      <c r="G276" s="14" t="s">
        <v>46</v>
      </c>
      <c r="H276" s="14" t="s">
        <v>321</v>
      </c>
      <c r="I276" s="14" t="s">
        <v>322</v>
      </c>
      <c r="J276" s="14" t="s">
        <v>553</v>
      </c>
      <c r="K276" s="14">
        <v>79863800</v>
      </c>
      <c r="L276" s="14" t="s">
        <v>798</v>
      </c>
      <c r="M276" s="14" t="s">
        <v>429</v>
      </c>
      <c r="N276" t="s">
        <v>40</v>
      </c>
      <c r="O276" s="1">
        <v>44992</v>
      </c>
      <c r="P276" s="14" t="s">
        <v>624</v>
      </c>
      <c r="Q276" s="14" t="s">
        <v>624</v>
      </c>
      <c r="R276" s="1">
        <v>44777</v>
      </c>
      <c r="S276" s="1">
        <v>44778</v>
      </c>
      <c r="T276" s="14">
        <v>150</v>
      </c>
      <c r="U276" s="1">
        <v>45005</v>
      </c>
      <c r="V276" s="28">
        <v>25080000</v>
      </c>
      <c r="W276" s="14">
        <f>Contratos[[#This Row],[Fecha Finalizacion Programada]]-Contratos[[#This Row],[Fecha de Inicio]]</f>
        <v>227</v>
      </c>
      <c r="X276" s="58">
        <f>ROUND(((Contratos[[#This Row],[Fecha Finalizacion Programada]]-Contratos[[#This Row],[Fecha de Inicio]])/(Contratos[[#This Row],[Fecha Finalizacion Programada]]-Contratos[[#This Row],[Fecha de Inicio]])*100),2)</f>
        <v>100</v>
      </c>
      <c r="Y276" s="28">
        <v>29427200</v>
      </c>
      <c r="Z276" s="28">
        <v>8192800</v>
      </c>
      <c r="AA276" s="14">
        <v>2</v>
      </c>
      <c r="AB276" s="28">
        <v>12540000</v>
      </c>
      <c r="AC276" s="28">
        <v>37620000</v>
      </c>
      <c r="AD276" s="14">
        <v>225</v>
      </c>
    </row>
    <row r="277" spans="2:30" x14ac:dyDescent="0.25">
      <c r="B277" s="14">
        <v>2023</v>
      </c>
      <c r="C277">
        <v>230141</v>
      </c>
      <c r="D277" s="14" t="s">
        <v>323</v>
      </c>
      <c r="E277" s="14" t="s">
        <v>879</v>
      </c>
      <c r="F277" s="14" t="s">
        <v>45</v>
      </c>
      <c r="G277" s="14" t="s">
        <v>46</v>
      </c>
      <c r="H277" s="14" t="s">
        <v>891</v>
      </c>
      <c r="I277" s="14" t="s">
        <v>2</v>
      </c>
      <c r="J277" s="14" t="s">
        <v>554</v>
      </c>
      <c r="K277" s="14">
        <v>1016008242</v>
      </c>
      <c r="L277" s="14" t="s">
        <v>799</v>
      </c>
      <c r="M277" s="14" t="s">
        <v>815</v>
      </c>
      <c r="N277" t="s">
        <v>40</v>
      </c>
      <c r="O277" s="1">
        <v>44988</v>
      </c>
      <c r="P277" s="14" t="s">
        <v>625</v>
      </c>
      <c r="Q277" s="14" t="s">
        <v>725</v>
      </c>
      <c r="R277" s="1">
        <v>44950</v>
      </c>
      <c r="S277" s="1">
        <v>44958</v>
      </c>
      <c r="T277" s="14">
        <v>300</v>
      </c>
      <c r="U277" s="1">
        <v>45261</v>
      </c>
      <c r="V277" s="28">
        <v>71330000</v>
      </c>
      <c r="W277" s="14">
        <f>Contratos[[#This Row],[Fecha Finalizacion Programada]]-Contratos[[#This Row],[Fecha de Inicio]]</f>
        <v>303</v>
      </c>
      <c r="X277" s="14">
        <f>ROUND((($D$5-Contratos[[#This Row],[Fecha de Inicio]])/(Contratos[[#This Row],[Fecha Finalizacion Programada]]-Contratos[[#This Row],[Fecha de Inicio]])*100),2)</f>
        <v>19.14</v>
      </c>
      <c r="Y277" s="28">
        <v>7133000</v>
      </c>
      <c r="Z277" s="28">
        <v>64197000</v>
      </c>
      <c r="AA277" s="14">
        <v>0</v>
      </c>
      <c r="AB277" s="28">
        <v>0</v>
      </c>
      <c r="AC277" s="28">
        <v>71330000</v>
      </c>
      <c r="AD277" s="14">
        <v>300</v>
      </c>
    </row>
    <row r="278" spans="2:30" x14ac:dyDescent="0.25">
      <c r="B278" s="14">
        <v>2022</v>
      </c>
      <c r="C278">
        <v>220872</v>
      </c>
      <c r="D278" s="14" t="s">
        <v>323</v>
      </c>
      <c r="E278" s="14" t="s">
        <v>325</v>
      </c>
      <c r="F278" s="14" t="s">
        <v>45</v>
      </c>
      <c r="G278" s="14" t="s">
        <v>46</v>
      </c>
      <c r="H278" s="14" t="s">
        <v>188</v>
      </c>
      <c r="I278" s="14" t="s">
        <v>2</v>
      </c>
      <c r="J278" s="14" t="s">
        <v>110</v>
      </c>
      <c r="K278" s="14">
        <v>1069717453</v>
      </c>
      <c r="L278" s="14" t="s">
        <v>284</v>
      </c>
      <c r="M278" s="14" t="s">
        <v>104</v>
      </c>
      <c r="N278" t="s">
        <v>40</v>
      </c>
      <c r="O278" s="1">
        <v>44987</v>
      </c>
      <c r="P278" s="14" t="s">
        <v>563</v>
      </c>
      <c r="Q278" s="14" t="s">
        <v>117</v>
      </c>
      <c r="R278" s="1">
        <v>44909</v>
      </c>
      <c r="S278" s="1">
        <v>44917</v>
      </c>
      <c r="T278" s="14">
        <v>60</v>
      </c>
      <c r="U278" s="1">
        <v>44979</v>
      </c>
      <c r="V278" s="28">
        <v>14422000</v>
      </c>
      <c r="W278" s="14">
        <f>Contratos[[#This Row],[Fecha Finalizacion Programada]]-Contratos[[#This Row],[Fecha de Inicio]]</f>
        <v>62</v>
      </c>
      <c r="X278" s="58">
        <f>ROUND(((Contratos[[#This Row],[Fecha Finalizacion Programada]]-Contratos[[#This Row],[Fecha de Inicio]])/(Contratos[[#This Row],[Fecha Finalizacion Programada]]-Contratos[[#This Row],[Fecha de Inicio]])*100),2)</f>
        <v>100</v>
      </c>
      <c r="Y278" s="28">
        <v>14422000</v>
      </c>
      <c r="Z278" s="28">
        <v>0</v>
      </c>
      <c r="AA278" s="14">
        <v>0</v>
      </c>
      <c r="AB278" s="28">
        <v>0</v>
      </c>
      <c r="AC278" s="28">
        <v>14422000</v>
      </c>
      <c r="AD278" s="14">
        <v>60</v>
      </c>
    </row>
    <row r="279" spans="2:30" x14ac:dyDescent="0.25">
      <c r="B279" s="14">
        <v>2022</v>
      </c>
      <c r="C279">
        <v>220738</v>
      </c>
      <c r="D279" s="14" t="s">
        <v>323</v>
      </c>
      <c r="E279" s="14" t="s">
        <v>880</v>
      </c>
      <c r="F279" s="14" t="s">
        <v>45</v>
      </c>
      <c r="G279" s="14" t="s">
        <v>46</v>
      </c>
      <c r="H279" s="14" t="s">
        <v>188</v>
      </c>
      <c r="I279" s="14" t="s">
        <v>2</v>
      </c>
      <c r="J279" s="14" t="s">
        <v>531</v>
      </c>
      <c r="K279" s="14">
        <v>52201042</v>
      </c>
      <c r="L279" s="14" t="s">
        <v>762</v>
      </c>
      <c r="M279" s="14" t="s">
        <v>104</v>
      </c>
      <c r="N279" t="s">
        <v>40</v>
      </c>
      <c r="O279" s="1">
        <v>44986</v>
      </c>
      <c r="P279" s="14" t="s">
        <v>626</v>
      </c>
      <c r="Q279" s="14" t="s">
        <v>117</v>
      </c>
      <c r="R279" s="1">
        <v>44845</v>
      </c>
      <c r="S279" s="1">
        <v>44852</v>
      </c>
      <c r="T279" s="14">
        <v>90</v>
      </c>
      <c r="U279" s="1">
        <v>44944</v>
      </c>
      <c r="V279" s="28">
        <v>11787000</v>
      </c>
      <c r="W279" s="14">
        <f>Contratos[[#This Row],[Fecha Finalizacion Programada]]-Contratos[[#This Row],[Fecha de Inicio]]</f>
        <v>92</v>
      </c>
      <c r="X279" s="58">
        <f>ROUND(((Contratos[[#This Row],[Fecha Finalizacion Programada]]-Contratos[[#This Row],[Fecha de Inicio]])/(Contratos[[#This Row],[Fecha Finalizacion Programada]]-Contratos[[#This Row],[Fecha de Inicio]])*100),2)</f>
        <v>100</v>
      </c>
      <c r="Y279" s="28">
        <v>11787000</v>
      </c>
      <c r="Z279" s="28">
        <v>0</v>
      </c>
      <c r="AA279" s="14">
        <v>0</v>
      </c>
      <c r="AB279" s="28">
        <v>0</v>
      </c>
      <c r="AC279" s="28">
        <v>11787000</v>
      </c>
      <c r="AD279" s="14">
        <v>90</v>
      </c>
    </row>
    <row r="280" spans="2:30" x14ac:dyDescent="0.25">
      <c r="B280" s="14">
        <v>2022</v>
      </c>
      <c r="C280">
        <v>220870</v>
      </c>
      <c r="D280" s="14" t="s">
        <v>323</v>
      </c>
      <c r="E280" s="14" t="s">
        <v>881</v>
      </c>
      <c r="F280" s="14" t="s">
        <v>34</v>
      </c>
      <c r="G280" s="14" t="s">
        <v>42</v>
      </c>
      <c r="H280" s="14" t="s">
        <v>175</v>
      </c>
      <c r="I280" s="14" t="s">
        <v>2</v>
      </c>
      <c r="J280" s="14" t="s">
        <v>555</v>
      </c>
      <c r="K280" s="14">
        <v>890900608</v>
      </c>
      <c r="L280" s="14" t="s">
        <v>297</v>
      </c>
      <c r="M280" s="14" t="s">
        <v>816</v>
      </c>
      <c r="N280" t="s">
        <v>40</v>
      </c>
      <c r="O280" s="1">
        <v>44988</v>
      </c>
      <c r="P280" s="14" t="s">
        <v>102</v>
      </c>
      <c r="Q280" s="14" t="s">
        <v>109</v>
      </c>
      <c r="R280" s="1">
        <v>44911</v>
      </c>
      <c r="S280" s="1">
        <v>44915</v>
      </c>
      <c r="T280" s="14">
        <v>60</v>
      </c>
      <c r="U280" s="1">
        <v>44977</v>
      </c>
      <c r="V280" s="28">
        <v>97200000</v>
      </c>
      <c r="W280" s="14">
        <f>Contratos[[#This Row],[Fecha Finalizacion Programada]]-Contratos[[#This Row],[Fecha de Inicio]]</f>
        <v>62</v>
      </c>
      <c r="X280" s="58">
        <f>ROUND(((Contratos[[#This Row],[Fecha Finalizacion Programada]]-Contratos[[#This Row],[Fecha de Inicio]])/(Contratos[[#This Row],[Fecha Finalizacion Programada]]-Contratos[[#This Row],[Fecha de Inicio]])*100),2)</f>
        <v>100</v>
      </c>
      <c r="Y280" s="28">
        <v>85000000</v>
      </c>
      <c r="Z280" s="28">
        <v>12200000</v>
      </c>
      <c r="AA280" s="14">
        <v>0</v>
      </c>
      <c r="AB280" s="28">
        <v>0</v>
      </c>
      <c r="AC280" s="28">
        <v>97200000</v>
      </c>
      <c r="AD280" s="14">
        <v>60</v>
      </c>
    </row>
    <row r="281" spans="2:30" x14ac:dyDescent="0.25">
      <c r="B281" s="14">
        <v>2023</v>
      </c>
      <c r="C281">
        <v>230247</v>
      </c>
      <c r="D281" s="14" t="s">
        <v>323</v>
      </c>
      <c r="E281" s="14" t="s">
        <v>882</v>
      </c>
      <c r="F281" s="14" t="s">
        <v>45</v>
      </c>
      <c r="G281" s="14" t="s">
        <v>46</v>
      </c>
      <c r="H281" s="14" t="s">
        <v>184</v>
      </c>
      <c r="I281" s="14" t="s">
        <v>2</v>
      </c>
      <c r="J281" s="14" t="s">
        <v>556</v>
      </c>
      <c r="K281" s="14">
        <v>53066743</v>
      </c>
      <c r="L281" s="14" t="s">
        <v>800</v>
      </c>
      <c r="M281" s="14" t="s">
        <v>815</v>
      </c>
      <c r="N281" t="s">
        <v>40</v>
      </c>
      <c r="O281" s="1">
        <v>44992</v>
      </c>
      <c r="P281" s="14" t="s">
        <v>627</v>
      </c>
      <c r="Q281" s="14" t="s">
        <v>726</v>
      </c>
      <c r="R281" s="1">
        <v>44974</v>
      </c>
      <c r="S281" s="1">
        <v>44981</v>
      </c>
      <c r="T281" s="14">
        <v>240</v>
      </c>
      <c r="U281" s="1">
        <v>45223</v>
      </c>
      <c r="V281" s="28">
        <v>57064000</v>
      </c>
      <c r="W281" s="14">
        <f>Contratos[[#This Row],[Fecha Finalizacion Programada]]-Contratos[[#This Row],[Fecha de Inicio]]</f>
        <v>242</v>
      </c>
      <c r="X281" s="14">
        <f>ROUND((($D$5-Contratos[[#This Row],[Fecha de Inicio]])/(Contratos[[#This Row],[Fecha Finalizacion Programada]]-Contratos[[#This Row],[Fecha de Inicio]])*100),2)</f>
        <v>14.46</v>
      </c>
      <c r="Y281" s="28">
        <v>1426600</v>
      </c>
      <c r="Z281" s="28">
        <v>55637400</v>
      </c>
      <c r="AA281" s="14">
        <v>0</v>
      </c>
      <c r="AB281" s="28">
        <v>0</v>
      </c>
      <c r="AC281" s="28">
        <v>57064000</v>
      </c>
      <c r="AD281" s="14">
        <v>240</v>
      </c>
    </row>
    <row r="282" spans="2:30" x14ac:dyDescent="0.25">
      <c r="B282" s="14">
        <v>2022</v>
      </c>
      <c r="C282">
        <v>220679</v>
      </c>
      <c r="D282" s="14" t="s">
        <v>323</v>
      </c>
      <c r="E282" s="14" t="s">
        <v>218</v>
      </c>
      <c r="F282" s="14" t="s">
        <v>45</v>
      </c>
      <c r="G282" s="14" t="s">
        <v>46</v>
      </c>
      <c r="H282" s="14" t="s">
        <v>188</v>
      </c>
      <c r="I282" s="14" t="s">
        <v>2</v>
      </c>
      <c r="J282" s="14" t="s">
        <v>207</v>
      </c>
      <c r="K282" s="14">
        <v>19424321</v>
      </c>
      <c r="L282" s="14" t="s">
        <v>208</v>
      </c>
      <c r="M282" s="14" t="s">
        <v>104</v>
      </c>
      <c r="N282" t="s">
        <v>40</v>
      </c>
      <c r="O282" s="1">
        <v>44994</v>
      </c>
      <c r="P282" s="14" t="s">
        <v>628</v>
      </c>
      <c r="Q282" s="14" t="s">
        <v>117</v>
      </c>
      <c r="R282" s="1">
        <v>44838</v>
      </c>
      <c r="S282" s="1">
        <v>44840</v>
      </c>
      <c r="T282" s="14">
        <v>120</v>
      </c>
      <c r="U282" s="1">
        <v>44963</v>
      </c>
      <c r="V282" s="28">
        <v>26360000</v>
      </c>
      <c r="W282" s="14">
        <f>Contratos[[#This Row],[Fecha Finalizacion Programada]]-Contratos[[#This Row],[Fecha de Inicio]]</f>
        <v>123</v>
      </c>
      <c r="X282" s="58">
        <f>ROUND(((Contratos[[#This Row],[Fecha Finalizacion Programada]]-Contratos[[#This Row],[Fecha de Inicio]])/(Contratos[[#This Row],[Fecha Finalizacion Programada]]-Contratos[[#This Row],[Fecha de Inicio]])*100),2)</f>
        <v>100</v>
      </c>
      <c r="Y282" s="28">
        <v>26360000</v>
      </c>
      <c r="Z282" s="28">
        <v>0</v>
      </c>
      <c r="AA282" s="14">
        <v>0</v>
      </c>
      <c r="AB282" s="28">
        <v>0</v>
      </c>
      <c r="AC282" s="28">
        <v>26360000</v>
      </c>
      <c r="AD282" s="14">
        <v>120</v>
      </c>
    </row>
    <row r="283" spans="2:30" x14ac:dyDescent="0.25">
      <c r="B283" s="14">
        <v>2023</v>
      </c>
      <c r="C283">
        <v>230208</v>
      </c>
      <c r="D283" s="14" t="s">
        <v>323</v>
      </c>
      <c r="E283" s="14" t="s">
        <v>883</v>
      </c>
      <c r="F283" s="14" t="s">
        <v>45</v>
      </c>
      <c r="G283" s="14" t="s">
        <v>46</v>
      </c>
      <c r="H283" s="14" t="s">
        <v>892</v>
      </c>
      <c r="I283" s="14" t="s">
        <v>2</v>
      </c>
      <c r="J283" s="14" t="s">
        <v>557</v>
      </c>
      <c r="K283" s="14">
        <v>1010170710</v>
      </c>
      <c r="L283" s="14" t="s">
        <v>801</v>
      </c>
      <c r="M283" s="14" t="s">
        <v>47</v>
      </c>
      <c r="N283" t="s">
        <v>40</v>
      </c>
      <c r="O283" s="1">
        <v>44999</v>
      </c>
      <c r="P283" s="14" t="s">
        <v>629</v>
      </c>
      <c r="Q283" s="14" t="s">
        <v>629</v>
      </c>
      <c r="R283" s="1">
        <v>44957</v>
      </c>
      <c r="S283" s="1">
        <v>44964</v>
      </c>
      <c r="T283" s="14">
        <v>240</v>
      </c>
      <c r="U283" s="1">
        <v>45001</v>
      </c>
      <c r="V283" s="28">
        <v>31840000</v>
      </c>
      <c r="W283" s="14">
        <f>Contratos[[#This Row],[Fecha Finalizacion Programada]]-Contratos[[#This Row],[Fecha de Inicio]]</f>
        <v>37</v>
      </c>
      <c r="X283" s="58">
        <f>ROUND(((Contratos[[#This Row],[Fecha Finalizacion Programada]]-Contratos[[#This Row],[Fecha de Inicio]])/(Contratos[[#This Row],[Fecha Finalizacion Programada]]-Contratos[[#This Row],[Fecha de Inicio]])*100),2)</f>
        <v>100</v>
      </c>
      <c r="Y283" s="28">
        <v>2918666</v>
      </c>
      <c r="Z283" s="28">
        <v>28921334</v>
      </c>
      <c r="AA283" s="14">
        <v>0</v>
      </c>
      <c r="AB283" s="28">
        <v>0</v>
      </c>
      <c r="AC283" s="28">
        <v>31840000</v>
      </c>
      <c r="AD283" s="14">
        <v>240</v>
      </c>
    </row>
    <row r="284" spans="2:30" x14ac:dyDescent="0.25">
      <c r="B284" s="14">
        <v>2023</v>
      </c>
      <c r="C284">
        <v>230247</v>
      </c>
      <c r="D284" s="14" t="s">
        <v>323</v>
      </c>
      <c r="E284" s="14" t="s">
        <v>882</v>
      </c>
      <c r="F284" s="14" t="s">
        <v>45</v>
      </c>
      <c r="G284" s="14" t="s">
        <v>46</v>
      </c>
      <c r="H284" s="14" t="s">
        <v>184</v>
      </c>
      <c r="I284" s="14" t="s">
        <v>2</v>
      </c>
      <c r="J284" s="14" t="s">
        <v>556</v>
      </c>
      <c r="K284" s="14">
        <v>53066743</v>
      </c>
      <c r="L284" s="14" t="s">
        <v>800</v>
      </c>
      <c r="M284" s="14" t="s">
        <v>815</v>
      </c>
      <c r="N284" t="s">
        <v>40</v>
      </c>
      <c r="O284" s="1">
        <v>45016</v>
      </c>
      <c r="P284" s="14" t="s">
        <v>630</v>
      </c>
      <c r="Q284" s="14" t="s">
        <v>727</v>
      </c>
      <c r="R284" s="1">
        <v>44974</v>
      </c>
      <c r="S284" s="1">
        <v>44981</v>
      </c>
      <c r="T284" s="14">
        <v>240</v>
      </c>
      <c r="U284" s="1">
        <v>45223</v>
      </c>
      <c r="V284" s="28">
        <v>57064000</v>
      </c>
      <c r="W284" s="14">
        <f>Contratos[[#This Row],[Fecha Finalizacion Programada]]-Contratos[[#This Row],[Fecha de Inicio]]</f>
        <v>242</v>
      </c>
      <c r="X284" s="14">
        <f>ROUND((($D$5-Contratos[[#This Row],[Fecha de Inicio]])/(Contratos[[#This Row],[Fecha Finalizacion Programada]]-Contratos[[#This Row],[Fecha de Inicio]])*100),2)</f>
        <v>14.46</v>
      </c>
      <c r="Y284" s="28">
        <v>8559600</v>
      </c>
      <c r="Z284" s="28">
        <v>48504400</v>
      </c>
      <c r="AA284" s="14">
        <v>0</v>
      </c>
      <c r="AB284" s="28">
        <v>0</v>
      </c>
      <c r="AC284" s="28">
        <v>57064000</v>
      </c>
      <c r="AD284" s="14">
        <v>240</v>
      </c>
    </row>
  </sheetData>
  <sheetProtection sheet="1" objects="1" scenarios="1"/>
  <hyperlinks>
    <hyperlink ref="E18" r:id="rId1" xr:uid="{00000000-0004-0000-0100-000000000000}"/>
    <hyperlink ref="E41" r:id="rId2" xr:uid="{00000000-0004-0000-0100-000001000000}"/>
    <hyperlink ref="E42" r:id="rId3" xr:uid="{00000000-0004-0000-0100-000002000000}"/>
    <hyperlink ref="E47" r:id="rId4" xr:uid="{00000000-0004-0000-0100-000003000000}"/>
    <hyperlink ref="E68" r:id="rId5" xr:uid="{00000000-0004-0000-0100-000004000000}"/>
    <hyperlink ref="E135" r:id="rId6" xr:uid="{00000000-0004-0000-0100-000005000000}"/>
    <hyperlink ref="E156" r:id="rId7" xr:uid="{00000000-0004-0000-0100-000006000000}"/>
    <hyperlink ref="E157" r:id="rId8" xr:uid="{00000000-0004-0000-0100-000007000000}"/>
    <hyperlink ref="E206" r:id="rId9" xr:uid="{00000000-0004-0000-0100-000008000000}"/>
    <hyperlink ref="E270" r:id="rId10" xr:uid="{00000000-0004-0000-0100-000009000000}"/>
  </hyperlinks>
  <pageMargins left="0.7" right="0.7" top="0.75" bottom="0.75" header="0.3" footer="0.3"/>
  <pageSetup paperSize="9" orientation="portrait" horizontalDpi="4294967294" verticalDpi="4294967294" r:id="rId11"/>
  <drawing r:id="rId12"/>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2023-04-29T04:36:11Z</dcterms:modified>
</cp:coreProperties>
</file>