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EB216623-28B4-474E-B2F0-C093E1B9BCC8}"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Detalle!$B$10:$P$282</definedName>
  </definedNames>
  <calcPr calcId="191029"/>
  <pivotCaches>
    <pivotCache cacheId="13"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81" i="2" l="1"/>
  <c r="X280" i="2"/>
  <c r="X279" i="2"/>
  <c r="X278" i="2"/>
  <c r="X276" i="2"/>
  <c r="X255" i="2"/>
  <c r="X254" i="2"/>
  <c r="X252" i="2"/>
  <c r="X251" i="2"/>
  <c r="X250" i="2"/>
  <c r="X248" i="2"/>
  <c r="X246" i="2"/>
  <c r="X245" i="2"/>
  <c r="X242" i="2"/>
  <c r="X240" i="2"/>
  <c r="X239" i="2"/>
  <c r="X238" i="2"/>
  <c r="X237" i="2"/>
  <c r="X236" i="2"/>
  <c r="X234" i="2"/>
  <c r="X233" i="2"/>
  <c r="X232" i="2"/>
  <c r="X231" i="2"/>
  <c r="X230" i="2"/>
  <c r="X229" i="2"/>
  <c r="X228" i="2"/>
  <c r="X227" i="2"/>
  <c r="X226" i="2"/>
  <c r="X225" i="2"/>
  <c r="X223" i="2"/>
  <c r="X222" i="2"/>
  <c r="X221" i="2"/>
  <c r="X220" i="2"/>
  <c r="X219" i="2"/>
  <c r="X218" i="2"/>
  <c r="X217" i="2"/>
  <c r="X216" i="2"/>
  <c r="X215" i="2"/>
  <c r="X214" i="2"/>
  <c r="X213" i="2"/>
  <c r="X211" i="2"/>
  <c r="X209" i="2"/>
  <c r="X208" i="2"/>
  <c r="X207" i="2"/>
  <c r="X206" i="2"/>
  <c r="X199" i="2"/>
  <c r="X161" i="2"/>
  <c r="X160" i="2"/>
  <c r="X159" i="2"/>
  <c r="X158" i="2"/>
  <c r="X157" i="2"/>
  <c r="X156" i="2"/>
  <c r="X155" i="2"/>
  <c r="X154" i="2"/>
  <c r="X153" i="2"/>
  <c r="X152" i="2"/>
  <c r="X151" i="2"/>
  <c r="X150" i="2"/>
  <c r="X149" i="2"/>
  <c r="X148" i="2"/>
  <c r="X147" i="2"/>
  <c r="X146" i="2"/>
  <c r="X145" i="2"/>
  <c r="X144" i="2"/>
  <c r="X143" i="2"/>
  <c r="X142" i="2"/>
  <c r="X141" i="2"/>
  <c r="X139" i="2"/>
  <c r="X134" i="2"/>
  <c r="X128" i="2"/>
  <c r="X119" i="2"/>
  <c r="X114" i="2"/>
  <c r="X109" i="2"/>
  <c r="X96" i="2"/>
  <c r="X90" i="2"/>
  <c r="X79" i="2"/>
  <c r="X70" i="2"/>
  <c r="X67" i="2"/>
  <c r="X66" i="2"/>
  <c r="X65" i="2"/>
  <c r="X63" i="2"/>
  <c r="X62" i="2"/>
  <c r="X61" i="2"/>
  <c r="X60" i="2"/>
  <c r="X59" i="2"/>
  <c r="X58" i="2"/>
  <c r="X57" i="2"/>
  <c r="X56" i="2"/>
  <c r="X55"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2" i="2"/>
  <c r="X13" i="2"/>
  <c r="X14" i="2"/>
  <c r="X15" i="2"/>
  <c r="X16" i="2"/>
  <c r="X11" i="2"/>
  <c r="X17" i="2"/>
  <c r="X54" i="2"/>
  <c r="X64" i="2"/>
  <c r="X68" i="2"/>
  <c r="X69" i="2"/>
  <c r="X71" i="2"/>
  <c r="X72" i="2"/>
  <c r="X73" i="2"/>
  <c r="X74" i="2"/>
  <c r="X75" i="2"/>
  <c r="X76" i="2"/>
  <c r="X77" i="2"/>
  <c r="X78" i="2"/>
  <c r="X80" i="2"/>
  <c r="X81" i="2"/>
  <c r="X82" i="2"/>
  <c r="X83" i="2"/>
  <c r="X84" i="2"/>
  <c r="X85" i="2"/>
  <c r="X86" i="2"/>
  <c r="X87" i="2"/>
  <c r="X88" i="2"/>
  <c r="X89" i="2"/>
  <c r="X91" i="2"/>
  <c r="X92" i="2"/>
  <c r="X93" i="2"/>
  <c r="X94" i="2"/>
  <c r="X95" i="2"/>
  <c r="X97" i="2"/>
  <c r="X98" i="2"/>
  <c r="X99" i="2"/>
  <c r="X100" i="2"/>
  <c r="X101" i="2"/>
  <c r="X102" i="2"/>
  <c r="X103" i="2"/>
  <c r="X104" i="2"/>
  <c r="X105" i="2"/>
  <c r="X106" i="2"/>
  <c r="X107" i="2"/>
  <c r="X108" i="2"/>
  <c r="X110" i="2"/>
  <c r="X111" i="2"/>
  <c r="X112" i="2"/>
  <c r="X113" i="2"/>
  <c r="X115" i="2"/>
  <c r="X116" i="2"/>
  <c r="X117" i="2"/>
  <c r="X118" i="2"/>
  <c r="X120" i="2"/>
  <c r="X121" i="2"/>
  <c r="X122" i="2"/>
  <c r="X123" i="2"/>
  <c r="X124" i="2"/>
  <c r="X125" i="2"/>
  <c r="X126" i="2"/>
  <c r="X127" i="2"/>
  <c r="X129" i="2"/>
  <c r="X130" i="2"/>
  <c r="X131" i="2"/>
  <c r="X132" i="2"/>
  <c r="X133" i="2"/>
  <c r="X135" i="2"/>
  <c r="X136" i="2"/>
  <c r="X137" i="2"/>
  <c r="X138" i="2"/>
  <c r="X140"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200" i="2"/>
  <c r="X201" i="2"/>
  <c r="X202" i="2"/>
  <c r="X203" i="2"/>
  <c r="X204" i="2"/>
  <c r="X205" i="2"/>
  <c r="X210" i="2"/>
  <c r="X212" i="2"/>
  <c r="X224" i="2"/>
  <c r="X235" i="2"/>
  <c r="X241" i="2"/>
  <c r="X243" i="2"/>
  <c r="X244" i="2"/>
  <c r="X247" i="2"/>
  <c r="X249" i="2"/>
  <c r="X253" i="2"/>
  <c r="X256" i="2"/>
  <c r="X257" i="2"/>
  <c r="X258" i="2"/>
  <c r="X259" i="2"/>
  <c r="X260" i="2"/>
  <c r="X261" i="2"/>
  <c r="X262" i="2"/>
  <c r="X263" i="2"/>
  <c r="X264" i="2"/>
  <c r="X265" i="2"/>
  <c r="X266" i="2"/>
  <c r="X267" i="2"/>
  <c r="X268" i="2"/>
  <c r="X269" i="2"/>
  <c r="X270" i="2"/>
  <c r="X271" i="2"/>
  <c r="X272" i="2"/>
  <c r="X273" i="2"/>
  <c r="X274" i="2"/>
  <c r="X275" i="2"/>
  <c r="X277" i="2"/>
  <c r="X282" i="2"/>
  <c r="W266" i="2"/>
  <c r="W274" i="2"/>
  <c r="W258" i="2"/>
  <c r="W282" i="2"/>
  <c r="W13" i="2"/>
  <c r="W17" i="2"/>
  <c r="W21" i="2"/>
  <c r="W25" i="2"/>
  <c r="W29" i="2"/>
  <c r="W33" i="2"/>
  <c r="W37" i="2"/>
  <c r="W41" i="2"/>
  <c r="W45" i="2"/>
  <c r="W49" i="2"/>
  <c r="W53" i="2"/>
  <c r="W57" i="2"/>
  <c r="W61" i="2"/>
  <c r="W65" i="2"/>
  <c r="W69" i="2"/>
  <c r="W210" i="2"/>
  <c r="W242" i="2"/>
  <c r="W73" i="2"/>
  <c r="W77" i="2"/>
  <c r="W79" i="2"/>
  <c r="W81" i="2"/>
  <c r="W85" i="2"/>
  <c r="W89" i="2"/>
  <c r="W91" i="2"/>
  <c r="W93" i="2"/>
  <c r="W95" i="2"/>
  <c r="W97" i="2"/>
  <c r="W101" i="2"/>
  <c r="W105" i="2"/>
  <c r="W107" i="2"/>
  <c r="W109" i="2"/>
  <c r="W111" i="2"/>
  <c r="W113" i="2"/>
  <c r="W117" i="2"/>
  <c r="W121" i="2"/>
  <c r="W123" i="2"/>
  <c r="W125" i="2"/>
  <c r="W127" i="2"/>
  <c r="W129" i="2"/>
  <c r="W133" i="2"/>
  <c r="W137" i="2"/>
  <c r="W139" i="2"/>
  <c r="W141" i="2"/>
  <c r="W143" i="2"/>
  <c r="W145" i="2"/>
  <c r="W149" i="2"/>
  <c r="W153" i="2"/>
  <c r="W155" i="2"/>
  <c r="W157" i="2"/>
  <c r="W159" i="2"/>
  <c r="W161" i="2"/>
  <c r="W165" i="2"/>
  <c r="W169" i="2"/>
  <c r="W171" i="2"/>
  <c r="W173" i="2"/>
  <c r="W175" i="2"/>
  <c r="W177" i="2"/>
  <c r="W181" i="2"/>
  <c r="W185" i="2"/>
  <c r="W187" i="2"/>
  <c r="W189" i="2"/>
  <c r="W191" i="2"/>
  <c r="W193" i="2"/>
  <c r="W197" i="2"/>
  <c r="W201" i="2"/>
  <c r="W202" i="2"/>
  <c r="W205" i="2"/>
  <c r="W207" i="2"/>
  <c r="W209" i="2"/>
  <c r="W213" i="2"/>
  <c r="W217" i="2"/>
  <c r="W218" i="2"/>
  <c r="W221" i="2"/>
  <c r="W223" i="2"/>
  <c r="W225" i="2"/>
  <c r="W229" i="2"/>
  <c r="W233" i="2"/>
  <c r="W234" i="2"/>
  <c r="W237" i="2"/>
  <c r="W239" i="2"/>
  <c r="W241" i="2"/>
  <c r="W245" i="2"/>
  <c r="W249" i="2"/>
  <c r="W250" i="2"/>
  <c r="W253" i="2"/>
  <c r="W255" i="2"/>
  <c r="W257" i="2"/>
  <c r="W261" i="2"/>
  <c r="W265" i="2"/>
  <c r="W269" i="2"/>
  <c r="W271" i="2"/>
  <c r="W273" i="2"/>
  <c r="W277" i="2"/>
  <c r="W278" i="2"/>
  <c r="W281" i="2"/>
  <c r="W12" i="2"/>
  <c r="W14" i="2"/>
  <c r="W15" i="2"/>
  <c r="W16" i="2"/>
  <c r="W18" i="2"/>
  <c r="W19" i="2"/>
  <c r="W20" i="2"/>
  <c r="W22" i="2"/>
  <c r="W23" i="2"/>
  <c r="W24" i="2"/>
  <c r="W26" i="2"/>
  <c r="W27" i="2"/>
  <c r="W28" i="2"/>
  <c r="W30" i="2"/>
  <c r="W31" i="2"/>
  <c r="W32" i="2"/>
  <c r="W34" i="2"/>
  <c r="W35" i="2"/>
  <c r="W36" i="2"/>
  <c r="W38" i="2"/>
  <c r="W39" i="2"/>
  <c r="W40" i="2"/>
  <c r="W42" i="2"/>
  <c r="W43" i="2"/>
  <c r="W44" i="2"/>
  <c r="W46" i="2"/>
  <c r="W47" i="2"/>
  <c r="W48" i="2"/>
  <c r="W50" i="2"/>
  <c r="W51" i="2"/>
  <c r="W52" i="2"/>
  <c r="W54" i="2"/>
  <c r="W55" i="2"/>
  <c r="W56" i="2"/>
  <c r="W58" i="2"/>
  <c r="W59" i="2"/>
  <c r="W60" i="2"/>
  <c r="W62" i="2"/>
  <c r="W63" i="2"/>
  <c r="W64" i="2"/>
  <c r="W66" i="2"/>
  <c r="W67" i="2"/>
  <c r="W68" i="2"/>
  <c r="W70" i="2"/>
  <c r="W71" i="2"/>
  <c r="W72" i="2"/>
  <c r="W75" i="2"/>
  <c r="W76" i="2"/>
  <c r="W80" i="2"/>
  <c r="W83" i="2"/>
  <c r="W84" i="2"/>
  <c r="W87" i="2"/>
  <c r="W88" i="2"/>
  <c r="W92" i="2"/>
  <c r="W96" i="2"/>
  <c r="W98" i="2"/>
  <c r="W99" i="2"/>
  <c r="W100" i="2"/>
  <c r="W104" i="2"/>
  <c r="W108" i="2"/>
  <c r="W112" i="2"/>
  <c r="W115" i="2"/>
  <c r="W116" i="2"/>
  <c r="W120" i="2"/>
  <c r="W124" i="2"/>
  <c r="W128" i="2"/>
  <c r="W130" i="2"/>
  <c r="W131" i="2"/>
  <c r="W132" i="2"/>
  <c r="W136" i="2"/>
  <c r="W140" i="2"/>
  <c r="W144" i="2"/>
  <c r="W147" i="2"/>
  <c r="W148" i="2"/>
  <c r="W152" i="2"/>
  <c r="W156" i="2"/>
  <c r="W160" i="2"/>
  <c r="W162" i="2"/>
  <c r="W163" i="2"/>
  <c r="W164" i="2"/>
  <c r="W168" i="2"/>
  <c r="W172" i="2"/>
  <c r="W176" i="2"/>
  <c r="W179" i="2"/>
  <c r="W180" i="2"/>
  <c r="W184" i="2"/>
  <c r="W188" i="2"/>
  <c r="W192" i="2"/>
  <c r="W194" i="2"/>
  <c r="W195" i="2"/>
  <c r="W196" i="2"/>
  <c r="W200" i="2"/>
  <c r="W204" i="2"/>
  <c r="W208" i="2"/>
  <c r="W211" i="2"/>
  <c r="W212" i="2"/>
  <c r="W216" i="2"/>
  <c r="W220" i="2"/>
  <c r="W224" i="2"/>
  <c r="W226" i="2"/>
  <c r="W227" i="2"/>
  <c r="W228" i="2"/>
  <c r="W232" i="2"/>
  <c r="W236" i="2"/>
  <c r="W240" i="2"/>
  <c r="W243" i="2"/>
  <c r="W244" i="2"/>
  <c r="W248" i="2"/>
  <c r="W252" i="2"/>
  <c r="W256" i="2"/>
  <c r="W259" i="2"/>
  <c r="W260" i="2"/>
  <c r="W264" i="2"/>
  <c r="W268" i="2"/>
  <c r="W272" i="2"/>
  <c r="W275" i="2"/>
  <c r="W276" i="2"/>
  <c r="W280" i="2"/>
  <c r="W246" i="2" l="1"/>
  <c r="W230" i="2"/>
  <c r="W214" i="2"/>
  <c r="W198" i="2"/>
  <c r="W190" i="2"/>
  <c r="W182" i="2"/>
  <c r="W174" i="2"/>
  <c r="W166" i="2"/>
  <c r="W158" i="2"/>
  <c r="W150" i="2"/>
  <c r="W142" i="2"/>
  <c r="W134" i="2"/>
  <c r="W126" i="2"/>
  <c r="W118" i="2"/>
  <c r="W110" i="2"/>
  <c r="W102" i="2"/>
  <c r="W94" i="2"/>
  <c r="W86" i="2"/>
  <c r="W82" i="2"/>
  <c r="W78" i="2"/>
  <c r="W74" i="2"/>
  <c r="W178" i="2"/>
  <c r="W146" i="2"/>
  <c r="W114" i="2"/>
  <c r="W262" i="2"/>
  <c r="W270" i="2"/>
  <c r="W254" i="2"/>
  <c r="W238" i="2"/>
  <c r="W222" i="2"/>
  <c r="W206" i="2"/>
  <c r="W279" i="2"/>
  <c r="W263" i="2"/>
  <c r="W247" i="2"/>
  <c r="W231" i="2"/>
  <c r="W215" i="2"/>
  <c r="W199" i="2"/>
  <c r="W183" i="2"/>
  <c r="W167" i="2"/>
  <c r="W151" i="2"/>
  <c r="W135" i="2"/>
  <c r="W119" i="2"/>
  <c r="W103" i="2"/>
  <c r="W251" i="2"/>
  <c r="W219" i="2"/>
  <c r="W203" i="2"/>
  <c r="W267" i="2"/>
  <c r="W235" i="2"/>
  <c r="W186" i="2"/>
  <c r="W170" i="2"/>
  <c r="W154" i="2"/>
  <c r="W138" i="2"/>
  <c r="W122" i="2"/>
  <c r="W106" i="2"/>
  <c r="W90" i="2"/>
  <c r="W11" i="2"/>
</calcChain>
</file>

<file path=xl/sharedStrings.xml><?xml version="1.0" encoding="utf-8"?>
<sst xmlns="http://schemas.openxmlformats.org/spreadsheetml/2006/main" count="3327" uniqueCount="753">
  <si>
    <t>Selección Abreviada - Acuerdo Marco</t>
  </si>
  <si>
    <t>Total general</t>
  </si>
  <si>
    <t>0111-01</t>
  </si>
  <si>
    <t>No. Contratos/Conv</t>
  </si>
  <si>
    <t>VIGENCIA</t>
  </si>
  <si>
    <t>NÚMERO CONTRATO</t>
  </si>
  <si>
    <t>OBJETO</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</si>
  <si>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</si>
  <si>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</si>
  <si>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</si>
  <si>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</si>
  <si>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</si>
  <si>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</si>
  <si>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</si>
  <si>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</si>
  <si>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</si>
  <si>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</si>
  <si>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</si>
  <si>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</si>
  <si>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</si>
  <si>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</si>
  <si>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</si>
  <si>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</si>
  <si>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</si>
  <si>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</si>
  <si>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OF. ASESORA DE COMUNICACIONES</t>
  </si>
  <si>
    <t>Selección Abreviada - Subasta Inversa</t>
  </si>
  <si>
    <t>Prestación de Servicios</t>
  </si>
  <si>
    <t>Concurso de Méritos Abierto</t>
  </si>
  <si>
    <t>Consultoría</t>
  </si>
  <si>
    <t>Directa Otras Causales</t>
  </si>
  <si>
    <t>Licitación Pública</t>
  </si>
  <si>
    <t>Suministro</t>
  </si>
  <si>
    <t>Mínima Cuantía</t>
  </si>
  <si>
    <t>Selección Abreviada - Menor Cuantía</t>
  </si>
  <si>
    <t>* Los plazos en días se contabilizan a partir de meses contables de 30 días</t>
  </si>
  <si>
    <t xml:space="preserve">Corte: </t>
  </si>
  <si>
    <t>Del</t>
  </si>
  <si>
    <t>Hasta</t>
  </si>
  <si>
    <t>GRUPO EDS AUTOGAS S.A.S</t>
  </si>
  <si>
    <t>N/A</t>
  </si>
  <si>
    <t>TECNICO OPERATIVO - SUBD. ADMINISTRATIVA Y FINANCIERA</t>
  </si>
  <si>
    <t>Compraventa</t>
  </si>
  <si>
    <t>PROFESIONAL ESPECIALIZADO - SUBD. INFRAESTRUCTURA TIC</t>
  </si>
  <si>
    <t>El contratista dio cumplimiento a todas las obligaciones.</t>
  </si>
  <si>
    <t>Directa Prestacion Servicios Profesionales y Apoyo a la Gestión</t>
  </si>
  <si>
    <t>Prestación Servicios Profesionales</t>
  </si>
  <si>
    <t>ASESOR - DESPACHO SECRETARIO DISTRITAL DE HDA.</t>
  </si>
  <si>
    <t>SUBDIRECTOR TECNICO - SUBD. EDUCACION TRIBUTARIA Y SERVICIO</t>
  </si>
  <si>
    <t>Prestación Servicio Apoyo a la Gestión</t>
  </si>
  <si>
    <t>GUSTAVO ADOLFO ESCOBAR TORRES</t>
  </si>
  <si>
    <t>PEDRO ALEJANDRO VEGA SIERRA</t>
  </si>
  <si>
    <t>DIEGO FELIPE BERNAL ESPINOSA</t>
  </si>
  <si>
    <t>CRISTIAN ANDRES PULIDO HORMAZA</t>
  </si>
  <si>
    <t>NICOLAS  BOCANEGRA MORENO</t>
  </si>
  <si>
    <t>LAURA NATALIA ROZO ROBAYO</t>
  </si>
  <si>
    <t>JORGE IVAN SOTELO GAVIRIA</t>
  </si>
  <si>
    <t>CRISTIAN CAMILO ROJAS CARDENAS</t>
  </si>
  <si>
    <t>PROFESIONAL UNIVERSITARIO - SUBD. INFRAESTRUCTURA TIC</t>
  </si>
  <si>
    <t>IDENTICO S A S</t>
  </si>
  <si>
    <t>NANCY YANIRA ROA MENDOZA</t>
  </si>
  <si>
    <t>SUBDIRECTOR TECNICO - SUBD. GESTION CONTABLE HACIENDA</t>
  </si>
  <si>
    <t>JENIFER ANDREA SALAZAR MORENO</t>
  </si>
  <si>
    <t>KELLY JOHANNA SANCHEZ RAMOS</t>
  </si>
  <si>
    <t>Suscripción</t>
  </si>
  <si>
    <t>SUBDIRECTOR TECNICO - SUBD. ANALISIS SECTORIAL</t>
  </si>
  <si>
    <t>SUBDIRECTOR TECNICO - SUBD. INFRAESTRUCTURA TIC</t>
  </si>
  <si>
    <t>JEFE DE OFICINA - OF. TECNICA SISTEMA GESTION DOCUMENTAL</t>
  </si>
  <si>
    <t>ALMARCHIVOS S.A.</t>
  </si>
  <si>
    <t>PROFESIONAL ESPECIALIZADO - SUBD. ADMINISTRATIVA Y FINANCIERA</t>
  </si>
  <si>
    <t>Prestar servicios para la gestión de correspondencia y mensajeríaexpresa masiva para la Secretaría Distrital de Hacienda</t>
  </si>
  <si>
    <t>SERVICIOS POSTALES NACIONALES S.A.S.</t>
  </si>
  <si>
    <t>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t>
  </si>
  <si>
    <t>Proveer el servicio de soporte y mantenimiento del software Eyes &lt;(&gt;&amp;&lt;)&gt;Hands for FORMS de propiedad de la Secretaría Distrital de Hacienda</t>
  </si>
  <si>
    <t>E CAPTURE SAS</t>
  </si>
  <si>
    <t>PROFESIONAL UNIVERSITARIO - SUBD. TALENTO HUMANO</t>
  </si>
  <si>
    <t>MARIA CECILIA ROMERO ROMERO</t>
  </si>
  <si>
    <t>SUBDIRECTOR TECNICO - SUBD. ADMINISTRATIVA Y FINANCIERA</t>
  </si>
  <si>
    <t>SUBDIRECTOR TECNICO - SUBD. ANALISIS Y SOSTENIBILIDAD PPTAL.</t>
  </si>
  <si>
    <t>WILSON  COLMENARES ESPINOSA</t>
  </si>
  <si>
    <t>JESUS ALFREDO BALAGUERA BONITTO</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</si>
  <si>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t>
  </si>
  <si>
    <t>GUSTAVO ALBERTO MENESES RIOS</t>
  </si>
  <si>
    <t>PRESTAR SERVICIOS PROFESIONALES PARA APOYAR LAS ACTIVIDADES DE LASUBDIRECCIÓN ADMINISTRATIVA Y FINANCIERA EN LO REFERENTE A TEMAS TRIBUTARIOS, PRESUPUESTALES Y DE PAGOS DE CONFORMIDAD A LOS PROCEDIMIENTOS, GUÍAS Y NORMATIVIDAD VIGENTES</t>
  </si>
  <si>
    <t>EDWARD JOSE ROMERO GOMEZ</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</si>
  <si>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</si>
  <si>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t>
  </si>
  <si>
    <t>YINA MARCELA PERAFAN CAPERA</t>
  </si>
  <si>
    <t>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t>
  </si>
  <si>
    <t>ANGELA IVONNE MARTINEZ CAMARGO</t>
  </si>
  <si>
    <t>Prestar servicios de aseo,  limpieza y mantenimientos menores para losvehículos de la Secretaria Distrital de Hacienda</t>
  </si>
  <si>
    <t>CENTRO CAR 19 LIMITADA</t>
  </si>
  <si>
    <t>Interadministrativo</t>
  </si>
  <si>
    <t>Proveer los servicios de canales dedicados e Internet y los servicioscomplementarios para la Secretaría Distrital de Hacienda.</t>
  </si>
  <si>
    <t>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t>
  </si>
  <si>
    <t>PATRICIA ANDREA AYALA BELTRAN</t>
  </si>
  <si>
    <t>AMANDA  SANTIAGO</t>
  </si>
  <si>
    <t>LISBETH VIVIANA ROSERO LEGARDA</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</si>
  <si>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</si>
  <si>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LUZ MARINA MEDINA DURAN</t>
  </si>
  <si>
    <t>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t>
  </si>
  <si>
    <t>Prestar los servicios profesionales para el análisis, actualización ydesarrollo en el manejo de bases de datos para la Oficina de Depuraciónde Cartera</t>
  </si>
  <si>
    <t>NEIDY MATILDE LOSADA GUTIERREZ</t>
  </si>
  <si>
    <t>SAYDA LILIANA SALINAS SAAVEDRA</t>
  </si>
  <si>
    <t>LUCAS ANDRES CEDIEL MENDEZ</t>
  </si>
  <si>
    <t>CAMILO EDUARDO QUINTERO PEÑARETE</t>
  </si>
  <si>
    <t>MARIA ISABEL RAMOS DIAZ</t>
  </si>
  <si>
    <t>JENY PATRICIA CHOLO CAMARGO</t>
  </si>
  <si>
    <t>JONATHAN  VERGEL VALENCIA</t>
  </si>
  <si>
    <t>LAURA MAYERLY CALDERON CARDENAS</t>
  </si>
  <si>
    <t>CAROLINA  TRIANA HERNANDEZ</t>
  </si>
  <si>
    <t>JOHN JAIRO GUZMAN VARGAS</t>
  </si>
  <si>
    <t>JEINNY DAYANA BRAVO PUERTO</t>
  </si>
  <si>
    <t>HUBER ALONSO BETANCUR RAMIREZ</t>
  </si>
  <si>
    <t>NATALY  FERNANDEZ GUTIERREZ</t>
  </si>
  <si>
    <t>ELIZABETH  MONDRAGON ROA</t>
  </si>
  <si>
    <t>DIANA MARCELA JIMENEZ BUSTILLO</t>
  </si>
  <si>
    <t>Durante el período se dio cumplimiento a las obligaciones generalesestipuladas en el contrato</t>
  </si>
  <si>
    <t>PRAN CONSTRUCCIONES SAS</t>
  </si>
  <si>
    <t>JEFE DE OFICINA - OF. CONTROL INTERNO</t>
  </si>
  <si>
    <t>Suscripción al diario La República para la Secretaría Distrital deHacienda</t>
  </si>
  <si>
    <t>EDITORIAL LA REPUBLICA SAS</t>
  </si>
  <si>
    <t>MARTA CECILIA JAUREGUI ACEVEDO</t>
  </si>
  <si>
    <t>JULIO CESAR CEPEDA BARRERA</t>
  </si>
  <si>
    <t>Durante el período se dio cumplimiento a las obligaciones especialesestipuladas en el contrato</t>
  </si>
  <si>
    <t>Prestar servicios profesionales especializados en materia jurídica parael cumplimiento y apoyo a las funciones de la Oficina de Control Internode la Secretaría Distrital de Hacienda, en especial en temascontractuales, disciplinarios y procesales, entre otros.</t>
  </si>
  <si>
    <t>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t>
  </si>
  <si>
    <t>JESUS ALBEIRO RIZO GALLARDO</t>
  </si>
  <si>
    <t>PROFESIONAL UNIVERSITARIO - SUBD. ADMINISTRATIVA Y FINANCIERA</t>
  </si>
  <si>
    <t>La contratista dio cumplimiento a cada una de las obligaciones generalespre - contractuales acordadas para la ejecución del contrato.</t>
  </si>
  <si>
    <t>MONICA ALEJANDRA BELTRAN RODRIGUEZ</t>
  </si>
  <si>
    <t>JEFE DE OFICINA - OF. PLANEACION FINANCIERA</t>
  </si>
  <si>
    <t>SUMINISTRO DE COMBUSTIBLE PARA LA SECRETARIA DISTRITAL DE HACIENDA</t>
  </si>
  <si>
    <t>El Contratista ha dado cumplimiento a las obligaciones contractuales.</t>
  </si>
  <si>
    <t>Durante el periodo de ejecución el contratista dio cumplimiento a lasobligaciones especiales determinadas en los estudios previos; elresultado de las mismas se describe en los productos entregados.</t>
  </si>
  <si>
    <t>Durante el periodo de ejecución, el(la) contratista dio cumplimiento alas obligaciones generales estipuladas en los estudios previos.</t>
  </si>
  <si>
    <t>EL CONTRATISTA CUMPLIÓ CON LAS OBLIGACIONES GENERALES DEL CONTRATO</t>
  </si>
  <si>
    <t>PRESTAR LOS SERVICIOS DE MANTENIMIENTO PREVENTIVO Y CORRECTIVO CONSUMINISTRO DE REPUESTOS PARA LOS VEHÍCULOS DE PROPIEDAD DE LA SECRETARIADISTRITAL DE HACIENDA.</t>
  </si>
  <si>
    <t>PROFESIONAL ESPECIALIZADO - OF. OPERACION SISTEMA GESTION DOCUMENTAL</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</si>
  <si>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</si>
  <si>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</si>
  <si>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</si>
  <si>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El contratista cumplió a satisfacción las obligaciones generales.</t>
  </si>
  <si>
    <t>Prestar servicios de custodia, consulta, préstamo y transporte dedocumentos de archivo de la Secretaría Distrital de Hacienda , deconformidad con lo establecido en el Pliego de Condiciones.</t>
  </si>
  <si>
    <t>Suministro  de elementos  para protección  y embalaje de documentos parala Secretaría Distrital de Hacienda</t>
  </si>
  <si>
    <t>NUEVA CIGLOP S.A.S</t>
  </si>
  <si>
    <t>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t>
  </si>
  <si>
    <t>YENNIFER CAROLINA MONSALVE BAUTISTA</t>
  </si>
  <si>
    <t>KELLY SOL RODRIGUEZ HERNANDEZ</t>
  </si>
  <si>
    <t>El contratista dio cumplimiento a las obligaciones generales pactadas enlos estudios previos del presente contrato.</t>
  </si>
  <si>
    <t>PRESTAR EL SERVICIO DE RASTREO SATELITAL Y MONITOREO PARA LOS VEHÍCULOSDE PROPIEDAD DE LA SECRETARIA DISTRITAL DE HACIENDA.</t>
  </si>
  <si>
    <t>NEFOX SAS</t>
  </si>
  <si>
    <t>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t>
  </si>
  <si>
    <t>Contratar la suscripción, soporte y actualización de productos Adobe einstalación funcional para la Secretaria Distrital de Hacienda.</t>
  </si>
  <si>
    <t>GREEN FON GROUP S A S</t>
  </si>
  <si>
    <t>El contratista cumplió con las obligaciones generales del contratodurante el periodo del presente informe.</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</si>
  <si>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</si>
  <si>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</si>
  <si>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</si>
  <si>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</si>
  <si>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</si>
  <si>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</si>
  <si>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</si>
  <si>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</si>
  <si>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</si>
  <si>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</si>
  <si>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</si>
  <si>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</si>
  <si>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</si>
  <si>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LIMPIEZA INSTITUCIONAL LASU S.A.S.</t>
  </si>
  <si>
    <t>PRESTAR LOS SERVICIOS INTEGRALES DE ASEO Y CAFETERÍA Y EL SERVICIO DEFUMIGACIÓN PARA LAS INSTALACIONES DE LA SECRETARIA DISTRITAL DE HACIENDADE BOGOTA D.C. Y ZONAS COMUNES DEL CENTRO ADMINISTRATIVO DISTRITAL CAD.</t>
  </si>
  <si>
    <t>NGEEK SAS</t>
  </si>
  <si>
    <t>Prestar los servicios de mantenimiento preventivo, correctivo con elfabricante y horas de soporte especializado para el sistema debalanceadores de carga de la Secretaría Distrital de Hacienda.</t>
  </si>
  <si>
    <t>Prestar los servicios profesionales para el apoyo en el desarrollo deactividades de seguimiento a las actuaciones administrativas,radicaciones virtuales, respuesta de peticiones y realización deinformes</t>
  </si>
  <si>
    <t>DIANA MARCELA FAGUA MEDINA</t>
  </si>
  <si>
    <t>Prestar servicios profesionales para el apoyo en temas administrativos,tributarios, radicaciones virtuales, respuesta a PQRS, realización deinformes teniendo en cuenta el marco jurídico aplicable y loslineamientos de competencia de la Dirección Distrital de Impuestos deBogotá.</t>
  </si>
  <si>
    <t>LADY PAOLA GARAY MENDIETA</t>
  </si>
  <si>
    <t>DIANA MARIA MORENO MUNEVAR</t>
  </si>
  <si>
    <t>YEFFER CENEN MATEUS LEON</t>
  </si>
  <si>
    <t>OSCAR ENRIQUE MESA CELIS</t>
  </si>
  <si>
    <t>JENNIFER AYLIN DIAZ TRIANA</t>
  </si>
  <si>
    <t>SONIA YESMIN FORERO MELO</t>
  </si>
  <si>
    <t>BARBARA PATRICIA PACHON VANEGAS</t>
  </si>
  <si>
    <t>GELBY PAOLA BARRETO LEON</t>
  </si>
  <si>
    <t>LIZETH NATALIA MAHECHA GARZON</t>
  </si>
  <si>
    <t>SERGIO ANDRES VASQUEZ QUIROGA</t>
  </si>
  <si>
    <t>ANDRES FELIPE RESTREPO BOTERO</t>
  </si>
  <si>
    <t>MIGUEL ANGEL CUEVAS MARTINEZ</t>
  </si>
  <si>
    <t>MARTHA ISABEL RUEDA URBINA</t>
  </si>
  <si>
    <t>MARIA PAULA REALES OSPINA</t>
  </si>
  <si>
    <t>ANGEL MAURICIO SUAREZ LOSADA</t>
  </si>
  <si>
    <t>MARIA CONSUELO ARAGON BARRERA</t>
  </si>
  <si>
    <t>LILLY ESPERANZA DOMINGUEZ HERRERA</t>
  </si>
  <si>
    <t>LADY VIVIANA LEGARDA RODRIGUEZ</t>
  </si>
  <si>
    <t>CAMILO ALEJANDRO BECERRA RODRIGUEZ</t>
  </si>
  <si>
    <t>ANA MILENA SANTAMARIA MORA</t>
  </si>
  <si>
    <t>ANDREA JULIANA GALEANO LOPEZ</t>
  </si>
  <si>
    <t>MARLEIBY  MORENO REY</t>
  </si>
  <si>
    <t>MARILUZ  ALDANA ALZATE</t>
  </si>
  <si>
    <t>ODETTE CAROLINA CAJALE QUINTERO</t>
  </si>
  <si>
    <t>BERTHA CECILIA CASTAÑEDA HERNANDEZ</t>
  </si>
  <si>
    <t>ANA MARIA GARZON LOZANO</t>
  </si>
  <si>
    <t>RAFAEL FRANCISCO FONSECA AGUASACO</t>
  </si>
  <si>
    <t>NIDIA SOLANGE ROJAS MANCILLA</t>
  </si>
  <si>
    <t>ADRIANA MARCELA ROSAS GUALDRON</t>
  </si>
  <si>
    <t>JOHN FREDY RAMIREZ</t>
  </si>
  <si>
    <t>LINA FERNANDA SALAZAR ALVARADO</t>
  </si>
  <si>
    <t>KATIA SOFIA SENA BERROCAL</t>
  </si>
  <si>
    <t>HENRY  GARZON AVILA</t>
  </si>
  <si>
    <t>ALEJANDRA  CHAVES GARCIA</t>
  </si>
  <si>
    <t>Prestar servicios profesionales para el apoyo a la gestión de peticionesciudadanas (SDQS), recibidas por el sistema Bogota te Escucha teniendoen cuenta el marco jurídico aplicable y los lineamientos de servicio dela Secretaria Distrital de Hacienda.</t>
  </si>
  <si>
    <t>RAFAEL AUGUSTO MALAVER BERNAL</t>
  </si>
  <si>
    <t>SUBD. TALENTO HUMANO</t>
  </si>
  <si>
    <t>DESPACHO DIR. INFORMATICA Y TECNOLOGIA</t>
  </si>
  <si>
    <t>SUBD. ADMINISTRATIVA Y FINANCIERA</t>
  </si>
  <si>
    <t>SUBD. INFRAESTRUCTURA TIC</t>
  </si>
  <si>
    <t>SUBD. EDUCACION TRIBUTARIA Y SERVICIO</t>
  </si>
  <si>
    <t>SUBD. CONSOLIDACION, GESTION E INVEST.</t>
  </si>
  <si>
    <t>SUBD. PLANEACION E INTELIGENCIA TRIB</t>
  </si>
  <si>
    <t>SUBD. GESTION CONTABLE HACIENDA</t>
  </si>
  <si>
    <t>https://community.secop.gov.co/Public/Tendering/OpportunityDetail/Index?noticeUID=CO1.NTC.2502415&amp;isFromPublicArea=True&amp;isModal=true&amp;asPopupView=true</t>
  </si>
  <si>
    <t>OF. DEPURACION CARTERA</t>
  </si>
  <si>
    <t>DESPACHO SECRETARIO DISTRITAL DE HDA.</t>
  </si>
  <si>
    <t>https://community.secop.gov.co/Public/Tendering/OpportunityDetail/Index?noticeUID=CO1.NTC.2524549&amp;isFromPublicArea=True&amp;isModal=true&amp;asPopupView=true</t>
  </si>
  <si>
    <t>OF. PLANEACION FINANCIERA</t>
  </si>
  <si>
    <t>https://community.secop.gov.co/Public/Tendering/OpportunityDetail/Index?noticeUID=CO1.NTC.2522949&amp;isFromPublicArea=True&amp;isModal=true&amp;asPopupView=true</t>
  </si>
  <si>
    <t>OF. TECNICA SISTEMA GESTION DOCUMENTAL</t>
  </si>
  <si>
    <t>https://community.secop.gov.co/Public/Tendering/OpportunityDetail/Index?noticeUID=CO1.NTC.2517639&amp;isFromPublicArea=True&amp;isModal=true&amp;asPopupView=true</t>
  </si>
  <si>
    <t>OF. CONTROL INTERNO</t>
  </si>
  <si>
    <t>https://community.secop.gov.co/Public/Tendering/OpportunityDetail/Index?noticeUID=CO1.NTC.2528577&amp;isFromPublicArea=True&amp;isModal=true&amp;asPopupView=true</t>
  </si>
  <si>
    <t>https://community.secop.gov.co/Public/Tendering/OpportunityDetail/Index?noticeUID=CO1.NTC.2557863&amp;isFromPublicArea=True&amp;isModal=true&amp;asPopupView=true</t>
  </si>
  <si>
    <t>https://community.secop.gov.co/Public/Tendering/OpportunityDetail/Index?noticeUID=CO1.NTC.2626600&amp;isFromPublicArea=True&amp;isModal=true&amp;asPopupView=true</t>
  </si>
  <si>
    <t>https://community.secop.gov.co/Public/Tendering/OpportunityDetail/Index?noticeUID=CO1.NTC.2607212&amp;isFromPublicArea=True&amp;isModal=true&amp;asPopupView=true</t>
  </si>
  <si>
    <t>https://community.secop.gov.co/Public/Tendering/OpportunityDetail/Index?noticeUID=CO1.NTC.2645695&amp;isFromPublicArea=True&amp;isModal=true&amp;asPopupView=true</t>
  </si>
  <si>
    <t>https://community.secop.gov.co/Public/Tendering/OpportunityDetail/Index?noticeUID=CO1.NTC.2687590&amp;isFromPublicArea=True&amp;isModal=true&amp;asPopupView=true</t>
  </si>
  <si>
    <t>OF. ANALISIS Y CONTROL RIESGO</t>
  </si>
  <si>
    <t>https://community.secop.gov.co/Public/Tendering/OpportunityDetail/Index?noticeUID=CO1.NTC.2753082&amp;isFromPublicArea=True&amp;isModal=true&amp;asPopupView=true</t>
  </si>
  <si>
    <t>https://community.secop.gov.co/Public/Tendering/OpportunityDetail/Index?noticeUID=CO1.NTC.2863309&amp;isFromPublicArea=True&amp;isModal=true&amp;asPopupView=true</t>
  </si>
  <si>
    <t>https://community.secop.gov.co/Public/Tendering/OpportunityDetail/Index?noticeUID=CO1.NTC.2935430&amp;isFromPublicArea=True&amp;isModal=true&amp;asPopupView=true</t>
  </si>
  <si>
    <t>https://community.secop.gov.co/Public/Tendering/OpportunityDetail/Index?noticeUID=CO1.NTC.2937787&amp;isFromPublicArea=True&amp;isModal=true&amp;asPopupView=true</t>
  </si>
  <si>
    <t>https://community.secop.gov.co/Public/Tendering/OpportunityDetail/Index?noticeUID=CO1.NTC.2987061&amp;isFromPublicArea=True&amp;isModal=true&amp;asPopupView=true</t>
  </si>
  <si>
    <t>OF. OPERACION SISTEMA GESTION DOCUMENTAL</t>
  </si>
  <si>
    <t>https://community.secop.gov.co/Public/Tendering/OpportunityDetail/Index?noticeUID=CO1.NTC.2972907&amp;isFromPublicArea=True&amp;isModal=true&amp;asPopupView=true</t>
  </si>
  <si>
    <t>https://community.secop.gov.co/Public/Tendering/OpportunityDetail/Index?noticeUID=CO1.NTC.2990529&amp;isFromPublicArea=True&amp;isModal=true&amp;asPopupView=true</t>
  </si>
  <si>
    <t>https://community.secop.gov.co/Public/Tendering/OpportunityDetail/Index?noticeUID=CO1.NTC.2982704&amp;isFromPublicArea=True&amp;isModal=true&amp;asPopupView=true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</si>
  <si>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</si>
  <si>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https://community.secop.gov.co/Public/Tendering/OpportunityDetail/Index?noticeUID=CO1.NTC.2998607&amp;isFromPublicArea=True&amp;isModal=true&amp;asPopupView=true</t>
  </si>
  <si>
    <t>https://community.secop.gov.co/Public/Tendering/OpportunityDetail/Index?noticeUID=CO1.NTC.3033343&amp;isFromPublicArea=True&amp;isModal=true&amp;asPopupView=true</t>
  </si>
  <si>
    <t>https://community.secop.gov.co/Public/Tendering/OpportunityDetail/Index?noticeUID=CO1.NTC.3139037&amp;isFromPublicArea=True&amp;isModal=true&amp;asPopupView=true</t>
  </si>
  <si>
    <t>https://community.secop.gov.co/Public/Tendering/OpportunityDetail/Index?noticeUID=CO1.NTC.3217579&amp;isFromPublicArea=True&amp;isModal=true&amp;asPopupView=true</t>
  </si>
  <si>
    <t>https://community.secop.gov.co/Public/Tendering/OpportunityDetail/Index?noticeUID=CO1.NTC.3259936&amp;isFromPublicArea=True&amp;isModal=true&amp;asPopupView=true</t>
  </si>
  <si>
    <t>https://community.secop.gov.co/Public/Tendering/OpportunityDetail/Index?noticeUID=CO1.NTC.3259938&amp;isFromPublicArea=True&amp;isModal=true&amp;asPopupView=true</t>
  </si>
  <si>
    <t>https://community.secop.gov.co/Public/Tendering/OpportunityDetail/Index?noticeUID=CO1.NTC.3181311&amp;isFromPublicArea=True&amp;isModal=true&amp;asPopupView=true</t>
  </si>
  <si>
    <t>https://community.secop.gov.co/Public/Tendering/OpportunityDetail/Index?noticeUID=CO1.NTC.2335800&amp;isFromPublicArea=True&amp;isModal=true&amp;asPopupView=true</t>
  </si>
  <si>
    <t>https://community.secop.gov.co/Public/Tendering/OpportunityDetail/Index?noticeUID=CO1.NTC.2292587&amp;isFromPublicArea=True&amp;isModal=true&amp;asPopupView=true</t>
  </si>
  <si>
    <t>https://community.secop.gov.co/Public/Tendering/OpportunityDetail/Index?noticeUID=CO1.NTC.2342201&amp;isFromPublicArea=True&amp;isModal=true&amp;asPopupView=true</t>
  </si>
  <si>
    <t>DANIELA  AGUIRRE BETANCOURT</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</si>
  <si>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</si>
  <si>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</si>
  <si>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Prestar los servicios de mantenimiento, actualización, soporte técnicoespecializado y servicios especiales con el suministro de partes yrepuestos para el sistema de telefonía de la Secretaria Distrital deHacienda.</t>
  </si>
  <si>
    <t>AXEDE S.A. - EN REORGANIZACIÓN</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</si>
  <si>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</si>
  <si>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t>
  </si>
  <si>
    <t>DIANA MARCELA JIMENEZ GAMBA</t>
  </si>
  <si>
    <t>El contratista cumplió todas las obligaciones</t>
  </si>
  <si>
    <t>El contratista, durante el periodo del presente informe, ha mantenido eladecuado funcionamiento de las licencias.</t>
  </si>
  <si>
    <t>https://community.secop.gov.co/Public/Tendering/OpportunityDetail/Index?noticeUID=CO1.NTC.3393541&amp;isFromPublicArea=True&amp;isModal=true&amp;asPopupView=true</t>
  </si>
  <si>
    <t>https://community.secop.gov.co/Public/Tendering/OpportunityDetail/Index?noticeUID=CO1.NTC.3312466&amp;isFromPublicArea=True&amp;isModal=true&amp;asPopupView=true</t>
  </si>
  <si>
    <t>https://community.secop.gov.co/Public/Tendering/OpportunityDetail/Index?noticeUID=CO1.NTC.3356752&amp;isFromPublicArea=True&amp;isModal=true&amp;asPopupView=true</t>
  </si>
  <si>
    <t xml:space="preserve">Plazo total con prorrogas </t>
  </si>
  <si>
    <t>JEFE DE OFICINA ASESORA - OF. ASESORA DE COMUNICACIONES</t>
  </si>
  <si>
    <t>Directa Prestacion Serv para Ejecución de Trabajos Artísticos </t>
  </si>
  <si>
    <t>Arrendamiento</t>
  </si>
  <si>
    <t>Obra</t>
  </si>
  <si>
    <t>Prestar el servicio de calibración para los datalogger_termohigrómetrosdigitales, ubicados en los depósitos de archivos de la SecretaríaDistrital de Hacienda</t>
  </si>
  <si>
    <t>Prestar los servicios de actualización, soporte y mantenimiento dellicenciamiento antivirus Kaspersky para la SDH, de conformidad con loestablecido en el Pliego de Condiciones.</t>
  </si>
  <si>
    <t>Proveer el outsourcing integral para los servicios de gestión deimpresión para la Secretaría Distrital de Hacienda.</t>
  </si>
  <si>
    <t>Proveer el outsourcing integral para los servicios de gestión de mesa deayuda para la Secretaría Distrital de Hacienda, de conformidad con loestablecido en los estudios previos, en el Acuerdo Marco de Precios No.CCE-183-AMP-2020 y sus anexos.</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</si>
  <si>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</si>
  <si>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REALIZAR LA INTERVENTORÍA TÉCNICA, ADMINISTRATIVA, AMBIENTAL,FINANCIERA, LEGAL Y CONTABLE PARA EL CONTRATO DE MANTENIMIENTOS INTEGRADOS</t>
  </si>
  <si>
    <t>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t>
  </si>
  <si>
    <t>Prestar los servicios de mantenimiento preventivo y correctivo para elsistema de extinción de incendios y del Sistema de Control de acceso ydetección de incendios de las torres A y B del Centro AdministrativoDistrital CAD y de las Sedes de la SDH</t>
  </si>
  <si>
    <t>PRESTAR LOS SERVICIOS DE MANTENIMIENTO PREVENTIVO Y CORRECTIVO A LOSASCENSORES MARCA MITSUBISHI Y DE LA PLATAFORMAS PARA PERSONAS CONDISCAPACIDAD UBICADA EN EL CAD</t>
  </si>
  <si>
    <t>SERVICIOS DE MANTENIMIENTO CON SUMINISTRO DE REPUESTOS PARA LOSASCENSORES SCHINDLER DE LA TORRE A EDIFICIO CAD.</t>
  </si>
  <si>
    <t>REALIZAR LA INSPECCION LOS ASCENSORES DE LAS INSTALACIONES DEL CAD DECONFORMIDAD CON LO ESTABLECIDO EN EL ACUERDO DISTRITAL 470 DE 2011</t>
  </si>
  <si>
    <t>Realizar suministro e instalación del sistema impermeabilización para lacubierta de la torre A del edificio CAD, incluye el suministro einstalación de puntos de anclaje y certificación de los existentes paralas torres A y B del CAD. Así mismo el suministro e instalación para laampliación de la cubierta en la zona de la cafetería de la sede de lacarrera 32.</t>
  </si>
  <si>
    <t>Proveer los servicios de soporte y mantenimiento para todos losproductos SAP adquiridos por la Secretaría Distrital de Hacienda</t>
  </si>
  <si>
    <t>JOSEPH FENIMOR RICO GAMBA</t>
  </si>
  <si>
    <t>CREACIONES Y SUMINISTROS SAS</t>
  </si>
  <si>
    <t>GRUPO MICROSISTEMAS COLOMBIA SAS</t>
  </si>
  <si>
    <t>SUMIMAS S A S</t>
  </si>
  <si>
    <t>COMPAÑIA COLOMBIANA DE SERVICIOS DE VALO R AGREGADO Y TELEMATICOS COLVATEL S.A.</t>
  </si>
  <si>
    <t>UNION TEMPORAL OBRAS BOGOTA</t>
  </si>
  <si>
    <t>CONSORCIO MUNDO</t>
  </si>
  <si>
    <t>KARLA GIOVANNA GONZALEZ LOZANO</t>
  </si>
  <si>
    <t>ING SOLUTION S A S</t>
  </si>
  <si>
    <t>MITSUBISHI ELECTRIC DE COLOMBIA LIMITADA</t>
  </si>
  <si>
    <t>ASCENSORES SCHINDLER DE COLOMBIA S A S</t>
  </si>
  <si>
    <t>INSPECTA SAS</t>
  </si>
  <si>
    <t>GRUPO TITANIUM S.A.S.</t>
  </si>
  <si>
    <t>SAP COLOMBIA SAS</t>
  </si>
  <si>
    <t>Durante el mes de noviembre de 2022, el contratista cumplió con lasobligaciones generales estipuladas en los estudios previos.</t>
  </si>
  <si>
    <t>Durante el mes de diciembre de 2022, el contratista cumplió con lasobligaciones generales estipuladas en los estudios previos.</t>
  </si>
  <si>
    <t>El contratista cumplió con las obligaciones generalespara el periodo certificado.</t>
  </si>
  <si>
    <t>Ha cumplido con las acciones contenidas en la Cláusula 12 "Obligacionesde los Proveedores - Obligaciones derivadas de la orden de compra", delinstrumento de agregación de demanda CCE-139-IAD-2020.</t>
  </si>
  <si>
    <t>Durante el mes de noviembre de 2022, el contratista cumplió con lasobligaciones especiales estipuladas en los estudios previos.</t>
  </si>
  <si>
    <t>Durante el mes de diciembre de 2022, el contratista cumplió con lasobligaciones especiales estipuladas en los estudios previos.</t>
  </si>
  <si>
    <t>El contratista cumplió con las obligaciones especialespara el periodo certificado.</t>
  </si>
  <si>
    <t>Ha cumplimido con las condiciones y obligaciones establecidas en elInstrumento de Agregación de la Demanda para los Productos de Softwarepor Catálogo que a su vez incluye el Suplemento del Contrato CCE -139-IAD2020 SAP COLOMBIA, mediante los cuales se determinaron losrequerimientos para la ejecución del objeto contractual y los Acuerdosde Niveles de Servicio del Instrumento de Agregación de la Demanda CCE -139-IAD2020 SAP COLOMBIA.</t>
  </si>
  <si>
    <t>PROFESIONAL ESPECIALIZADO - OF. ANALISIS Y CONTROL RIESGO</t>
  </si>
  <si>
    <t>JEFE DE OFICINA - OF. OPERACION SISTEMA GESTION DOCUMENTAL</t>
  </si>
  <si>
    <t>PROFESIONAL ESPECIALIZADO - SUBD. SOLUCIONES TIC</t>
  </si>
  <si>
    <t>https://community.secop.gov.co/Public/Tendering/OpportunityDetail/Index?noticeUID=CO1.NTC.2348780&amp;isFromPublicArea=True&amp;isModal=true&amp;asPopupView=true</t>
  </si>
  <si>
    <t>https://community.secop.gov.co/Public/Tendering/OpportunityDetail/Index?noticeUID=CO1.NTC.3430174&amp;isFromPublicArea=True&amp;isModal=true&amp;asPopupView=true</t>
  </si>
  <si>
    <t>https://community.secop.gov.co/Public/Tendering/OpportunityDetail/Index?noticeUID=CO1.NTC.2942176&amp;isFromPublicArea=True&amp;isModal=true&amp;asPopupView=true</t>
  </si>
  <si>
    <t>https://community.secop.gov.co/Public/Tendering/OpportunityDetail/Index?noticeUID=CO1.NTC.3155498&amp;isFromPublicArea=True&amp;isModal=true&amp;asPopupView=true</t>
  </si>
  <si>
    <t>https://community.secop.gov.co/Public/Tendering/OpportunityDetail/Index?noticeUID=CO1.NTC.3193398&amp;isFromPublicArea=True&amp;isModal=true&amp;asPopupView=true</t>
  </si>
  <si>
    <t>https://community.secop.gov.co/Public/Tendering/OpportunityDetail/Index?noticeUID=CO1.NTC.3242216&amp;isFromPublicArea=True&amp;isModal=true&amp;asPopupView=true</t>
  </si>
  <si>
    <t>https://community.secop.gov.co/Public/Tendering/OpportunityDetail/Index?noticeUID=CO1.NTC.2540901&amp;isFromPublicArea=True&amp;isModal=true&amp;asPopupView=true</t>
  </si>
  <si>
    <t>https://community.secop.gov.co/Public/Tendering/OpportunityDetail/Index?noticeUID=CO1.NTC.2553954&amp;isFromPublicArea=True&amp;isModal=true&amp;asPopupView=true</t>
  </si>
  <si>
    <t>https://community.secop.gov.co/Public/Tendering/OpportunityDetail/Index?noticeUID=CO1.NTC.3032714&amp;isFromPublicArea=True&amp;isModal=true&amp;asPopupView=true</t>
  </si>
  <si>
    <t>https://community.secop.gov.co/Public/Tendering/OpportunityDetail/Index?noticeUID=CO1.NTC.3232933&amp;isFromPublicArea=True&amp;isModal=true&amp;asPopupView=true</t>
  </si>
  <si>
    <t>https://www.colombiacompra.gov.co/tienda-virtual-del-estado-colombiano/ordenes-compra/97108</t>
  </si>
  <si>
    <t>SUBD. SERVICIOS TIC</t>
  </si>
  <si>
    <t>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t>
  </si>
  <si>
    <t>Realizar las acciones relacionadas con la gestión de acciones operativasy de control de los impuestos al consumo de cervezas nacionales yextranjeras y cigarrillos importados, dentro del plan anticontrabandodel convenio entre la SDH y la Federación Nacional de Departamentos.</t>
  </si>
  <si>
    <t>Prestar los servicios de outsourcing de sistematización y automatizaciónpara el control integral del impuesto al consumo.</t>
  </si>
  <si>
    <t>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t>
  </si>
  <si>
    <t>Divulgar información a través de piezas comunicativas, con el fin deconcientizar a consumidores y distribuidores sobre la necesidad deevitar el consumo de productos de origen ilícito o de contrabando, deconformidad con lo establecido en la invitación pública.</t>
  </si>
  <si>
    <t>Prestar servicios profesionales en materia jurídica para el cumplimientoy apoyo a las funciones de la Oficina de Control Interno de laSecretaría Distrital de Hacienda, en especial en temas laborales,administrativos y financieros, entre otros</t>
  </si>
  <si>
    <t>Prestar los servicios de apoyo asistencial para el desarrollo deactividades relacionadas con la intervención y entrega de expedientes ymini-expedientes al área de Gestión Documental (archivo).</t>
  </si>
  <si>
    <t>Prestar los servicios profesionales para el desarrollo de actividades enlos procesos de análisis de cuenta, corrección de la información y sustanciación de las solicitudes de devoluciones y/o compensaciones.</t>
  </si>
  <si>
    <t>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t>
  </si>
  <si>
    <t>Prestar los servicios profesionales en la ejecución del plananticontrabando del convenio entre la SDH y la Federación Nacional de Departamentos, relacionados con la gestión de control de los impuestos al consumo, desarrollo de los operativos y el análisisfinanciero y contable.</t>
  </si>
  <si>
    <t>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t>
  </si>
  <si>
    <t>JEYMY KATHERINE MUÑOZ MUÑOZ</t>
  </si>
  <si>
    <t>JOSE ALEXANDER BERNAL RECALDE</t>
  </si>
  <si>
    <t>HAROLD GIOVANNI FAJARDO PEREIRA</t>
  </si>
  <si>
    <t>OSCAR ANDRES VILLEGAS ESPEJO</t>
  </si>
  <si>
    <t>ANDRES FELIPE SUAREZ COLOMA</t>
  </si>
  <si>
    <t>EDWARD ALEXANDER SABOGAL CEBALLES</t>
  </si>
  <si>
    <t>EKATERINA  CORTES BAUTISTA</t>
  </si>
  <si>
    <t>JIMENA YASMIN JIMENEZ SALGADO</t>
  </si>
  <si>
    <t>ELVERT JOHANY GALEANO ORTIZ</t>
  </si>
  <si>
    <t>SISTEMAS Y COMPUTADORES S.A.</t>
  </si>
  <si>
    <t>ASOCIACION COLOMBIANA DE EMPRESARIOS PRO DUCTIVOS DE LA CIUDAD DE BOGOTA ACEP CB</t>
  </si>
  <si>
    <t>GRUPO ARKS PREMIER SAS</t>
  </si>
  <si>
    <t>PANAMERICANA LIBRERIA Y PAPELERIA S A</t>
  </si>
  <si>
    <t>CRISTIAN CAMILO SALCEDO PIÑEROS</t>
  </si>
  <si>
    <t>GERMAN ALFONSO ESPINOSA SUAREZ</t>
  </si>
  <si>
    <t>JOSE ALBERTO RODRIGUEZ HERNANDEZ</t>
  </si>
  <si>
    <t>NATALIA  BUSTOS RUEDA</t>
  </si>
  <si>
    <t>INGRID YULIANA MENDOZA AVILA</t>
  </si>
  <si>
    <t>JUAN CARLOS FLOREZ MEDINA</t>
  </si>
  <si>
    <t>OSCAR ORLANDO CASAS SOBA</t>
  </si>
  <si>
    <t>MONICA XIMENA SILVIA ERIKA ACERO ESCOBAR</t>
  </si>
  <si>
    <t>YESICA STEFANNY CONTRERAS PEÑA</t>
  </si>
  <si>
    <t>MARIO  TORRES MONTOYA</t>
  </si>
  <si>
    <t>LINA MARIA PENAGOS VELASQUEZ</t>
  </si>
  <si>
    <t>LINA ALEJANDRA GUACHETA DIAZ</t>
  </si>
  <si>
    <t>DIEGO ALBERTO SUAREZ LOZANO</t>
  </si>
  <si>
    <t>JOSE ANTONIO CUEVAS GUTIERREZ</t>
  </si>
  <si>
    <t>ALMACENES EXITO S.A.</t>
  </si>
  <si>
    <t>MANUELA  LEAL BENAVIDES</t>
  </si>
  <si>
    <t>BRENDA BOLENA PEREIRA BERNAL</t>
  </si>
  <si>
    <t>KENNY JULIANA MARTINEZ TORRES</t>
  </si>
  <si>
    <t>Durante el periodo de ejecución, el(la) contratista dio cumplimiento alas obligaciones especiales estipuladas en los estudios previos.  Loanterior se evidencia en el informe de actividades del(la) contratista</t>
  </si>
  <si>
    <t>El contratista realizó el soporte técnico a la plataforma de telefoníacuando fue necesario</t>
  </si>
  <si>
    <t>El contratista el contratista cumplió con las condiciones y obligacionesdel Anexo No. 1 -Especificaciones Técnicas.Los soportes de la gestión se encuentran contenidos dentro delexpediente digital de supervisión.</t>
  </si>
  <si>
    <t>El contratista el contratista cumplió con las condiciones y obligacionesdel Anexo No. 1 -Especificaciones Técnicas.Los soportes de la gestión se encuentran contenidos dentro delexpediente digital  de supervisión.</t>
  </si>
  <si>
    <t>Durante el periodo de ejecución, el (la contratista dio cumplimiento alas obligaciones especiales estipuladas en los estudios previos, loanterior se evidencia en el informe de actividades de (la) contratista.</t>
  </si>
  <si>
    <t>El contratista cumplió a satisfacción las obligaciones específicas.</t>
  </si>
  <si>
    <t>Cumplió todas las obligaciones.</t>
  </si>
  <si>
    <t>El contratista cumplió con las obligaciones generales establecidas en elanexo técnico del contrato.En cumplimiento del Artículo 50 de la Ley 789 de 2002, se verifica y sedeja constancia que el contratista presentó para pago certificaciónemitida por el Representante legal en donde consta que se encuentra aldía en el pago de las obligaciones en Seguridad Social (salud y pensión)y aportes parafiscales.</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</si>
  <si>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</si>
  <si>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t>
  </si>
  <si>
    <t>Durante el periodo de ejecución, el (la) contratista dio cumplimiento alas obligaciones generales estipuladas en los estudios previos.</t>
  </si>
  <si>
    <t>El contratista cumplió a cabalidad con las obligaciones generales delcontrato.</t>
  </si>
  <si>
    <t>Durante el periodo de ejecución, el(la) contratista dio cumplimiento alas obligaciones generales estipuladas en los estudios previos</t>
  </si>
  <si>
    <t>SUBDIRECTOR TECNICO - SUBD. DETERMINACION</t>
  </si>
  <si>
    <t>SUBDIRECTOR TECNICO - SUBD. CONSOLIDACION, GESTION E INVEST.</t>
  </si>
  <si>
    <t>SUBDIRECTOR TECNICO - SUBD. PLANEACION E INTELIGENCIA TRIB</t>
  </si>
  <si>
    <t>JEFE DE OFICINA - OF. GESTION SERVICIO Y NOTIFICACIONES</t>
  </si>
  <si>
    <t>SUBSECRETARIO DE DESPACHO - DESPACHO SUBSECRETARIO TECNICO</t>
  </si>
  <si>
    <t>PROFESIONAL UNIVERSITARIO - OF. CUENTAS CORRIENTES Y DEVOLUCIONES</t>
  </si>
  <si>
    <t>JEFE DE OFICINA - OF. CUENTAS CORRIENTES Y DEVOLUCIONES</t>
  </si>
  <si>
    <t>SUBD. DETERMINACION</t>
  </si>
  <si>
    <t>OF. CUENTAS CORRIENTES Y DEVOLUCIONES</t>
  </si>
  <si>
    <t>FONDO CUENTA CONCEJO DE BOGOTA, D.C.</t>
  </si>
  <si>
    <t>0111-04</t>
  </si>
  <si>
    <t>SECOP-II</t>
  </si>
  <si>
    <t>https://community.secop.gov.co/Public/Tendering/OpportunityDetail/Index?noticeUID=CO1.NTC.2971701&amp;isFromPublicArea=True&amp;isModal=true&amp;asPopupView=true</t>
  </si>
  <si>
    <t>https://community.secop.gov.co/Public/Tendering/OpportunityDetail/Index?noticeUID=CO1.NTC.3022060&amp;isFromPublicArea=True&amp;isModal=true&amp;asPopupView=true</t>
  </si>
  <si>
    <t>https://community.secop.gov.co/Public/Tendering/OpportunityDetail/Index?noticeUID=CO1.NTC.3194837&amp;isFromPublicArea=True&amp;isModal=true&amp;asPopupView=true</t>
  </si>
  <si>
    <t>https://community.secop.gov.co/Public/Tendering/OpportunityDetail/Index?noticeUID=CO1.NTC.3556376&amp;isFromPublicArea=True&amp;isModal=true&amp;asPopupView=true</t>
  </si>
  <si>
    <t>https://community.secop.gov.co/Public/Tendering/OpportunityDetail/Index?noticeUID=CO1.NTC.3642041&amp;isFromPublicArea=True&amp;isModal=true&amp;asPopupView=true</t>
  </si>
  <si>
    <t>https://community.secop.gov.co/Public/Tendering/OpportunityDetail/Index?noticeUID=CO1.NTC.3579651&amp;isFromPublicArea=True&amp;isModal=true&amp;asPopupView=true</t>
  </si>
  <si>
    <t>https://community.secop.gov.co/Public/Tendering/OpportunityDetail/Index?noticeUID=CO1.NTC.3613160&amp;isFromPublicArea=True&amp;isModal=true&amp;asPopupView=true</t>
  </si>
  <si>
    <t>https://community.secop.gov.co/Public/Tendering/OpportunityDetail/Index?noticeUID=CO1.NTC.3747175&amp;isFromPublicArea=True&amp;isModal=true&amp;asPopupView=true</t>
  </si>
  <si>
    <t>https://community.secop.gov.co/Public/Tendering/OpportunityDetail/Index?noticeUID=CO1.NTC.3764968&amp;isFromPublicArea=True&amp;isModal=true&amp;asPopupView=true</t>
  </si>
  <si>
    <t>https://community.secop.gov.co/Public/Tendering/OpportunityDetail/Index?noticeUID=CO1.NTC.3765381&amp;isFromPublicArea=True&amp;isModal=true&amp;asPopupView=true</t>
  </si>
  <si>
    <t>https://community.secop.gov.co/Public/Tendering/OpportunityDetail/Index?noticeUID=CO1.NTC.3768878&amp;isFromPublicArea=True&amp;isModal=true&amp;asPopupView=true</t>
  </si>
  <si>
    <t>https://community.secop.gov.co/Public/Tendering/OpportunityDetail/Index?noticeUID=CO1.NTC.3777923&amp;isFromPublicArea=True&amp;isModal=true&amp;asPopupView=true</t>
  </si>
  <si>
    <t>TVEC</t>
  </si>
  <si>
    <t>https://colombiacompra.gov.co/tienda-virtual-del-estado-colombiano/ordenes-compra/86711</t>
  </si>
  <si>
    <t>https://colombiacompra.gov.co/tienda-virtual-del-estado-colombiano/ordenes-compra/94057</t>
  </si>
  <si>
    <t>https://colombiacompra.gov.co/tienda-virtual-del-estado-colombiano/ordenes-compra/88897</t>
  </si>
  <si>
    <t>Operaciones Conexas de Crédito Público</t>
  </si>
  <si>
    <t>Seguros</t>
  </si>
  <si>
    <t>Pólizas de Seguro</t>
  </si>
  <si>
    <t>Prestar los servicios de mantenimiento preventivo y correctivo deelementos que soportan la infraestructura tecnológica de los centros decableado de la SDH</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</si>
  <si>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</si>
  <si>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Prestar los servicios profesionales a la Subdirección de desarrollosocial de la Secretaría Distrital de Hacienda para asesorar,  consolidary analizar la información producida en materia presupuestal, fiscal yfinanciera de las entidades y empresas sociales del estados.</t>
  </si>
  <si>
    <t>Prestar servicios de apoyo a la gestión al despacho del Secretariodistrital de Hacienda en lo correspondiente a la operatividad de losdiferentes sistemas de información en los procesos de contratación ymanejo de agenda.</t>
  </si>
  <si>
    <t>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t>
  </si>
  <si>
    <t>Prestar los servicios profesionales para el acompañamiento, soporte yapoyo técnico a la supervisión de las intervenciones requeridas a lainfraestructura de las sedes de la SDH y el CAD.</t>
  </si>
  <si>
    <t>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t>
  </si>
  <si>
    <t>Prestar los servicios de monitoreo del sistema BMS, mantenimientocorrectivo, licenciamiento de software Axiom V y soporte técnico especializado con reubicación de equipos para el sistema de control de acceso instalados en las sedes de la Secretaría Distrital deHacienda (SDH).</t>
  </si>
  <si>
    <t>Prestar el servicio de mantenimiento, actualización y soporte de laplataforma de VMware de la Secretaría Distrital de Hacienda, deconformidad con lo establecido en el pliego de condiciones de la SubastaInversa Electrónica No. SDH-SIE-014-2021 y la propuesta presentada porel contratista.</t>
  </si>
  <si>
    <t>Prestar los servicios de soporte y mantenimiento para los productos deHardware y Software Oracle de la Secretaría Distrital de Hacienda</t>
  </si>
  <si>
    <t>Suscripción del licenciamiento SAP Commerce Cloud para la SecretaríaDistrital de Hacienda.</t>
  </si>
  <si>
    <t>Adquirir equipos celulares para la Secretaría Distrital de Hacienda.</t>
  </si>
  <si>
    <t>Prestar el servicio de soporte y mantenimiento del Sistema deInformación V.I.G.I.A. Riesgo.</t>
  </si>
  <si>
    <t>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t>
  </si>
  <si>
    <t>ADQUIRIR LOS SEGUROS OBLIGATORIOS DE ACCIDENTES DE TRÁNSITO (SOAT) Y DEAUTOMÓVILES PARA LOS VEHÍCULOS QUE CONFORMAN EL PARQUE AUTOMOTOR DE LASECRETARIA DISTRITAL DE HACIENDA</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</si>
  <si>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</si>
  <si>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</si>
  <si>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Contratar los seguros obligatorios por accidente de tránsito - SOAT paralos vehículos propiedad de la Secretaría Distrital de Hacienda.</t>
  </si>
  <si>
    <t>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t>
  </si>
  <si>
    <t>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t>
  </si>
  <si>
    <t>Prestar un servicio integral de carácter académico y de documentosespecializados en materia tributaria, dirigidos a la ciudadanía engeneral y a los funcionarios, que permita dar continuidad al proyectoEscuela Tributaria Distrital de la Secretaría Distrital de Hacienda.</t>
  </si>
  <si>
    <t>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t>
  </si>
  <si>
    <t>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t>
  </si>
  <si>
    <t>Prestar servicios profesionales especializados para la estabilización,mejora evolutiva de BogData y soporte de la mesa de ayuda paracontribuyentes de Bogotá.</t>
  </si>
  <si>
    <t>Adquisición de scanners de alto rendimiento con soporte y kit demantenimiento para la Secretaria Distrital de Hacienda</t>
  </si>
  <si>
    <t>Adquisición de impresoras y lectoras para la optimización del sistema delectura automático de códigos de barras de la Secretaría Distrital deHacienda</t>
  </si>
  <si>
    <t>LA SOCIEDAD ADMINISTRADORA prestara el servicio de depósito yadministración desmaterializada de los títulos de deuda pública internacorrespondientes al Programa de Emisión y Colocación de Bogotá DistritoCapital, regulado en la Ley 27 de 1990, Ley 964 de 2005, el Decreto 255de 2010, y las demás normas que regulen el tema. Igualmente, estecontrato se rige por el Reglamento de Operaciones aprobado por lasuperintendencia Financiera de Colombia y los acuerdos de custodiainternacional que suscriba la SOCIEDAD ADMINISTRADORA para el desarrollode su objeto social. Estas normas están publicadas en la página web dela SOCIEDAD ADMINISTRADORA y forman parte integral del presentecontrato.</t>
  </si>
  <si>
    <t>Prestar servicios profesionales apoyando las actividades relacionadascon la gestión y monitoreo del pago de transferencias monetarias de laEstrategia Integral Ingreso Mínimo Garantizado (IMG).</t>
  </si>
  <si>
    <t>Prestar servicios profesionales  para la validacion e intercambio de lainformación relacionada con el pago de transferencias monetarias de laEstrategia Integral Ingreso Mínimo Garantizado (IMG).</t>
  </si>
  <si>
    <t>Prestar servicios profesionales a la Subdirección de Análisis ySostenibilidad Presupuestal de la Secretaría Distrital de Hacienda, paraapoyar la consolidación, revisión y análisis de la informaciónpresupuestal, fiscal y financiera de las entidades a cargo.</t>
  </si>
  <si>
    <t>Prestar servicios de apoyo a la gestión de carácter administrativo, aldespacho de la Secretaría Distrital de Hacienda apoyando en la atenciónde los requerimientos de usuarios internos y externos, y consolidaciónde los documentos.</t>
  </si>
  <si>
    <t>PRESTAR LOS SERVICIOS DE MANTENIMIENTO PREVENTIVO Y CORRECTIVO PARA LASCAJAS FUERTES DE LA SECRETARÍA DISTRITAL DE HACIENDA</t>
  </si>
  <si>
    <t>Prestar servicios profesionales para realizar procesos de gestion ydepuracion de información de los terceros en el módulo BP de Bogdata yapoyar la gestion del proceso contable en el módulo FI  a cargo de laDirección Distrital de Contabilidad cuando se requiera.</t>
  </si>
  <si>
    <t>Prestar servicios de apoyo a la gestión de carácter administrativorelacionados con cierres en sistemas de correspondencia, informes yconsolidación de información.</t>
  </si>
  <si>
    <t>Prestar servicios profesionales para realizar procesos de conciliaciónde información contable requeridas en el proceso de elaboración de losestados financieros, reportes e Informes complementarios de la SDHincluidas en el módulo FI a cargo de la Dirección Distrital deContabilidad</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</si>
  <si>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</si>
  <si>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t>
  </si>
  <si>
    <t>Realizar examenes medicos ocupacionales y complementarios igualmente laaplicacion de vacunas para funcionarios y contratistas de la SecretariaDistrital de Hacienda</t>
  </si>
  <si>
    <t>Prestar servicios técnicos en la consolidación y sistematización deinformación del Sistema de Gestión de Seguridad y Salud en el Trabajo dela Secretaría Distrital de Hacienda.</t>
  </si>
  <si>
    <t>Prestar los servicios profesionales para el análisis, actualización ydesarrollo en el manejo de bases de datos y actividades de seguimientopara la cartera tributaria clasificada como dificil cobro y la carterano tributaria de la Oficina de Depuración de Cartera</t>
  </si>
  <si>
    <t>Prestar los servicios profesionales para el análisis, actualización ydesarrollo en el manejo de bases de datos y actividades de seguimientopara la cartera cobrable tributaria asignada a la Oficina Depuración deCartera</t>
  </si>
  <si>
    <t>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t>
  </si>
  <si>
    <t>Prestar servicios técnicos en la implementación del Plan de Trabajo delSistema de Gestión de Seguridad y Salud en el Trabajo de la SecretaríaDistrital de Hacienda.</t>
  </si>
  <si>
    <t>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t>
  </si>
  <si>
    <t>Prestar servicios profesionales para apoyar al Observatorio Fiscal delDistrito – FiscalData en el diseño de piezas comunicativas para lasdiferentes estrategias de comunicación de la Secretaría Distrital deHacienda relacionadas con FiscalData.</t>
  </si>
  <si>
    <t>Adquisición de sillas ergonómicas para los puestos de trabajo de losservidores públicos y Sala Amiga de la Familia Lactante de la SecretaríaDistrital de Hacienda.</t>
  </si>
  <si>
    <t>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t>
  </si>
  <si>
    <t>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t>
  </si>
  <si>
    <t>Prestar servicios de apoyo a la gestión de carácter administrativo, aldespacho de la Subsecretaría Técnica, apoyando en la atención de losrequerimientos de usuarios internos y externos, y consolidación de losdocumentos.</t>
  </si>
  <si>
    <t>Suscripción a los resultados mensuales de las encuestas de Consumo y deOpinión Empresarial que permitan medir las expectativas económicas deempresarios y consumidores.</t>
  </si>
  <si>
    <t>La necesidad de contar con la suscripción a los resultados mensuales dela encuesta de consumo para Bogotá.</t>
  </si>
  <si>
    <t>Suscripción al sistema de información sobre vivienda nueva y usada ydestinos comerciales nuevos en Bogotá D.C.</t>
  </si>
  <si>
    <t>Prestar servicios profesionales para apoyar al Observatorio Fiscal delDistrito – FiscalData en la búsqueda de información y el procesamientode bases de datos que permitan fortalecer el análisis sectorial delcomportamiento de los indicadores económicos de la ciudad de Bogotá.</t>
  </si>
  <si>
    <t>Prestar los servicios profesionales para desarrollar y ejecutar lasactividades relacionadas con el proceso de provisión de empleos de laplanta de personal de la Secretaría Distrital de Hacienda.</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</si>
  <si>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</si>
  <si>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Prestar servicios profesionales para el cumplimiento y apoyo a lasfunciones de la Oficina de Control Interno de la Secretaría Distrital deHacienda, en especial en temas contables y financieros, entre otros.</t>
  </si>
  <si>
    <t>Proveer el servicio de conectividad a internet, para realizar visitas aunidades productivas en las diferentes localidades de la ciudad yrecopilar información que alimentará la base maestra y el tablero decontrol de formalización empresarial en Bogotá.</t>
  </si>
  <si>
    <t>Prestar los servicios profesionales al Despacho de la DireccionDistrital de Presupuesto de la Secretaría Distrital de Hacienda, para lagestión de informes y reportes a los organismos de control, seguimientoa la documentacion, archivo, reportes internos, validaciones de informesfinancieros  solicitados a las entidades y  publicaciones en la sedeelectronica de la entidad.</t>
  </si>
  <si>
    <t>Proveer el outsourcing integral para los servicios de monitoreo yoperación del Datacenter.</t>
  </si>
  <si>
    <t>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t>
  </si>
  <si>
    <t>Contratar la POLIZA DE SEGURO DE MANEJO GLOBAL BANCARIO INFIDELIDAD IRFPARA AMPARAR LAS PÉRDIDAS, DAÑOS Y GASTOS EN QUE TENGA QUE INCURRIR LASECRETARIA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</si>
  <si>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el servicio integral de gestión de mesa de servicio para elConcejo de Bogotá D.C.</t>
  </si>
  <si>
    <t>Prestar servicios de apoyo a la gestión para el soporte y manejo de loscomponentes tecnológicos requeridos en el cumplimiento de lasactividades de gestión normativa y control político a cargo de laCorporación.</t>
  </si>
  <si>
    <t>Prestar los servicios de apoyo en el manejo de los equipos detransmisión y acompañamiento en la cabina para las actividades de lascomisiones y de la plenaria de la Corporación.</t>
  </si>
  <si>
    <t>COMWARE S A</t>
  </si>
  <si>
    <t>JUAN GABRIEL JIMENEZ GONZALEZ</t>
  </si>
  <si>
    <t>AIDEE  VALLEJO CUESTA</t>
  </si>
  <si>
    <t>KARINA ANDREA RODRIGUEZ SAAVEDRA</t>
  </si>
  <si>
    <t>ELENA ISABEL CRISTINA ARROYO ANDRADE</t>
  </si>
  <si>
    <t>NADIA CATALINA PAVA BUITRAGO</t>
  </si>
  <si>
    <t>JULIETH LORENA ORTIZ TRIANA</t>
  </si>
  <si>
    <t>ANGIE LIZETH SERRANO CASTELLANOS</t>
  </si>
  <si>
    <t>DANIELA DE LOS ANGELES SUAREZ BELTRAN</t>
  </si>
  <si>
    <t>COLOMBIA TELECOMUNICACIONES S.A ESP BIC</t>
  </si>
  <si>
    <t>JEANETTE CAROLINA RIVERA MELO</t>
  </si>
  <si>
    <t>HONOR TECNOLOGIA S A S</t>
  </si>
  <si>
    <t>TEAM MANAGEMENT INFRASTRUCTURE S.A.S</t>
  </si>
  <si>
    <t>ORACLE COLOMBIA LIMITADA</t>
  </si>
  <si>
    <t>SOLUSOFT DE COLOMBIA SAS</t>
  </si>
  <si>
    <t>ASEGURADORA SOLIDARIA DE COLOMBIA ENTIDA D COOPERATIVA</t>
  </si>
  <si>
    <t>AXA COLPATRIA SEGUROS SA</t>
  </si>
  <si>
    <t>SEGURIDAD SUPERIOR LTDA.</t>
  </si>
  <si>
    <t>COMPAÑIA MUNDIAL DE SEGUROS S.A.</t>
  </si>
  <si>
    <t>UNIÓN TEMPORAL  AXA COLPATRIA SEGUROS S.A MAPFRE SEGUROS GENERALES DE COLOMBIA S</t>
  </si>
  <si>
    <t>JUAN FELIPE CASTILLO RINCON</t>
  </si>
  <si>
    <t>UNIVERSIDAD SERGIO ARBOLEDA</t>
  </si>
  <si>
    <t>LAURA ELENA SALAS NOGUERA</t>
  </si>
  <si>
    <t>REGINA  GALOFRE SANCHEZ</t>
  </si>
  <si>
    <t>ANGIE VIVIANA ROA MATEUS</t>
  </si>
  <si>
    <t>JUAN CARLOS GONZALEZ SANCHEZ</t>
  </si>
  <si>
    <t>SISTETRONICS SAS</t>
  </si>
  <si>
    <t>DEPOSITO CENTRALIZADO DE VALORES DE COLOMBIA DECEVAL S.A</t>
  </si>
  <si>
    <t>ANDRES NOLASCO OLAYA GOMEZ</t>
  </si>
  <si>
    <t>JAIRO JESUS MEDINA ROA</t>
  </si>
  <si>
    <t>FERREDISEÑOS DAES LIAL S.A.S.</t>
  </si>
  <si>
    <t>ANDRES FELIPE SANCHEZ ESPINOSA</t>
  </si>
  <si>
    <t>SANDRA CATALINA SAAVEDRA JIMENEZ</t>
  </si>
  <si>
    <t>NILSON ANDRES MACIAS CARDENAS</t>
  </si>
  <si>
    <t>MEDICAL PROTECTION LTDA SALUD OCUPACIONA L</t>
  </si>
  <si>
    <t>MARIA FERNANDA GOMEZ BENAVIDES</t>
  </si>
  <si>
    <t>JUAN CARLOS MOSCOTE IGUARAN</t>
  </si>
  <si>
    <t>PAULA ANDREA GUEVARA MERA</t>
  </si>
  <si>
    <t>MARIBEL  LEAL FONSECA</t>
  </si>
  <si>
    <t>JOSE DAVID BELTRAN ROMERO</t>
  </si>
  <si>
    <t>LEONARDO  ORTIZ SANABRIA</t>
  </si>
  <si>
    <t>JENNY ALEXANDRA MORENO CORTES</t>
  </si>
  <si>
    <t>OFIEXPORT S.A.S</t>
  </si>
  <si>
    <t>NESTOR EDUARDO ESCOBAR ALFONSO</t>
  </si>
  <si>
    <t>FUNDACION PARA LA EDUCACION SUPERIOR Y E L DESARROLLO FEDESARROLLO</t>
  </si>
  <si>
    <t>RADDAR LIMITADA</t>
  </si>
  <si>
    <t>LA GALERIA INMOBILIARIA LTDA</t>
  </si>
  <si>
    <t>JUAN DIEGO VARGAS GUZMAN</t>
  </si>
  <si>
    <t>JOSEFINA  ACEVEDO RIOS</t>
  </si>
  <si>
    <t>LUZ DARY PALENCIA SEPULVEDA</t>
  </si>
  <si>
    <t>LAURA VANESSA SALCEDO CORDOBA</t>
  </si>
  <si>
    <t>CAROLINA  PAZ MANZANO</t>
  </si>
  <si>
    <t>RONALD JOSUE BOLAÑOS VELASCO</t>
  </si>
  <si>
    <t>MEILYS  BARRAZA PACHECO</t>
  </si>
  <si>
    <t>GENNY MERCEDES MARTINEZ LAGUNA</t>
  </si>
  <si>
    <t>CLAUDIA PATRICIA ALMEIDA CASTILLO</t>
  </si>
  <si>
    <t>EDNA ROCIO SANCHEZ MORALES</t>
  </si>
  <si>
    <t>IVAN FERNANDO TUNJANO REYES</t>
  </si>
  <si>
    <t>ASTRID VIVIANA FAJARDO GONZALEZ</t>
  </si>
  <si>
    <t>EMPRESA DE TELECOMUNICACIONES DE BOGOTÁ S.A. E.S.P. - ETB S.A. ESP</t>
  </si>
  <si>
    <t>YULY PAOLA BELTRAN TORRES</t>
  </si>
  <si>
    <t>UNION TEMPORAL CONTROL ARCHIVOS</t>
  </si>
  <si>
    <t>SELCOMP INGENIERIA S A S (SISTEMAS Y ELE CTRONICA DE COMPUTADORES)</t>
  </si>
  <si>
    <t>ROBINSON  MELO MORENO</t>
  </si>
  <si>
    <t>GUILLERMO ANTONIO SILVA QUEVEDO</t>
  </si>
  <si>
    <t>SUBDIRECTOR TECNICO - SUBD. ANALISIS FISCAL</t>
  </si>
  <si>
    <t>JEFE DE OFICINA - OF. EDUCACION TRIBUTARIA</t>
  </si>
  <si>
    <t>PROFESIONAL UNIVERSITARIO - OF. NOTIFICACIONES Y DOC. FISCAL</t>
  </si>
  <si>
    <t>SUBDIRECTOR TECNICO - SUBD. FINANCIAMIENTO CON OTRAS ENTIDADES</t>
  </si>
  <si>
    <t>PROFESIONAL UNIVERSITARIO - OF. ATENCION AL CIUDADANO</t>
  </si>
  <si>
    <t>JEFE DE OFICINA - OF. DEPURACION CARTERA</t>
  </si>
  <si>
    <t>PROFESIONAL ESPECIALIZADO - SUBD. TALENTO HUMANO</t>
  </si>
  <si>
    <t>PROFESIONAL ESPECIALIZADO - SUBD. ANALISIS SECTORIAL</t>
  </si>
  <si>
    <t>PROFESIONAL ESPECIALIZADO - DESPACHO DIR. INFORMATICA Y TECNOLOGIA</t>
  </si>
  <si>
    <t>El contratista Comware S.A., durante el desarrollo del contrato cuyafecha de inicio es el 12 de julio de 2021, cumplió estrictamente con lasobligaciones generales del contrato.</t>
  </si>
  <si>
    <t>acato las obligaciones generales</t>
  </si>
  <si>
    <t>Prestó los servicios del objeto contractual</t>
  </si>
  <si>
    <t xml:space="preserve">1. Acata la Constitución, la ley, las normas legales yprocedimentales establecidas por el Gobierno Nacional y Distrital, ydemás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15-46-101023322 para lasuscripción de su contrato No. 2200075. El contratista presentó su póliza No. 15-46-101023322 para lasuscripción de su contrato No. 220007 y estas fueron revisadas yaprobadas por la Subdirección contractual.6. El contratista presentó su póliza No. 15-46-101023322 para lasuscripción de su contrato No. 220007 y estas fueron revisadas yaprobadas por la Subdirección contractual.7. Colabora con la entidad para que el objeto contratado se cumpla yque este sea el de mejor calidad.8. Obra con lealtad y buena fe en las distintas etapas contractualesevitando las dilaciones y entrabamiento que pudieran presentarse9. El contratista ha cumplido a cabalidad con su obligación10. Hasta el momento no se ha conocido que el contratista divulgueinformación de su proceso con terceros.11. Acata las instrucciones que durante el desarrollo del contrato leha imparto la Secretaría Distrital de Hacienda de Bogotá, D.C porconducto del supervisor del contrato.12.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hacumplido con los protocolos de bioseguridad adoptados.  </t>
  </si>
  <si>
    <t>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realizando su examen de salud ocupacional.</t>
  </si>
  <si>
    <t>Durante el mes de enero de 2023, el contratista cumplió con lasobligaciones generales estipuladas en los estudios previos.</t>
  </si>
  <si>
    <t>1. Cumplió2. Cumplió3. Cumplió4. Cumplió5. Cumplió6. Cumplió7. Cumplió8. Cumplió9. Cumplió10. Cumplió11. Cumplió12. Cumplió13. Cumplió14. Cumplió15. Cumplió16. Cumplió17. Cumplió18. Cumplió19. Cumplió20. Cumplió</t>
  </si>
  <si>
    <t>El contratista ha cumplido con las obligaciones generales del contrato.</t>
  </si>
  <si>
    <t>Cumplió con las acciones contenidas en la cláusula 7 "Acciones de losproveedores durante la operación secundaria", y en la Cláusula 12"Obligaciones de los proveedores" del Acuerdo Marco de Precios CCE-139-IAD-2020; de acuerdo con las especificaciones y condiciones técnicasrequeridas por la entidad.</t>
  </si>
  <si>
    <t>Durante el período, el contratista dió cumplimiento a las obligacionesgenerales que contempla la ejecución del objeto contractual.</t>
  </si>
  <si>
    <t>Se Certifica que el contratista ha cumplido satisfactoriamente con lasobligaciones generales estipuladas en el contrato No. 220425 prestandoel servicio de soporte y mantenimiento del Sistema de InformaciónV.I.G.I.A Riesgo en el periodo comprendido entre el 01/12/2022 al31/12/2022.</t>
  </si>
  <si>
    <t>Se Certifica que el contratista ha cumplido satisfactoriamente con lasobligaciones generales estipuladas en el contrato No. 220425 prestandoel servicio de soporte y mantenimiento del Sistema de InformaciónV.I.G.I.A Riesgo en el periodo comprendido entre el 01/01/2023 al01/31/2023.</t>
  </si>
  <si>
    <t>Durante el período, el contratista dió cumplimiento a las obligacionesgenerales dentro de la ejecución del objeto contractual.</t>
  </si>
  <si>
    <t>Durante el período el contratista dió cumplimiento a las obligacionesgenerales dentro de la ejecución del objeto contractual.</t>
  </si>
  <si>
    <t>La contratista cumplió con las obligaciones generales durante el periodotal y como se evidencia en el informe mensual de supervisión.</t>
  </si>
  <si>
    <t>La contratista dió cumplimiento a cada una de las obligaciones generalespre - contractuales acordadas para la ejecución del contrato.</t>
  </si>
  <si>
    <t>El contratista dio cumplimiento a las obligaciones pactadas y estudiosprevios del presente contrato.</t>
  </si>
  <si>
    <t>Cumplidas de conformidad</t>
  </si>
  <si>
    <t>La contratista entregó el informe de actividades del mes de enero de2023 donde detalla la ejecución de las actividades en el mes para elcumplimiento de los productos entregables.</t>
  </si>
  <si>
    <t>Durante el periodo comprendido entre el 1 y el 31 de enero de 2023, elcontratista cumplió con las condiciones y obligaciones del contrato asícomo del Anexo 1. Especificaciones Técnicas</t>
  </si>
  <si>
    <t>El contratista cumplió con las obligaciones del contrato durante elperiodo del presente informe.</t>
  </si>
  <si>
    <t>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periodo.Dio estricto cumplimiento a las condiciones establecidas en el AnexoTécnico No. 1 mediante el cual se determinan los requerimientos de losservicios objeto del presente contrato.Colaboró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propuesta.No reportó novedades o anomalías al supervisor del contrato.Guardó total reserva de la información que por razón del servicio ydesarrollo de sus actividades obtuvo.Presentó los comprobantes de afiliación y pago de los aportes a lossistemas de salud y pensión del personal destinado a la prestación delservicio junto con el comprobante de pago del subsidio familiar y laafiliación a la A.R.L.Acreditó el pago de aportes parafiscales relativos al sistema deseguridad social integral, así como los propios del SENA, ICBF y deCajas de Compensación familiar, cuando corresponda y allegócertificación expedida por el revisor fiscal de acuerdo con el artículo50 de la ley 789 del 27 de diciembre y demás concordantes.Veló por respecto d ellos derechos constitucionales y laborales de lostrabajadores que utilice para la ejecución del contrato y veló por elrespeto de la legislación laboral vigente según lo establecido en laDirectiva No. 003 de 2012 expedida por la Secretaría General de laAlcaldía Mayor de Bogotá D.C.Dio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mujeres en un porcentaje del 9.3%priorizando para ello factores que acentúan su vulnerabilidad como lacondición de víctima del conflicto armado, las discapacidades, ser mujerjefa de hogar, entre otras de acuerdo al Decreto Distrital 332 de 2020,mediante documentación juramentada firmado por el representante legal.Incorporó el 100% del personal colombiano en donde el contratista debeincorporar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personal.20. Se cumplió con los derechos constitucionales y laborales de lostrabajadores que utilizó para la ejecución del contrato en este periodo,respectó la legislación laboral vigente</t>
  </si>
  <si>
    <t>En la ejecución del contrato 230118, el contratista cumplió con susobligaciones generales durante el periodo del 25 al 31 de enero del2023.</t>
  </si>
  <si>
    <t>En la ejecución del contrato 230117, el contratista cumplió con susobligaciones generales durante el periodo del 25 al 31 de enero del2023.</t>
  </si>
  <si>
    <t>1. Acató la Constitución, la ley, las normas legales procedimentalesestablecidas por el Gobierno Nacional y Distrital, y demás disposicionespertinentes.2. Entregó las obras objeto del presente contrato con lasespecificaciones técnicasexigidas en el anexo técnico, so pena de hacerse acreedor a las multasestipuladas en el contrato y entregar el certificado de conformidad delos mismos, cuando serequiera, acorde con lo dispuesto en el Decreto Único Reglamentario 1074de 2015.3. El contratista mantuvo fijos los precios unitarios de la propuesta.4. Dio estricto cumplimiento a las condiciones establecidas en el Anexo– Especificaciones técnicas, mediante el cual se determinan losrequerimientos del bien o servicio objeto del presente contrato, comodel personal mínimo requerido para la debida ejecución del contrato.4. Acató las instrucciones que para el desarrollo del contrato leimparta la Secretaría Distrital de Hacienda de Bogotá, D.C. por conductodel interventor.5. No accedió a peticiones o amenazas de quienes actúen por fuera de laley con el fin de obligarlos a hacer u omitir algún acto o hecho.6. Cumplió con las condiciones técnicas, jurídicas, económicas,financieras y comerciales presentadas en la propuesta.7. Guardó total reserva de la información que por razón del servicio ydesarrollo de sus actividades obtenga.8. Presentó cuando fue requerido los comprobantes de afiliación y pagode los aportes a los sistemas de salud y pensión del personal destinadoa la prestación del servicio junto con el comprobante de pago delsubsidio familiar y la afiliación a la A.R.L.9. 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concordantes.10. El contratista dio cumplimiento de la Directiva No. 003 de 2012expedida por la Secretaría General de la Alcaldía Mayor de Bogotá, D.C.,el contratista se obliga a:a) Velar por el respeto de los derechos constitucionales y laborales delos trabajadores que utilice para la ejecución del contrato, para locual, eliminará formas de contratación lesivas para los derechoslaborales de los trabajadores.b) Velar por el respeto de la legislación laboral vigente e incentivarla mejor oferta laboral y prestacional que garantice el acceso a mejoresoportunidades de trabajo. El incumplimiento de las obligacionescontractual es incluido en el presente numeral ocasionará el inicio deprocesos sancionatorios, conforme con la normatividad vigente, esto es,la imposición de multas o la declaratoria de incumplimiento haciendoefectiva la cláusula penal pecuniaria, si es del caso.11. Dio cumplimiento a lo dispuesto en la CircularNo.1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niños.12.El contratista cumplió con las políticas y lineamientos señalados enel Plan Institucional de Gestión Ambiental (PIGA) implementado por laSecretaría Distrital de Hacienda.13. Dio cumplimiento a lo dispuesto en el artículo 5º del DecretoDistrital 332 de2020, en el sentido de:a) Prevenir el abuso y el acoso sexual, así como promover su denuncia, yde las demás violencias basadas en género en el marco de la ejecucióndel contrato.b) hacer un uso no sexista del lenguaje escrito, visual y audiovisual,de conformidad con lo establecido en el Acuerdo Distrital381de2009.14. El contratista se comprometió a preservar, fortalecer y garantizarla transparencia y la prevención de corrupción en su gestióncontractual, en el marco de los principios y normas constitucionales yen especial, en lo dispuesto en el capítulo VII de la Ley 1474 de 2011“Disposiciones para prevenir y combatirla corrupción en la contrataciónpública”, y artículo 14 del Decreto Distrital 189de2020.15. Presentó a la interventoría del contrato la documentación en dondesu planta de personal mantiene el número de trabajadores condiscapacidad que dio lugar a la obtención del puntaje de que trata elnumeral 3.6.4 del presente pliego de condiciones, de conformidad con lodispuesto en el artículo 2.2.1.2.4.2.7. del Decreto 392 de 2018.16. Vinculó para la ejecución del contrato mujeres en un porcentaje del9.3% priorizando para ello factores que acentúan su vulnerabilidad comola condición de víctima del conflicto armado, las discapacidades, sermujer jefa de hogar, entre otras de acuerdo al Decreto Distrital 332 de2020, mediante documentación juramentada firmado por el representantelegal.17. Incorporó el 100% del personal colombiano en donde el contratistadebe 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t>
  </si>
  <si>
    <t>En la ejecución del contrato 230133, el contratista cumplió con susobligaciones generales durante el periodo del 25 al 31 de enero del2023.</t>
  </si>
  <si>
    <t>El contratista cumplió con las obligaciones generales establecidas en lacláusula 11 "Obligaciones de los Proveedores", del instrumento deagregación de demanda CCE-280-AMP-2021.</t>
  </si>
  <si>
    <t>El contratista cumplió con las obligaciones generales establecidas enlos estudios previos del contrato.</t>
  </si>
  <si>
    <t>1. Cumplir lo previsto en las disposiciones de los estudios previos ydel contrato que se suscriba.2. Acatar la Constitución, la ley, las normas legales y procedimentalesestablecidas por el Gobierno Nacional y Distrital, y demás disposicionespertinentes.3. Dar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deberá constituir la garantía pactada en el contrato ypresentarla en la Secretaría Distrital de Hacienda. En el evento que lagarantía (póliza) requiera modificación, la misma deberá presentarsedentro de los dos (2) días siguientes a su devolución.5.  Reportar de manera inmediata cualquier novedad o anomalía, alsupervisor del contrato.6. Guardar total reserva de la información que por razón del servicio ydesarrollo de sus actividades obtenga. Esta es de propiedad de laSecretaría Distrital de Hacienda de Bogotá, D.C. y solo salvo expresorequerimiento de autoridad competente podrá ser divulgada.7. Acatar las instrucciones que durante el desarrollo del contrato leimparta la Secretaría Distrital de Hacienda de Bogotá, D.C por conductodel supervisor del contrato.</t>
  </si>
  <si>
    <t>Durante el periodo comprendido entre el 25 de enero y el 31 de enero de2023, el contratista cumplió todas las obligaciones generales delcontrato, acatando la constitucion, la ley y lo previsto en lasdisposiciones contenidas en los estudios previos y el contrato. Asimismo, el constratista certifica haber cumplido con sus obligaciones conlos sistemas de seguridad social, haber constituido las garantias delcontrato, y haber colaborado con la secretaria distrital de hacienda yel supervisor del contrato para que su ejecucion se realice con la mayorcalidad.</t>
  </si>
  <si>
    <t>Durante el periodo comprendido entre el 26 de enero y el 31 de enero de2023, el contratista cumplió todas las obligaciones generales delcontrato, acatando la constitucion, la ley y lo previsto en lasdisposiciones contenidas en los estudios previos y el contrato. Asimismo, el constratista certifica haber cumplido con sus obligaciones conlos sistemas de seguridad social, haber constituido las garantias delcontrato, y haber colaborado con la secretaria distrital de hacienda yel supervisor del contrato para que su ejecucion se realice con la mayorcalidad.</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</si>
  <si>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</si>
  <si>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380-47-994000130185 para lasuscripción de su contrato No. 230077 y cargada en la plataforma SECOPII5. El contratista presentó su póliza No 380-47-994000130185 para lasuscripción de su contrato No. 220007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t>
  </si>
  <si>
    <t>Durante el periodo comprendido del 01 al 31 de enero, el contratistacumplió con las condiciones y obligaciones del contrato y de lasespecificaciones técnicas.</t>
  </si>
  <si>
    <t>La contratista en el periodo comprendido entre el 26 y el 31 de enerocumplió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t>
  </si>
  <si>
    <t>el contratista cumplio con las obligaciones</t>
  </si>
  <si>
    <t>El contratista dio cumplimiento con las obligaciones</t>
  </si>
  <si>
    <t>Durante el periodo reportado se dio cumplimiento a las obligacionesgenerales.</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</si>
  <si>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380-47-994000130349 deAseguradora Solidaria de Colombia para la suscripción de su contrato No.230099.5. El contratista presentó su póliza N. 380-47-994000130349 deAseguradora Solidaria de Colombia para la suscripción de su contrato No.230099. Y estas fueron revisadas y aprobadas por la subdireccióncontractual.6.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cuenta con su examen ocupacional que reposa en sucarpeta contractual.12. A la fecha el contrato se encuentra vigente.13. El contratista diligenció y presentó ante la secretaria distrital dehacienda el formato único de hoja de vida del SIDEAP y al SIGEP.</t>
  </si>
  <si>
    <t>El contratista dio cumplimiento a todas las obligaciones</t>
  </si>
  <si>
    <t>El contratista dió cumplimiento a las obligaciones pactadas en losestudios previos del presente contrato.</t>
  </si>
  <si>
    <t>Cumplidos de conformidad</t>
  </si>
  <si>
    <t>El contratista cumplió con las obligaciones generales de acuerdo con loestipulado en los estudios previos, para el periodo comprendido entre el01-01-2023 y el 31-01-2023</t>
  </si>
  <si>
    <t>El contratista cumplió con las obligaciones generales de acuerdo con loestipulado en los estudios previos, para el periodo comprendido entre el27-01-2023 y el 31-01-2023</t>
  </si>
  <si>
    <t>El contratista cumplió con las obligaciones generales de acuerdo con loestipulado en los estudios previos, para el periodo comprendido entre el01-01-2023 y el 08-01-2023</t>
  </si>
  <si>
    <t>La contratista en el periodo comprendido entre el 26 y el 31 de enerocumplió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t>
  </si>
  <si>
    <t>Acató las obligaciones generales</t>
  </si>
  <si>
    <t>Durante el mes de octubre de 2022, el contratista cumplió con lasobligaciones generales estipuladas en los estudios previos.</t>
  </si>
  <si>
    <t>Durante el mes de Diciembre de 2022, el contratista cumplió con lasobligaciones generales estipuladas en los estudios previos.</t>
  </si>
  <si>
    <t>El contratista ha cumplido con las obligaciones generales del contratosin contra tiempos.</t>
  </si>
  <si>
    <t>Todas las obligaciones se han cumplido a satisfacción.</t>
  </si>
  <si>
    <t>El contratista cumplió con las obligaciones generales de acuerdo con loestipulado en los estudios previos, para el periodo comprendido entre el16-06-2022 y el 15-07-2022</t>
  </si>
  <si>
    <t>De conformidad con la Supervisión y lo señalado en la plantilla"EJECUCIÓN Y SUPERVISIÓN DE CONTRATOS DE PRESTACIÓN DE SERVICIOS" parael periodo indicado arriba hace constar que el (la) contratista cumpliósatisfactoriamente con las obligaciones establecidas en el contrato.Radicado 2022ER645028O1 del 01-11-2022</t>
  </si>
  <si>
    <t>De conformidad con la Supervisión y lo señalado en la plantilla"EJECUCIÓN Y SUPERVISIÓN DE CONTRATOS DE PRESTACIÓN DE SERVICIOS" parael periodo indicado arriba hace constar que el (la) contratista cumpliósatisfactoriamente con las obligaciones establecidas en el contrato.Radicado 2022ER649500O1 del 04-11-2022</t>
  </si>
  <si>
    <t>De conformidad con la Supervisión y lo señalado en la plantilla"EJECUCIÓN Y SUPERVISIÓN DE CONTRATOS DE PRESTACIÓN DE SERVICIOS" parael periodo indicado arriba hace constar que el (la) contratista cumpliósatisfactoriamente con las obligaciones establecidas en el contrato.Radicado 2022ER676253O1 del 02-12-2022</t>
  </si>
  <si>
    <t>De conformidad con la Supervisión y lo señalado en la plantilla"EJECUCIÓN Y SUPERVISIÓN DE CONTRATOS DE PRESTACIÓN DE SERVICIOS" parael periodo indicado arriba hace constar que el (la) contratista cumpliósatisfactoriamente con las obligaciones establecidas en el contrato.Radicado 2022ER676365O1 del 02-12-2022</t>
  </si>
  <si>
    <t>1. Cumplir lo previsto en las disposiciones de los estudios previos ydel contrato que se suscriba.2. Acatar la Constitución, la ley, las normas legales y procedimentalesestablecidas por el Gobierno Nacional y Distrital, y demás disposicionespertinentes.3. Dar cumplimiento a las obligaciones con los sistemas de seguridadsocial., salud, pensiones y aportes parafiscales, cuando haya lugar, ypresentar los documentos respectivos que así lo acrediten, conforme loestablecido en el artículo 50 de la Ley 789 de 2002, en la Ley 828de2003, en la Ley 1122 de 2007, Decreto 1703 de 2002, Decreto 510 del 5de marzo de 2003, artículo 23 de la Ley 1150 de 2007, Ley 1562 de 2012 ydemás normas que las adicionen, complementen o modifiquen.4. Dentro de los tres (3) días hábiles siguientes a la fecha en que sele entregue la copia del contrato y las instrucciones para sulegalización, deberá constituir la garantía pactada en el contrato ypresentarla en la Secretaría Distrital de Hacienda. En el evento que lagarantía (póliza) requiera modificación, la misma deberá presentarsedentro de los dos (2) días siguientes a su devolución.5. Reportar de manera inmediata cualquier novedad o anomalía, alsupervisor del contrato.6. Guardar total reserva de la información que por razón del servicio ydesarrollo de sus actividades obtenga. Esta es de propiedad de laSecretaría Distrital de Hacienda de Bogotá, D.C. y solo salvo expresorequerimiento de autoridad competente podrá ser divulgada.7. Acatar las instrucciones que durante el desarrollo del contrato leimparta la Secretaría Distrital de Hacienda de Bogotá, D.C por conductodel supervisor del contrato.</t>
  </si>
  <si>
    <t>Respecto a las obligaciones especiales, establecidas en el Anexo No. 1 -Ficha Técnica del contrato, el Contratista Comware S.A. y que hacenparte de la documentación del contrato 210321, cumplió fielmente lopactado.</t>
  </si>
  <si>
    <t>acato las obligaciones especiales</t>
  </si>
  <si>
    <t>Durante el periodo del 1 al 31 de diciembre de 2022 la contratistaapoyó en la realización de los informes de supervisión para el pagomensual 9 contratos 220007, 220070, 220148, 220047, 220569 y 220108 deldespacho del secretario de hacienda por medio del aplicativo BOGDATA,también cargó y se creó el expediente de terminación de contratoanticipada del contrato del contrato 220506 radicadoS_TANT/2022/0000012005, apoyó en la creación de los expedientes demodificación del contrato  220492 radicado S_MODI/2022/0000012895, apoyóen la revisión de documentos del contratista Javier Felipe Garzón con surespectiva validación en el sistema SIDEAP y se cargaron al sistemaBOGDATA para la respectiva revisión del área encargada para confirmarque cumple con los requisitos para aplicar en la cesión del contrato22492.Apoyo con la revisión de los documentos de los contratistascorrespondientes a los expedientes precontractualesCD0001/2023/0000000020, CD0001/2023/0000000021, CD0001/2023/0000000023,CD0001/2023/0000000024, CD0001/2023/0000000025,  CD0001/2023/0000000027,CD0001/2023/0000000028, CD0001/2023/0000000029, CD0001/2023/0000000030,CD0001/2023/0000000031, CD0001/2023/0000000014, CD0001/2023/0000000034,haciéndoles las debidas observaciones y se envió al área encargada parasu respectiva revisión para la vigencia 2023.Realizo envío la documentación requerida para el trámite de afiliación ala ARL de 1 contratista del despacho del secretario de haciendaAdicionalmente creó y cargo la documentación de 1 contratistas en laetapa precontractual y contractual.Apoyo en la revisión y cargue en los diferentes aplicativos mencionadosen la obligación un total de 9 cuentas de cobro de los contratos 220007,220070, 220148, 220047, 220569 y 220108 pertenecientes al despacho delsecretario.Realizó la consolidación y envío en el sistema BogData y la basesolicitada por correo electrónico de los Informes de supervisión ymodificaciones/Novedades mensual de la Contraloría correspondientes alos contratistas del despacho del secretario.Apoyó en el trámite de publicación de la agenda del secretario con losdiferentes entes externos en la plataforma Bogotá Cuidadora y asistió alas reuniones a las que fue convocada y prestó el apoyo generalreferente a la radicación de oficios de internas enviadas, oficios deexternas enviadas y el direccionamiento de solicitudes enviadas aldespacho por medio del aplicativo CRM. Prestó el apoyo requerido por susupervisor relacionadas con el objeto del presente contrato.</t>
  </si>
  <si>
    <t>Durante el mes de diciembre la contratista adelantó las labores de apoyoa la Secretaría Técnica del Comité EMRE en su sesión de diciembre,además apoyó a la Secretaría de Hacienda y Desarrollo Económico paramejorar y transformar la labor de la Tropa Económica, además realizóseguimiento al avance y contribución de la Tropa Económica, y realizóinsumos de seguimiento a la reactivación económica de Bogotá.</t>
  </si>
  <si>
    <t>Durante el mes de enero de 2023, el contratista cumplió con lasobligaciones especiales estipuladas en los estudios previos.</t>
  </si>
  <si>
    <t>:  El Contratista ha dado cumplimiento a las obligaciones contractuales.</t>
  </si>
  <si>
    <t>1. Cumplió2. Cumplió3. Cumplió4. Cumplió5. Cumplió6. No Cumplió, aun no se cuenta con la licencia esta en tramite decompra.7. Cumplió8. Cumplió9. Cumplió10. Cumplió11. Cumplió12. Cumplió13. Cumplió14. Cumplió15. Cumplió</t>
  </si>
  <si>
    <t>El contratista suscribió el contrato de mantenimiento correctivo confabrica y entregó copia del mismo al supervisor al inicio del contrato.</t>
  </si>
  <si>
    <t>El contrato se ha ejecutado sin presentar fallas y ha sido estable lasolucion en el ambiente de simplivity donde se encuentra instalado. Anivel financiero se ha ejecutado en un 100% y a nivel fisico el contratose ha ejecutado en un 77%.</t>
  </si>
  <si>
    <t>Cumplió con las acciones contenidas en la cláusula 12 del Instrumento deAgregación por Demanda Software por Catálogo; de acuerdo con lasespecificaciones y condiciones técnicas requeridas por la entidad.</t>
  </si>
  <si>
    <t>Ha cumplimido con las condiciones y obligaciones contenidas en laCláusula 7 "Actividades de los Proveedores durante la OperaciónSecundaria" y en la Cláusula 12 "Obligaciones de los Proveedores" delInstrumento de Agregación de Demanda para la contratación de Softwarepor catálogo, CCE-139-IAD-2020, así como en los documentos del procesode Licitación Pública CCE-116-IAD-2020 del cual se deriva el mencionadoInstrumento.</t>
  </si>
  <si>
    <t>Durante el mes de enero, el contratista dió cumplimiento a lasobligaciones especiales y realizó la entrega de 300 carpetas cuatro (4)aletas.</t>
  </si>
  <si>
    <t>Se Certifica que el contratista ha cumplido satisfactoriamente con lasobligaciones especiales estipuladas en el contrato No. 220425 prestandoel servicio de soporte y mantenimiento del Sistema de InformaciónV.I.G.I.A Riesgo en el periodo comprendido entre el 01/12/2022 al31/12/2022.</t>
  </si>
  <si>
    <t>Se Certifica que el contratista ha cumplido satisfactoriamente con lasobligaciones especiales estipuladas en el contrato No. 220425 prestandoel servicio de soporte y mantenimiento del Sistema de InformaciónV.I.G.I.A Riesgo en el periodo comprendido entre el 01/01/2023 al01/01/2023.</t>
  </si>
  <si>
    <t>Durante el período, el contratista dió cumplimiento a las obligacionesespeciales dentro de la ejecución del objeto contractual, realizando lacalibración de 29 datalogger, ubicados en las diferentes zonas dearchivo de la SDH.</t>
  </si>
  <si>
    <t>Durante el período el contratista dió cumplimiento a las obligacionesespeciales dentro de la ejecución del objeto contractual, realizando lassiguientes actividades:Durante el mes de enero de 2023, el contratista realizó las siguientesactividades:Total, de cajas custodiadas: 73.777Consulta normalNo. de consultas: 4No. de cajas: 18Remisiones: SA-006613, SA-00614, SA-00616, SA-00618Consulta UrgenteNo. de consultas: 3No. de cajas: 7Remisiones: SA-00611, SA-00615, SA-00617TransporteTransporte de ida consulta normal: 5Transporte de ida consulta urgente: 2Transporte de regreso: 1RearchivosNo. de cajas: 7No. de requisiciones: SAS 2301-001Traslado Inicial: 0</t>
  </si>
  <si>
    <t>Recopilé, analicé y consolidé la información histórica y suscomportamientos, para proyectar y preparar el flujo de caja de acuerdocon la periodicidad y requisitos solicitados.Brindé el apoyo en la implementación de las funcionalidades del PAC yflujo de caja del proyecto BogData.Revisé y realicé las pruebas de las funcionalidades del PAC y flujo decaja del proyecto BogData y de los posibles ajustes que se requieran,con el fin de lograr el cumplimiento de las actividades que comprendenla estabilización del sistema.Realicé las actividades de soporte, acompañamiento o apoyo a losorganismos y entidades que conforman el Presupuesto Anual del DistritoCapital en el manejo de la elaboración y modificaciones del PAC enBogData.Apoyé el análisis de las solicitudes de reprogramaciones del PAC enBogData.Elaboré informes, según lo requerido de los avances presentados por cadaactividad.Actualicé y apoyé el desarrollo de los procesos y procedimientos bajo elnuevo sistema de información.Elaboré análisis, estadísticas, proyecciones e informes solicitados enrelación con los aspectos objeto del contrato, dando cumplimiento a lostérminos establecidos y con suficiencia técnica.Proyecté memorandos, oficios y respuestas que le sean solicitados paraatender los requerimientos de los clientes internos y externos, en temasrelacionados con el objeto contractual.Acompañé y participé en las reuniones designadas por el supervisor delcontrato acorde con el objeto del contrato.Elaboré los planes de mejoras o evolutivos de los requerimientosasignados que permitan atender el adecuado funcionamiento del sistemaBogData.Elaboré las especificaciones funcionales y plan de pruebas funcional delos requerimientos asignados que permitan atender el adecuadofuncionamiento del sistema de información.Apoyé el seguimiento a los procesos del Sistema de Gestión de Calidadque sean requeridos.Elaboré y entregué informe mensual y uno final de las actividadesrealizadas.Las demás que se relacionen con el objeto del contrato.</t>
  </si>
  <si>
    <t>Durante el mes de enero de 2023, la contratista participó en reunionescon Veeduría y otras entidades para revisión y socialización de lamatriz de Evaluación del Control Interno Contable 2022. Asistió a lasentidades para la gestión de diferencias recíprocas y solución deconsultas. Participó en reuniones internas con el equipo de laSubdirección de Consolidación, Gestión e Investigación-SCGI paracapacitación en diligenciamiento de revelaciones, socialización delcronograma para elaboración y consolidación de revelaciones. Apoyó lagestión de solicitudes de prórroga y modificación de las entidadesasignadas para el reporte de información financiera al corte dediciembre de 2022. Participó en reuniones internas con el equipo deasesoría de la SCGI para la revisión de diferencias en recíprocas deBogotá D.C. al corte de diciembre 2022. Atendió oportunamentesolicitudes de asesoría técnico contable asociadas con las consultasrealizadas por las entidades asignadas vía telefónica y por correo</t>
  </si>
  <si>
    <t>EL CONTRATISTA CUMPLIÓ CON LAS OBLIGACIONES ESPECIFICAS DEL CONTRATO</t>
  </si>
  <si>
    <t>Durante el mes de enero de 2023 la contratista participó en reunionescon Veeduría, Concejo y SDS para revisión y socialización de la matrizde Evaluación del Control Interno Contable 2022. Participó en mesas detrabajo con la SCRD en capacitación de beneficio prima por permanencia,maratón de operaciones reciprocas y revisión retroactivo cesantíasFONCEP, con la SDM sobre Fondo de Estabilización Tarifaria – FET,conciliación y/o depuración cuenta por cobrar cesión de rentasoperadores; con la SDHT sobre saldo por conciliar por concepto del FSRIcon la EAAB y aclaración inquietudes Convenio 245 de 2017 con IDIGER,CATASTRO, DADEP y Enterritorio.  Asistió a las entidades para la gestiónde diferencias recíprocas y solución de consultas. Participó enreuniones internas con el equipo de la Subdirección de Consolidación,Gestión e Investigación-SCGI para capacitación en diligenciamiento derevelaciones, socialización del cronograma para elaboración yconsolidación de revelaciones. Apoyó la gestión de solicitudes deprórroga y modificación de las entidades asignadas para el reporte deinformación financiera con corte a diciembre de 2022. Participó enreuniones internas con el equipo de asesoría de la SCGI para la revisiónde diferencias en recíprocas de Bogotá D.C. al corte de diciembre 2022.Atendió solicitudes de asesoría técnico contable asociadas con lasconsultas realizadas por las entidades asignadas vía telefónica y porcorreo electrónico.</t>
  </si>
  <si>
    <t>Actividad 1: No aplicaActividad 2: No aplicaActividad 3: • Revisión de información sobre el seguimiento de ingresosde la Subdirección.Actividad 4: Revisión de documentos y diagnósticos sobre tributosdistritales en el marco de una posible reforma tributaria territorial. •Construcción del cuadro comparativo sobre las propuestas para la reformatributaria territorial. • Revisión de información sobre el seguimientode ingresos.Actividad 5: No aplica.Actividad 6: • Reunión de inicio del contrato el día 25 de enero del2023.</t>
  </si>
  <si>
    <t>Actividad 1: Revisión de propuestas para mejorar recaudo y gestión delimpuesto predial y el ICA.Actividad 2: Revisión de propuestas para mejorar recaudo y gestión delimpuesto predial y el ICA.Actividad 3: En este periodo no se requirió esta actividad.Actividad 4: En este periodo no se requirió esta actividad.Actividad 5: Revisión de documentos para hacer el análisis del impuestopredial e ICA.Actividad 6: Revisión de normativa para hacer el análisis del impuestopredial e ICA.Actividad 7: -Participación en reunión con la Dirección de Impuestospara revisar propuestas de reforma tributaria territorial. -Reunión pararevisión de cronograma de entregas y avances de actividades y productosdel contrato.Actividad 8: En este periodo no se requirió esta actividad.</t>
  </si>
  <si>
    <t>Del 1 al 6 de enero de 2023, la contratista participó en lasocialización del convenio 2267 por parte de la SED a los FDL, así comoen la resolución de dudas a Entes a través de los asesores, respecto alreporte de deterioro de cartera no tributaria. Asistió a los entes yentidades en temas relacionados con la estimación del deterioro decartera no tributaria y revisó acta emitida al Concejo, mediante la cualse daba respuesta a consulta sobre la evaluación de Control Interno.Participó en revisión del cronograma de actividades de investigaciónpara la vigencia 2023, en los documentos relacionados con deterioro decuentas por cobrar no tributarias, préstamos por cobrar y tratamientocontable de las incapacidades.</t>
  </si>
  <si>
    <t>Mediante   comunicación No. 2023ER030412O1, El contratista mediantesolicitó: "" por motivos personales, no me es posiblecontinuar con la ejecución del contrato, por tal razón solicito seadelanten los trámites que correspondan a fin de realizar la cesión enel menor tiempo posible""."</t>
  </si>
  <si>
    <t>El contratista mencionó en comunicación No. 2023ER030425O1: "que desdela fecha de orden de ejecución del contrato, no me ha sido posibleadelantar ninguna de las obligaciones pactadas, por las razones yaexpuestas, por lo tanto manifiesto mi voluntad de no realizar cobro porlos días trascurridos". razón por la cual no se recibieron de losproductos pactados para el periodo.</t>
  </si>
  <si>
    <t>Del 25 al 31 de enero de 2023, la contratista participó en reunionestendientes a brindar orientación a las actividades de la DDC referentesa la elaboración de notas para la vigencia 2022, revisión de anexos BPCy socialización del cronograma para la elaboración consolidada de notas.Asistió a los entes y entidades en temas relacionados con la estimacióndel deterioro de cartera no tributaria y el reporte emitido por laDirección Distrital de Cobro. Proyectó presentación y análisis de lainformación del pasivo pensional del Sector Gobierno Distrital paracalificadora de riesgo, así como el acercamiento con la Dirección deCobro para establecer el plan de trabajo que conlleve a la actualizacióndel documento Guía para la estimación del deterioro de cuentas porcobrar no tributarias.</t>
  </si>
  <si>
    <t>Durante el periodo del 1 al 6 de enero la contratista brindó laorientación requerida, asistió a los entes y entidades vía correo electrónico, llamadas telefónicas o dentro del proceso a respuesta de consultas o por solicitud de estas, acompañó las reuniones dela SED para la revisión de operaciones recíprocas y cumplió con lasactividades requeridas para la ejecución del contrato.</t>
  </si>
  <si>
    <t>Del 26 al 31 de enero de 2023, la contratista brindó la orientaciónrequerida, asistió a los entes y entidades vía correo electrónico,llamadas telefónicas o dentro del proceso a respuesta de consultas o porsolicitud de estas, acompañó reunión del FPPB para el cargue deinformación en BPC y cumplió con las actividades requeridas para laejecución del contrato.</t>
  </si>
  <si>
    <t>Para el periodo del presente informe no se requirieron actividades porparte del contratista.</t>
  </si>
  <si>
    <t>El contratista puso a disposición de la Entidad el personal requerido,para ejecutar las actividades, realizó las rutinas del mantenimientopreventivo y correctivo de acuerdo con las solicitudes de lainterventoría y las presentadas por las diferentes áreas y funcionariosde la secretaria distrital de hacienda, las cuales fueron aprobadas parasu ejecución.Dentro de las actividades programadas, se ejecutaron las siguientes:SISTEMA ELECTRICOInspecciones diarias de los tableros eléctricos.Limpieza y aseo semanal de los cuartos eléctricos.Inspección y cambio de iluminación, durante este periodo se realizacambios de iluminación en los módulos de oficina de la sede de la Cr32.Inspección diaria de parte eléctrica cafeterías.Mantenimiento eléctrico secadores de manos.Medición voltaje de baños.Medición de combustible. PLANTAS eléctricas.SISTEMA HIDRAULICOInspección red principal, red secundaria de presión.Inspección e instalación de soportes de tuberías de presión descolgada yred principal de bombeo.Sondeo de bajantes y red sanitaria TORRE A - TORRE B y sedes SHD -mediante equipo industrial, adicional a esta actividad, durante esteperiodo se realiza lavado de tubería sanitaria en red principal de bañosde los pisos de secretaria de hacienda mediante equipo hidrojet.Verificación quincenal de descargas y comprobar taponamientos ensanitarios. Actividad de programación ejecutada durante el periodo, elcontratista diligencia formato de inspección.Inspección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seguimiento.Inspección y revisión mensual de voltajes y Limpieza de sistemas defiltro en sensores de orinales, sanitarios y lavamanos.Verificación mensual de Sifones en lavamanos, lavaplatos, orinales ypocetas de aseo. - Limpieza si se requiere por taponamiento.Verificación diaria de presión (manómetros), inspección de conexioneshidráulicas de equipos de bombeo.Verificación diaria de presión (manómetros), inspección de conexioneshidráulicas de equipos hidroneumáticos.Inspección diaria de niveles de tanques de almacenamiento Aguas lluvias,agua potable, agua mixta.Impermeabilización externa, Pintura y Demarcación Cuartos de bombas detodos los Sistemas.Mantenimiento preventivo de equipos Subsistema agua potable de la sedeCra 32.Mantenimiento preventivo de equipos Subsistema agua potable.Mantenimiento preventivo de equipos Subsistema agua lluvias.Mantenimiento preventivo de equipos Subsistema agua mixta.ZONAS COMUNES, OFICINAS, PUESTOS DE TRABAJO Y MOBILIARIO.Inspección y lubricación de puertas (incluye brazos hidráulicos) yventanas.Limpieza de canales de conducción de aguas lluvias.Inspección quincenal de puertas de vidrio.Mantenimiento preventivo de puertas principales de vidrio. Durante esteperiodo se adelanta la ejecución de esta actividad interviniendo laspuertas de acceso en los pisos de la secretaria de hacienda.Inspección mensual de puertas baños.Mantenimiento de piso enchape.Mantenimiento Mobiliario Sillas y cajoneras puestos de trabajo, elcontratista continúo ejecutando esta actividad durante este periodo.Mantenimiento cerrajería Cajoneras, archivadores y muebles puestos detrabajo.Limpieza y desinfección lockers.ATENCION A SOLICITUDES Y ACTIVIDADES NO PROGRAMADASReparación del cielo raso de la sala de audiovisuales.Instalación de un locker con cuatro cajillas para guardar celulares enla parte externa de la oficina de Backoffice área de la DirecciónDistrital de Tesorería.Adecuación de la acometida eléctrica de la sede de la CRA 32.Pañete y pintar de blanco la fachada del módulo 16 de la sede de la CRA32.Revisión, Mantenimiento y prevención de las canales de la cubierta enpolicarbonato y reemplazo de dicho material en el primer piso de la sededel FONCEP.Pintura en las paredes de en frente de los cubículos 14 piso 7 de lasede CAD.Revisión y mantenimiento puertas de acceso oficinas.Reparación o cambio chapa de puertas de ingreso.Arreglo y/o ajuste persianas.Reparación filtración de agua orinales y sanitarios.Ajustar orinales despegados.Ajuste de electroimanes de la sede de la CRA 32 y CAD.instalación línea a tierra tablero a subestación lado occidental.Traslado de circuito eléctrico luminarias de tableros de cargas noesenciales a esenciales del piso 3, 7, 9, 14 y 16 costado oriental yoccidental.instalación de puntos eléctricos para cerca eléctrica en el parqueaderodel CAD.Revisión botón No Touch del módulo 14 en la sede CRA 32.Apertura de cajones y cambios de chapas en puestos de trabajo.Arreglo y cambio de la cuerda que sirve para izar la bandera de Bogotá-frente al Super Cade.Mantenimiento correctivo sillas.Arreglo estufa piso 10 y 14.Arreglo y/o cambios de divisores en oficinas.Cambio de brazos hidráulicos para puertas, dañados.Revisión y reparación de un carros para transporte cajas.Cambio de reflectores sede CRA 32.Elaboración de duplicado de la llave maestra para apertura de laspuertas de ingreso MEZANINE OCCIDENTAL – CAD.Adecuación punto eléctrico caseta externa de vigilancia.Limpieza hidrojett para sondeo de tubería colgante. Sondeo sifones ysanitarios con sonda eléctrica.Adecuación Puestos de Trabajo Correspondencia - Torre B Piso 1 (bóveda).Incluyendo la instalación puesto de trabajos y pintura de muros.Cambio e instalación de luminarias en mal estado.Revisión de tomas eléctricas puestos de trabajo y cafeterías.Mantenimiento del mueble para equipos audiovisuales.Arreglo extensión eléctrica de la oficina de comunicaciones.Cambio llaves de pocetas.Instalación manija de agarre interna en puertas sede Cr32.Revisión filtración de agua en la sede CRA 32.Cambio de luminarias por deterioro modulo 1, 2, 3, 4, 16 de la dese CRA32.Cambio de recorrido de la tubería de aguas lluvias que llega a la redcontra incendio que hacia el tanque.instalación y retiro de capuchones de los sensores de humo de todo eledificio para actividad de fumigación.Reparación secador de manos baño hombres.Atraque tubería flauta del sistema de bombeo agua potable.Ajuste de descarga sanitarios baños.Cambio de cableado eléctrico e instalación de luminarias en módulos 0 y7 de la sede de la Cr32.Arreglo locker personal de aseo.Arreglo filtración de agua en tubería principal red de agua potable piso16.Construcción placa contrapiso en concreto para caseta vigilancia.instalación domo puertas modulo 18 sede Cr32.</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</si>
  <si>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presentadas por lasdiferentes áreas, las cuales fueron aprobadas para su ejecución.Durante este periodo se tiene un total de 340 tickets generados encumplimiento al plan de mantenimiento de la entidad y a solicitudesrealizadas, de las cuales el contratista da cierre a un total de 311tickets lo que representa un 91,47% de cumplimiento aproximadamente. Asímismo desglosando esta información, se observa que, de la totalidad detickets generados en el periodo, se tienen un total de 214 tickets porplan de mantenimiento de los cuales fueron atendidos 194 tickets lo querepresenta un 90,65% de cumplimiento aproximadamente; y un total de 126tickets por solicitudes de los cuales fueron atendidos 117 tickets loque representa un 92,85% de cumplimiento aproximadamente.Se realizó el recibido de servicios ejecutados por el contratista demantenimiento integrado.Ha realizado seguimiento a los requerimientos de mantenimientospreventivos y correctivos realizados por medio de correo, whatsapp, mesade servicio, por parte de funcionarios.Recorrido por sedes para levantamiento de necesidades para inicio demantenimientos preventivos y correctivos.Asistencia a reuniones programadas por la entidad.Acompañamiento y verificación de las actividades ejecutadas por elcontratista de mantenimiento integrado.Elaboración de informe de interventoría.Realización de recorridos de inspección para detectar eventos querequieran la realización de mantenimientos preventivos y correctivos</t>
  </si>
  <si>
    <t>Durante los días 1 al 6 de enero de 2023, la contratista lideró: i) Lacreación de los BPF necesarios para que las entidades objeto deconsolidación pudiesen cargar e importar los formularios CGN con corte adiciembre de 2022; ii) La verificación de la parametrización del módulode revelaciones a efectos de tenerlo disponible para que entidades deBogotá DC y Sector Gobierno General generen los anexos de susrevelaciones con corte a diciembre de 2022 y iii) Verificación yactualización de los usuarios para los accesos de los profesionales quereportan la información financiera con corte a diciembre 2022, de lasentidades objeto de consolidación.</t>
  </si>
  <si>
    <t>Realizó el informe mensual de actividades del contratista ejecutor.Se dejó constancia y evidencia de comunicaciones realizadas por elcontratista ejecutor de manera clara, precisa y oportuna.Verificó y aseguró el cumplimiento del objeto contractual y lasobligaciones a cargo del contratista ejecutor.Coordinó con el contratista ejecutor, las medidas implementadas para darsolución a los problemas técnicos en la ejecución del contratoprincipal.Realizó el seguimiento e implementación del cronograma de actividadespresentado por el contratista principal.Verificó que el contratista ejecutor utilice el personal ofertado en eldesarrollo oportuno y adecuado en los trabajos realizados del contratoprincipal, según lo solicitado por la entidad en los documentos delproceso contractual.Aprobó los trabajos realizados por el contratista ejecutor.Apoyó a la Subdirección Administrativa y Financiera a través de laaplicación del conocimiento y experticia técnica, en la toma de decisiones durante este periodo.Validó el cumplimiento de toda la normatividad en temas de seguridad ysalud en el trabajo.Llevó el control presupuestal de los servicios y cantidades de losbienes suministrados en el contrato principal.De la interventoría administrativa y operativa.Sirvió de interlocutor entre la Secretaría Distrital de Hacienda y elcontratista ejecutor.Suscribió y realizó las actuaciones de los documentos de:Acta de recibo parcial del contrato principal.Informe de actividades del contratista ejecutor.Atendió y resolvió por escrito oportuna y pertinentemente lassolicitudes de del contratista principal y la SDH en desarrollo del objeto del contrato de interventoría.Manejó la información con el cuidado y confidencialidad requerida por laentidad.Dejó constancia y evidencia de las comunicaciones realizadas alcontratista ejecutor, de manera clara, precisa y oportuna.De la interventoría financiera:Se revisaron las cantidades de servicios, materiales e insumos,tendientes con sus respectivas memorias para liquidar la factura presentada por el contratista ejecutor.Se diligenció y se suscribió los formatos suministrados por laSubdirección Administrativa y Financiera para los trámites de pagos delcontrato principal con la debida revisión y aprobación de los productoscontratados conforme a lo estipulado en el mismo.Verificó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principal.De la interventoría ambiental y HSEQ:Verificó que el contratista ejecutor haya cumplido con los lineamientosambientales descritos en el anexo técnico y normatividad ambientalactual.Verificó y validó que el contratista ejecutor garantice la adecuadadisposición de todos los residuos generados por la ejecución de lasactividades, conforme con las disposiciones ambiental vigentes, enespecial las establecidas en el anexo técnico del contrato principal.Verificó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principal.Notificó sobre la utilización obligatoria de equipos de protecciónindividual y de elementos de bioseguridad para evitar la exposicióneventual contagio del virus SARS-COV-2 (covid-19) y colectiva delpersonal y del contratista que se encontró en la zona de trabajo endesarrollo del objeto del contrato principal.Verificó que el contratista ejecutor haya cumplido con los lineamientosambientales descritos en el anexo técnico y en la normatividad ambientalvigente.</t>
  </si>
  <si>
    <t>En la ejecución del contrato 230118, el contratista cumplió con susobligaciones especiales durante el periodo del 25 al 31 de enero del2023.</t>
  </si>
  <si>
    <t>En la ejecución del contrato 230117, el contratista cumplió con susobligaciones especiales durante el periodo del 25 al 31 de enero del2023.</t>
  </si>
  <si>
    <t>El contratista dio cumplimiento a las obligaciones especiales delcontrato:EL CONTRATISTA presentó el cronograma con las actividades y fichastécnicas de los materiales y equipos ofertados en su propuesta; elcronograma incluye los hitos, fechas, responsables y el organigrama delequipo de trabajo para el desarrollo del objeto del contrato.El CONTRATISTA dio estricto cumplimiento a las normas colombianas deseguridad y salud en el trabajo garantizando las condiciones óptimaspara el desarrollo de las actividades propias del objeto del presentecontrato, previendo la ocurrencia de accidentes y velando por laseguridad del personal a cargo de las labores.Previo al inicio de labores, el CONTRATISTA entregó a la Interventoría yal departamento HSE de la SDH la documentación relacionada con elsistema de seguridad y salud en el trabajo, además de las evidencias delcumplimiento en relación con los pagos de seguridad social y lascertificaciones de idoneidad de los trabajadores que intervendrán en lasactividades del proyecto, El CONTRATISTA incluyó dentro de su propuestala persona responsable de HSE durante los periodos laborales.El CONTRATISTA trasladó y almacenó los materiales y equipos que serequieren para el desarrollo del Proyecto por su cuenta y riesgo, la SDHle asignó un espacio dentro de las sedes tanto del edificio del CAD,como de la Cra 32 a trabajar para su respectivo almacenaje, la seguridady adecuaciones corrieron a cargo del CONTRATISTAEl CONTRATISTA proporcionó la totalidad de los insumos, elementosmateriales necesarios para la ejecución del contrato.El CONTRATISTA ha incluido personal con experiencia profesional ytécnica, directamente empleado y supervisado por el mismo; presentandopara la sede de la Cra 32 un arquitecto de apoyo a la obra.El CONTRATISTA mantuvo el aseo de las instalaciones a diario, recogiendoescombros o materiales que ya no se usen y que sean del alcance de laimplementación. Estos desechos, escombros o materiales se acopiaron enun punto seleccionado previamente para luego retirar de lasinstalaciones el CONTRATISTA bajo su responsabilidad y costo cumpliendocon las normas ambientales a que exista lugar.El CONTRATISTA presentó todos y cada uno de los protocolos de pruebasEl contratista ha entregado las dotaciones de ley correspondientes.Durante este periodo no se presentaron eventos relacionados con pérdidasde bienes o daños a los mismos.En las actividades ejecutadas a la fecha, el CONTRATISTA ha aplicado elplan integral de manejo de escombros.El CONTRATISTA cumplió con lo establecido en el decreto 052 del 12 deenero de 2017 sobre el sistema de gestión de la seguridad y salud en eltrabajo.El CONTRATISTA pagó por su cuenta los salarios y aportes a los sistemasde salud, pensión, subsidio familiar y la afiliación a la Administradorade Riesgos Laborales A.R.L. del personal destinado a la prestación delservicio.El CONTRATISTA realizó el cerramiento provisional del área de trabajo enla sede de la Cra 32 , utilizó elementos que permitieron minimizar elruido y polvo al momento de realizar las diferentes actividades. Estaactividad no implicó costo adicional para la Entidad.EL CONTRATISTA coordinó con la Interventoría y la supervisión delcontrato, los permisos para el acceso a las zonas de trabajo restringidas como la terraza de la torre A y B del CAD; horas hábiles de trabajo, sin generar costos adicionales a SDH.El contratista ha implementado protocolos de bioseguridad a través delos cuales se han adoptado medidas para prevenir la exposición alCOVID-19, ha usado los correspondientes elementos de protección personaly bioseguridad acosta de él.</t>
  </si>
  <si>
    <t>Del 1 al 31 de enero de 2023, se recibió el servicio de gestión decorrespondencia y mensajería expresa masiva para la Secretaría Distritalde Hacienda, el contratista cumplió a satisfacción las obligacionesespecíficas del contrato.</t>
  </si>
  <si>
    <t>Del 1 al 31 de enero de 2023 se realizó mantenimiento y backup a lasdiferentes bases de datos de Eyes and Hands Forms que se encuentran enproducción en la SDH.Durante el mes de enero se realizó la visita mensual técnica N° 14 conel fin de adelantar el seguimiento al uso y adecuado funcionamiento delaplicativo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forms.Así mismo, se adelantaron pruebas de los webservice de entrada y salidade manera interna en el módulo FORMS.</t>
  </si>
  <si>
    <t>En la ejecución del contrato 230133, el contratista cumplió con susobligaciones especiales durante el periodo del 25 al 31 de enero del2023.</t>
  </si>
  <si>
    <t>No aplica</t>
  </si>
  <si>
    <t>El proveedor cumplió con las obligaciones contenidas en los "Términos yCondiciones de Uso de la Tienda Virtual del Estado Colombiano".</t>
  </si>
  <si>
    <t>Con la suscripción del presente contrato LA SOCIEDAD ADMINISTRADORA secompromete a realizar las siguientes actividades operativascorrespondientes al depósito y administración de emisióndesmaterializada:1.Registrar el macrotítulo representativo de la(s) emisión(es), quecomprende el registro contable de la emisión, la custodia,administración y control del mismo, lo cual incluye el control sobre elsaldo circulante de la(s) emisión(es), monto emitido, colocado,amortizado, en circulación, cancelado, por colocar y anulado de lostítulos. El macrotítulo así registrado respaldará el monto efectivamentecolocado en base diaria.PARÁGRAFO: Para estos efectos, LA SOCIEDAD EMISORA se compromete a hacerentrega del macrotítulo dentro del día hábil anterior a la emisión delos valores.2. Registrar y anotar en cuenta la información sobre:2.1. La colocación individual de los derechos de la emisión.2.2. Las enajenaciones y transferencias de los derechos anotados encuentas o subcuentas de depósito.2.3 Para el registro de las enajenaciones de derechos en depósito, seseguirá el procedimiento establecido en el Reglamento de Operaciones deLA SOCIEDAD ADMINISTRADORA.2.4. La anulación de los derechos de los títulos de acuerdo con lasórdenes que imparta LA SOCIEDAD EMISORA, en los términos establecidos enel Reglamento de Operaciones de DECEVAL.2.5. Las órdenes de expedición de los derechos anotados en cuentas dedepósito.2.6. Las pignoraciones y gravámenes, para lo cual el titular o titularesde los derechos seguirán el procedimiento establecido en el Reglamentode Operaciones de LA SOCIEDAD ADMINSTRADORA.PARÁGRAFO: Cuando la información sobre enajenaciones o gravámenes detítulos provenga del EMISOR o de autoridad competente, LA SOCIEDADADMINISTRADORA tendrá la obligación de informar al EMISOR dentro de lostres (3) días hábiles siguientes al recibo de la información de talcircunstancia, siempre y cuando se trate de valores nominativos.2.7. El saldo en circulación bajo el mecanismo de anotación en cuenta.3.Cobrar al EMISOR los derechos patrimoniales que estén representadospor anotaciones en cuenta a favor de los respectivos beneficiarios,cuando éstos sean depositantes directos con servicio de administraciónde valores o estén representados por uno de ellos. Los pagos para lostitulares que sean o estén representados por depositantes directos sinservicio de administración de valores, serán realizados directamente porEL EMISOR, con la presentación del certificado para el cobro de derechosque para este fin expida LA SOCIEDAD ADMINISTRADORA a solicitud delinteresado.PARÁGRAFO: Cuando la(s) emisión(es) verse(n) sobre Papeles Comerciales,LA SOCIEDAD EMISORA cobrará los derechos patrimoniales, cuando procedasu redención en los términos del artículo 6.6.1.1.1 y siguientes delDecreto 2555 de 2010, y se trate inversionistas de papeles comercialesrotativos sin prórroga o a inversionistas de papeles comercialesrotativos con derecho a prórroga cuando a través de su depositantedirecto declaren a DECEVAL su intención de no prorrogar conforme con elprocedimiento que para el efecto establezca DECEVAL.3.1. Para tal efecto, LA SOCIEDAD ADMINISTRADORA presentará dosliquidaciones: una previa y la definitiva. La preliquidación de lassumas que deben ser giradas por EL EMISOR se presentará dentro deltérmino de cinco (5) días hábiles anteriores a la fecha en que debehacerse el giro correspondiente. Esta deberá sustentarse indicando elsaldo de la emisión que circula en forma desmaterializada y laperiodicidad de pago de intereses correspondientes.3.2. EL EMISOR verificará la preliquidación elaborada por LA SOCIEDADADMINISTRADORA y acordará con ésta los ajustes correspondientes, en casode presentarse discrepancias. Para realizar los ajustes tanto LASOCIEDAD ADMINISTRADORA como EL EMISOR se remitirán a lascaracterísticas de la(s) Emisión(es) tal como se encuentran establecidasen el Reglamento de emisión y colocación.3.3. Posteriormente, LA SOCIEDAD ADMINISTRADORA presentará al EMISORdentro de los dos (2) días hábiles anteriores al pago, una liquidacióndefinitiva sobre los valores en depósito administrados a su cargo.3.4. EL EMISOR solo abonará en la cuenta de LA SOCIEDAD ADMINISTRADORAlos derechos patrimoniales correspondientes cuando se trate de tenedoresvinculados a otros depositantes directos o que sean depositantesdirectos con servicio de administración de valores. Para el efecto,enviará a LA SOCIEDAD ADMINISTRADORA una copia de la liquidacióndefinitiva de los abonos realizados a los respectivos beneficiarios,después de descontar los montos correspondientes a la retención en lafuente que proceda para cada uno y consignará mediante transferenciaelectrónica de fondos a la cuenta designada por LA SOCIEDADADMINISTRADORA el valor de la liquidación, según las reglas previstas enel reglamento de la emisión para el pago de rendimientos y capital. Lospagos deberán efectuarse el día del vencimiento a más tardar a las 12:00P.M.3.5. Informar a los depositantes directos y a los entes de control aldía hábil siguiente al vencimiento del pago de los derechospatrimoniales, el incumplimiento del pago de los respectivos derechos,cuando quiera que EL EMISOR no provea los recursos, con el fin de queéstos ejerciten las acciones a que haya lugar.PARÁGRAFO: LA SOCIEDAD ADMINISTRADORA no asumirá ninguna responsabilidaddel EMISOR, cuando éste no provea los recursos para el pago oportuno delos vencimientos, ni por las omisiones o errores en la información queéste o los depositantes directos le suministren, derivados de lasordenes de expedición, suscripción, transferencias, gravámenes oembargos de los derechos incorporados.3.6. Actualizar el monto del macrotítulo representativo dela(s) emisión(es), por encargo del EMISOR, a partir de las operaciones de expedición,cancelación al vencimiento, anulaciones y retiros de valores delDepósito, para lo cual LA SOCIEDAD ADMINISTRADORA tendrá ampliasfacultades.3.7. Remitir la información contemplada en la cláusula octava delpresente contrato.</t>
  </si>
  <si>
    <t>En el periodo comprendido entre el 25 de enero y el 30 de enero de 2023,el contratista cruzó base de pendientes PQRS en SAP y realizó 2asignaciones para su gestión. También cargó y notificó vía correo en 7oportunidades los resultados de cruces y dispersiones de la EstrategiaIMG a las entidades distritales. Asistió y participó a 2 reunionesprogramadas para recibir instrucciones de sus tareas y construyópresentación para inducción de IMG.</t>
  </si>
  <si>
    <t>Para el periodo comprendido entre el 26 y el 31 de enero de 2023, elcontratista se le requirió participar en la mesa de trabajo para larevisión de las legalizaciones de rechazos pendientes del mes de enerocon los operadores bancarios. Adicionalmente, el contratista analizó eidentificó los montos rechazados y generó el correspondiente reporte dedicha legalización.</t>
  </si>
  <si>
    <t>Durante el periodo del 18 al 31 de enero de 2023, el contratistaparticipó en la reunión de capcitación para respuestas a Proyectos deAcuerdo y Proyectos de Ley de los sectores de Movilidad y Educación, ensus diferentes instancias.Así mismo,  realizó la proyección de respuestaa los siguientes Proyectos de Acuerdo con base a la solicitud de laSecretaría de Gobierno Distrital, así: a) Oficio 20231700029031 Primerdebate Proyecto de Acuerdo 002 de 2023. Radicado SDH 2023ER020883O1, b)Oficio 20231700031511 Primer debate Proyecto de Acuerdo 008 de 2023.Radicado SDH 2023ER024387O1 del 20 de enero de 2023, c) Oficio20231700032111 Primer debate Proyecto de Acuerdo 014 de 2023. RadicadoSDH 2023ER024616O1 del 20 de enero de 2023, d) Oficio 20231700030991Primer debate Proyecto de Acuerdo 017 de 2023. Radicado SDH2023ER023890O1, e) Oficio 20231700033341 Primer debate Proyecto deAcuerdo 025 de 2023. Radicado SDH 2023ER024591O1 del 20 de enero de2023, f) Oficio 20231700035881 Primer debate Proyecto de Acuerdo 031 de2023. Radicado SDH 2023ER025813O1 del 20 de enero de 2023, g) Oficio20231700036091 Primer debate Proyecto de Acuerdo 036 de 2023. RadicadoSDH 2023ER025898O1 del 20 de enero de 2023, h) Oficio 20231700037781Primer debate Proyecto de Acuerdo 045 de 2023. Radicado SDH2023ER025838O1 del 20 de enero de 2023, i) Oficio 20231700038081 Primerdebate Proyecto de Acuerdo 047 de 2023,  Radicado SDH 2023ER026399O1 del21 de enero de 2023, participó en la revisión de cierre PMR de lavigencia 2022.. Adicional a esto prestó apoyo general referente al objeto del contratosolicitados por el supervisor y asistió a las reuniones que fueconvocado.</t>
  </si>
  <si>
    <t>Durante el periodo del 18 al 31 de enero 2023, el contratista apoyó laradicación y numeración de 5 Resoluciones, la publicación de 2Resoluciones en la plataforma Registro Distrital. apoyó con larealización de 6 radicados externo enviado, 4 memorandos internos. Asímismo verificó el reporte en CRM de las respuestas dadas a entes decontrol (Controlaría, Personería, Fiscalía, Procuraduría, Veeduría).Adicionalmente apoyó generando la base de datos de las externasrecibidas para el despacho del Secretario, asistió a las reuniones a lasque fue convocado y Prestó el apoyo requerido por su Supervisorrelacionadas con el objeto del presente contrato.</t>
  </si>
  <si>
    <t>durante el periodo del informe el contratista no realizo actividades demantenimiento correctivo o preventivo debido a que no se presentaronsolicitudes por las areas.</t>
  </si>
  <si>
    <t>1. Elaborar y presentar el plan de trabajo al supervisor del contratopara desarrollar el objeto del mismo.Elaboró y entregó el plan de trabajo asociado al desarrollo del objetodel contrato.2. Realizar la creación, actualización y verificación de la informacióny depuración de la información de los terceros en el módulo BP deBogdata, de acuerdo a las solicitudes recibidas de las entidades y áreasde gestión a través del buzón de terceros.Gestionó la creación de los terceros solicitados por los usuarios deCorrespondencia (CRM)de la Secretaría Distrital de hacienda en 75solicitudes por medio del buzón gestionterceros_bogdata@shd.gov.co.3. Prestar el apoyo en las actividades de gestión requeridas en losmódulos del sistema cuando la DDC lo requiera.No se aplicó durante el período.4. Realizar transferencia de conocimiento y acompañamiento en el manejode los procesos del módulo BP a los usuarios que presenten dificultades.Para el mes de enero el contratista gestionó 38 correos en el buzóngestionterceros_bogdata@shd.gov.co sobre diferentes solicitudes en granparte con la actualización y validación de datos para el cargue deterceros.5. Responsabilizarse por la organización, custodia de archivos de ladocumentación soporte de la gestión realizada, de acuerdo con lanormatividad y los procedimientos establecidos en la secretaría deHacienda.No se aplicó durante el período.6. Las demás asignadas por el supervisor, relacionadas con el objeto delcontrato.· Asistió a las reuniones de retroalimentación diaria.· Asistió a las capacitaciones de la plataforma BOGDATA del módulo BP.</t>
  </si>
  <si>
    <t>En el periodo comprendido entre el 26 y el 31 de enero, la contratistarevisó y alerto acerca de las necesidades para el cumplimiento de lasactividades asignadas, para lo cual entrego la información requeridapara la gestión en la Secretaria de los usuarios y accesos requeridopara el desarrollo de las actividades asignadas. De la misma formaasistió a las capacitaciones y reuniones en las que fue convocada yentrego de manera satisfactoria el reporte de las actividadesrealizadas.</t>
  </si>
  <si>
    <t>El contratista cumplió a satisfacción las obligaciones Especiales</t>
  </si>
  <si>
    <t>El contratista cumplió a satisfacción las obligaciones especiales</t>
  </si>
  <si>
    <t>Durante el periodo reportado se dio cumplimiento a las obligacionesespeciales.</t>
  </si>
  <si>
    <t>Servicio recibido: De acuerdo con las obligaciones establecidas en elContrato 230016, para la Secretaría Distrital de Hacienda, durante elperiodo comprendido entre el 19/01/2023 al 31/01/2023.Obligación 1:• Se realizan ajustes a micrositio web del observatorio Fiscal en cuantoa visualización de textos• Según reuniones sostenidas con DTI se realizará migración de servidorWeb de Azure a Linux por lo cual se plantea una reunión para el día 2 defebrero, donde se hablará de dicho plan de trabajo.Obligación 2: Actualización constante de la página del observatorio fiscal deldistrito.Obligación 3:En el mes de enero no se enviaron indicadores.Obligación 4:Este mes no se presentó avances a esta obligación.Obligación 5:Este mes no se presentó avances a esta obligación.Obligación 6:Este mes no se presentó avances a esta obligación.Obligación 7:• Realizó acercamientos con la oficina Asesora de comunicaciones y DTIpara mejora del micrositioObligación 8: Asistió a reunión virtual convocada.Obligación 9:1. Se asiste presencialmente a la reunión de coordinación entre TIC y laDirección de Estadísticas y Estudios Fiscales en las instalaciones de laSecretaría Distrital de Hacienda el 24 de enero del2023.2. Se asiste presencialmente a la reunión de contacto entre diseñadoresde OAC y el Observatorio Fiscal del Distrito en las instalaciones de laSecretaría Distrital de Hacienda el 31 de enero del 2023Obligación 10:No aplica para este periodo.Obligación 11:No aplica para este periodo.</t>
  </si>
  <si>
    <t>Servicio recibido: De acuerdo con las obligaciones establecidas en elContrato 230018, para la Secretaría Distrital de Hacienda, durante elperiodo comprendido entre el 23/01/2023 al 31/01/2023.Obligación 1:1. Diseño de infografías sobre- EOE – Encuesta de Opinión Empresarial. Resultados del Índice deConfianza Comercial (ICCO) para Bogotá (Diciembre del 2022)- EOE – Encuesta de Opinión Empresarial. Resultados del Índice deConfianza Industrial (ICI) para Bogotá (Diciembre del 2022)- GEIH – Gran Encuesta Integrada de Hogares. Mercado laboral en Bogotá(Resultados trimestrales: 2022-IV)Obligación 2: No aplica para este periodoObligación 3: No aplica para este periodoObligación 4:Invitación - Presentación de Resultados de mercado inmobiliario enBogotá.24/01/2023 15:00 - 16:00Obligación 5:1. Reunión Coordinación TIC-DEEF Observatorio fiscal 23/01/2310:30-11:30.2. Previa Coordinación DTI-OAC-DEEF 23/01/23 14:00-14:30.3. Página web OFD – FiscalData 25/01/2023, 9:30 - 10:304. Contacto Diseñadores OAC-OFD 31/01/2023 9:30 - 10:30Obligación 6:1. Revisión inicial de la página web del Observatorio Fiscal DataBogotá. Se entregan comentarios puntuales sobre unos primeros ajustescompartidos con el equipo encargado del Observatorio. Actividad enseguimiento.2. Revisión del MOOC “Conoce y aprende sobre impuestos distritales, unacontribución a la cultura tributaria en Bogotá”.Lección “ObservatorioFiscal del Distrito: FiscalData” Se escogen videos más dinámicos paramostrar en la Lección según comentarios encontrados en el documento.</t>
  </si>
  <si>
    <t>Servicio recibido: De acuerdo con las obligaciones establecidas en elContrato 230013, para la Secretaría Distrital de Hacienda, durante elperiodo comprendido entre el 23/01/2023 al 31/01/2023.Obligación 1: No aplica para este periodo.Obligación 2: No aplica para este periodoObligación 3:1. Elabora propuesta textual para pieza sobre el índice de confianzacomercial (resultados mensuales, diciembre del 2022, basada en laEncuesta de Opinión de Empresarial de Fedesarrollo).2. Elabora propuesta textual para pieza sobre el índice de confianzaindustrial (resultados mensuales, diciembre del 2022, basada en laEncuesta de Opinión de Empresarial de Fedesarrollo).3. Elabora propuesta textual para pieza sobre el mercado laboral enBogotá (resultados trimestrales, 2022-IV, basada en la Gran EncuestaIntegrada de Hogares del DANE).Obligación 4:1. Elabora propuesta textual bilingüe para pieza sobre el índice deconfianza comercial (resultados mensuales, diciembre del 2022, basada enla Encuesta de Opinión de Empresarial de Fedesarrollo).2. Elabora propuesta textual bilingüe para pieza sobre el índice deconfianza industrial (resultados mensuales, diciembre del 2022, basadaen la Encuesta de Opinión de Empresarial de Fedesarrollo).3. Elabora propuesta textual bilingüe para pieza sobre el mercadolaboral en Bogotá (resultados trimestrales, 2022-IV, basada en la GranEncuesta Integrada de Hogares del DANE).Obligación 5: No aplica para este periodo.Obligación 6:Creó material didáctico (MOOC) sobre FiscalData para el sexto módulo de“Cultura tributaria en Bogotá”, curso elaborado por la Oficina deEducación Tributaria para la Fundación Universitaria del Área Andina(Areandina)Obligación 7:No aplica para este periodo.Obligación 8:No aplica para este periodo.Obligación 9:1. Asistió presencialmente a la reunión de coordinación entre TIC y laDirección de Estadísticas y Estudios Fiscales en las instalaciones de laSecretaría Distrital de Hacienda el 24 de enero del 2023.2. Asistió presencialmente a la reunión de contacto entre diseñadores deOAC y el Observatorio Fiscal del Distrito en las instalaciones de laSecretaría Distrital de Hacienda el 31 de enero del 2023Obligación 10:No aplica para este periodo.Obligación 11:No aplica para este periodo.</t>
  </si>
  <si>
    <t>Dentro del periodo 24 al 31 de enero de 2023 se realizaron lassiguientes actividades:- Apoyo en la gestión de la correspondencia y archivo de laSubsecretaria Técnica y atender las solicitudes del equipo de ladependencia.- Acuses de recibidos remitidos por correspondencia y el estado detrámite en el aplicativo CRM SAP.- Mantener actualizada la agenda del subsecretario y mantenerloinformado frente a las reuniones y compromisos institucionales.- Manejo de la agenda del subsecretario técnico Juan Carlos Thomas,Outlook.</t>
  </si>
  <si>
    <t>Servicio recibido: De acuerdo con las obligaciones establecidas en elContrato 230066, para la Secretaría Distrital de Hacienda, durante elperiodo comprendido entre el 23/01/2023 al 31/01/2023.Obligación 1: No aplica para este periodoObligación 2: No aplica para este periodoObligación 3: No aplica para este periodoObligación 4: No aplica para este periodoObligación 5:Invitación - Presentación de Resultados de mercado inmobiliario enBogotá. 24/01/2023 15:00 - 16:00Obligación 6:1. Temas macro 24/01/20232. Proyecciones mercado laboral 31/01/2023Obligación 7:1. Creación de documento borrador de acuerdo de entendimiento para laalianza entre la secretaria de hacienda con BBVA, para la realizar unmodelo de estimación del PIB de Bogotá.2. Creación de directorio de funcionarios del distrito que seandirectores de las direcciones de estadística, análisis o similares.3. Actualización de información para los pronósticos del PIB Colombia2023 y 2024.</t>
  </si>
  <si>
    <t>Acató las obligaciones especiales</t>
  </si>
  <si>
    <t>Durante el mes de  enero de 2023, el contratista cumplió con lasobligaciones especiales estipuladas en los estudios previos.</t>
  </si>
  <si>
    <t>En la ejecución del presente contrato y en cumplimiento de lasobligaciones estipuladas en los estudios previos, se realizaron lassiguientes actividades, las cuales se encuentran registradas en elinforme de gestión mensual por parte del contratista y el cualcorresponde al periodo entre el 5 de enero de 2023 y el 31 de enero de2023:Verificación servidores drupal estado del servicio y ocupación deespacio.Envió de informe cada mañana servidores drupal, 10.180.21.56-10.180.21.57-10.180.21.58-10.180.21.59-10.180.21.64-10.180.21.65-10.180.21.66.Monitoreo Cloud control, instancias de DB.Monitoreo IP VPN.Verificación acceso a Oficina Virtual.Monitoreo Cloud control, instancias de DB.Estadísticas Google Analytics – Drupal cada 3 horas.Estado oficinas virtuales, liquidadores y pagos PSE.Envió de informe cada día a las 05:00 a.m. Estado de portal web, ingresoa oficinavirtual, liquidadores, monitoreo desde herramientas, estado deservicios de drupal (server DB), temperatura del DataCenter.Recorrido centros de cableado; pisos 1,3,4,6,7,10,14,16.Monitoreo UIM, server, equipos de red, procesamiento, memoria, espacioendisco.Monitoreo Ecommerce, servidores SAP, Memoria, procesamiento.Validación de URLs en general, archivos BAT de URLs.Revisión de las URLs de colas de reportes.Monitoreo UPS, Aires, PDUs en StruxureWare.Monitoreo Cloud control, instancias de DB.Acompañamiento al personal SHD.Acompañamiento y revisión de proceso de autorización de ingreso deentidades,Catastro Distrital, concejo de Bogotá, planeación distrital.Acompañamiento y revisión de proceso de autorización de ingreso deproveedoresde servicios.Recorrido de infraestructura del DataCenter cada hora.PING sostenido start "10.190.50.22" ping 10.190.50.22 -t -l 1 –SapRouter Interno.PING sostenido start "10.190.50.60" ping 10.190.50.60 -t -l 1 –SapRouter Externo.PING sostenido start "10.190.132.19" ping 10.190.132.19 -t -l 1 – Canal.Nuevas url a monitorear Balanceador Interno POP.Nuevas url a monitorear BACKOFFICE BALANCEADO.Nuevas url a monitorear BACKOFFICE INTERNO.Nueva url a monitorear HP1 Apache.Nuevas url a monitorear (Node 1) Tomcat.Nuevas url a monitorear WP1 Webdispatcher.Nueva url a monitorear POP.Nuevas url a monitorear BOB.Nuevas url a monitorear CRP.Nuevas url a monitorear BWP.Verificación de Jobs en estado cancelado, SAP.Validación de tareas en SAP con tiempos iguales o superiores a treshoras.Prestación de servicio de manos remotas.</t>
  </si>
  <si>
    <t>Durante el mes de octubre de 2022, el contratista cumplió con lasobligaciones especiales estipuladas en los estudios previos.</t>
  </si>
  <si>
    <t>Durante el mes de Diciembre de 2022, el contratista cumplió con lasobligaciones especiales estipuladas en los estudios previos.</t>
  </si>
  <si>
    <t>Durante el periodo de ejecución, el(la) contratista dio cumplimiento alas obligaciones especiales estipuladas en los estudios previos.  Loanterior se evidencia en los informes de actividades del(la) contratista</t>
  </si>
  <si>
    <t>Dado que los recursos del contrato se agotaron en enero, no seadelantaron actividades u obligaciones especiales durante el periodocomprendido entre el 1 al 8 febrero.</t>
  </si>
  <si>
    <t>Durane el periodo del 01 al 22 de febrero no se adelantaron actividadespor cuanto los recursos ya se habían agotado.</t>
  </si>
  <si>
    <t xml:space="preserve">    Durante el periodo de ejecución, el(la) contratista dio cumplimientoa las obligaciones especiales estipuladas en los estudios previos.  Loanterior se evidencia en el informe de actividades del(la) contratista</t>
  </si>
  <si>
    <t>El contrato se ha ejecutado de manera normal y el contratista haatendido los requerimientos solicitados por la Entidad. A nivel fisicoel contrato se ha ejecutado en un 83%, a nivel financiero el contrato seha ejecutado en un 100%.</t>
  </si>
  <si>
    <t>Ítem  Obligación Especial Cumplimiento1 Ejecutar el contrato de seguro adjudicados en los términos ycondiciones señalados en el pliego de condiciones, en el Anexo No. 1 yen la propuesta presentada por el ASEGURADOR, y de conformidad con lasnormas legales que los regulen. La aseguradora cumplió con laejecución del contrato según lo establecido en el pliego de condiciones.2 Expedir la Nota de Cobertura de las pólizas objeto del contrato,dentro de los cinco (5) días hábiles siguientes a la expedición del actoadministrativo por medio del cual se adjudica el proceso de selección. La aseguradora hizo entrega de la nota de cobertura el 26 demarzo de 2021 con número de radicado 2021ER044793 y el 24 de marzo de2022 con número de radicado 2022ER095162O1.3 Realizar las modificaciones, inclusiones o exclusiones depersonas, las adiciones o prórrogas, en las mismas condicionescontratadas para el seguro. Para el efecto se tendrá en cuenta: Primero:En el evento de que la siniestralidad del programa de seguros sea mayoral 60% durante el plazo inicialmente contratado, de mutuo acuerdo sepodrán negociar los términos y condiciones para las adiciones oprórrogas. Segundo: Para la determinación del porcentaje desiniestralidad se incluirá el valor de los siniestros pagados y enreserva. El 23 de marzo de 2022, se realizó la adición y prórrogapor el 50% del valor del contrato (Modificación No. 1) según lostérminos de cotización entregados por la aseguradora, número de radicado2022ER063583O1.4 Expedir la(s) respectiva(s) pólizas de seguro con suscorrespondientes anexos y modificaciones que llegaren a tener en unplazo máximo de diez (10) días hábiles, siguientes a la fecha de laexpedición de la nota de cobertura, en los términos previstos en elpliego de condiciones y en la propuesta presentada por el ASEGURADOR, yen general observando las normas contenidas en el Código de Comercio ydemás concordantes. La aseguradora cumplió con la emisión y entrega dela póliza adjudicada mediante la Licitación Publica No. SDH-LP-0001-2021el 15 de abril de 2021, entregada con comunicaciónUT-JLT-DELIMA-WILLIS 027-2020, número de radicado 2021ER055330 y elanexo No 1. con número de radicado 2022ER105094O1.5 Atender y pagar las reclamaciones y siniestros que presente laentidad, o sus beneficiarios, en los términos, plazos y condicionesseñalados en la oferta presentada y de conformidad con la legislaciónvigente, sin dilaciones. No se recibió ninguna novedad por lasdependencias o funcionarios que den evidencia que se hayan presentadosiniestros objeto de esta póliza.6 En el evento de que un siniestro se encuentre reconocido yaceptado por la Aseguradora, y el Beneficiario no indique la forma enque se debe realizar la indemnización, la Aseguradora estará obligada agirar el valor de la indemnización y entregar el cheque correspondienteal Beneficiario, dos (2) días antes de que se produzca la prescripción. No se ha presentó ningún caso que obedezca a esta obligación.7 Coordinar con el Intermediario de Seguros de la entidad, laentrega del informe de estadísticas y reporte sobre siniestralidad,dentro de los cinco (5) días hábiles siguientes de cada mes, el cualdebe contener la siguiente información: póliza afectada, número deradicación del siniestro, fecha de aviso, fecha de ocurrencia delsiniestro, amparo afectado, valor estimado de la reclamación, estado dela reclamación, ciudad de ocurrencia, número de orden de pago, valorindemnizado y fecha de pago según corresponda. Durante el periodocertificado no se presentó ninguna reclamación de esta póliza.8 Sostener los precios ofertados durante la vigencia del contrato,incluidas las modificaciones por inclusiones o exclusiones y adiciones. La aseguradora cumplió con esta obligación.9 Prestar todos y cada uno de los servicios descritos en supropuesta. La aseguradora cumplió con esta obligación.10 Atender y responder las solicitudes y requerimientos que realicela entidad, a través del supervisor del contrato. La aseguradoracumplió con esta obligación.11 Pagar las comisiones al intermediario de seguros de la entidad,que para el presente proceso es la Unión Temporal JLT-Delima-Willis-SDH-CMA-01-2019, de conformidad con el artículo 1341 del Código de Comercio,con las disposiciones vigentes y con el ofrecimiento realizado en laoferta. La aseguradora cumplió con el pago de las comisionesrespectivas al corredor de seguros.12 Informar oportunamente al supervisor del contrato sobre lasimposibilidades o dificultades que se presenten en la ejecución delmismo. La aseguradora no reportó ninguna imposibilidad o dificultad parala ejecución del contrato.13 No comunicar, divulgar, ni aportar, ni utilizar la informaciónque le sea suministrada o que le haya confiado o que obtenga endesarrollo del objeto contractual y/o de los servicios prestados, aningún título frente a terceros ni en provecho propio, sin previoconsentimiento escrito por parte de la entidad; de igual formaabstenerse de dar información a medios de comunicación, a menos que hayarecibido autorización de la entidad. Esta obligación se prolongaráincluso después de finalizado el servicio y por el término de dos (2)años. La aseguradora cumplió con esta obligación.14 Las demás que surjan del contenido del contrato, de las presentescláusulas adicionales que se incorporan al mismo o de la propuestapresentada por el ASEGURADOR La aseguradora cumplió con estaobligación  .</t>
  </si>
  <si>
    <t>Con la suscripción del presente contrato LA SOCIEDAD ADMINISTRADORA secompromete a realizar las siguientes actividades operativas correspondientes al depósito y administración de emisión desmaterializada:1.Registrar el macrotítulo representativo de la(s) emisión(es), quecomprende el registro contable de la emisión, la custodia, administración y control del mismo, lo cual incluye el control sobre el saldo circulante de la(s) emisión(es), monto emitido, colocado,amortizado, en circulación, cancelado, por colocar y anulado de lostítulos. El macrotítulo así registrado respaldará el monto efectivamentecolocado en base diaria.PARÁGRAFO: Para estos efectos, LA SOCIEDAD EMISORA se compromete a hacerentrega del macrotítulo dentro del día hábil anterior a la emisión delos valores.2. Registrar y anotar en cuenta la información sobre:2.1. La colocación individual de los derechos de la emisión.2.2. Las enajenaciones y transferencias de los derechos anotados encuentas o subcuentas de depósito.2.3 Para el registro de las enajenaciones de derechos en depósito, seseguirá el procedimiento establecido en el Reglamento de Operaciones deLA SOCIEDAD ADMINISTRADORA.2.4. La anulación de los derechos de los títulos de acuerdo con lasórdenes que imparta LA SOCIEDAD EMISORA, en los términos establecidos enel Reglamento de Operaciones de DECEVAL.2.5. Las órdenes de expedición de los derechos anotados en cuentas dedepósito.2.6. Las pignoraciones y gravámenes, para lo cual el titular o titularesde los derechos seguirán el procedimiento establecido en el Reglamentode Operaciones de LA SOCIEDAD ADMINISTRADORA.PARÁGRAFO: Cuando la información sobre enajenaciones o gravámenes de títulos provenga del EMISOR o de autoridad competente, LA SOCIEDADADMINISTRADORA tendrá la obligación de informar al EMISOR dentro de lostres (3) días hábiles siguientes al recibo de la información de talcircunstancia, siempre y cuando se trate de valores nominativos.2.7. El saldo en circulación bajo el mecanismo de anotación en cuenta.3.Cobrar al EMISOR los derechos patrimoniales que estén representadospor anotaciones en cuenta a favor de los respectivos beneficiarios,cuando éstos sean depositantes directos con servicio de administraciónde valores o estén representados por uno de ellos. Los pagos para lostitulares que sean o estén representados por depositantes directos sinservicio de administración de valores, serán realizados directamente porEL EMISOR, con la presentación del certificado para el cobro de derechosque para este fin expida LA SOCIEDAD ADMINISTRADORA a solicitud delinteresado.PARÁGRAFO: Cuando la(s) emisión(es) verse(n) sobre Papeles Comerciales,LA SOCIEDAD EMISORA cobrará los derechos patrimoniales, cuando procedasu redención en los términos del artículo 6.6.1.1.1 y siguientes delDecreto 2555 de 2010, y se trate inversionistas de papeles comercialesrotativos sin prórroga o a inversionistas de papeles comercialesrotativos con derecho a prórroga cuando a través de su depositantedirecto declaren a DECEVAL su intención de no prorrogar conforme con elprocedimiento que para el efecto establezca DECEVAL.3.1. Para tal efecto, LA SOCIEDAD ADMINISTRADORA presentará dosliquidaciones: una previa y la definitiva. La preliquidación de lassumas que deben ser giradas por EL EMISOR se presentará dentro deltérmino de cinco (5) días hábiles anteriores a la fecha en que debehacerse el giro correspondiente. Esta deberá sustentarse indicando elsaldo de la emisión que circula en forma desmaterializada y laperiodicidad de pago de intereses correspondientes.3.2. EL EMISOR verificará la preliquidación elaborada por LA SOCIEDADADMINISTRADORA y acordará con ésta los ajustes correspondientes, en casode presentarse discrepancias. Para realizar los ajustes tanto LASOCIEDAD ADMINISTRADORA como EL EMISOR se remitirán a lascaracterísticas de la(s) Emisión(es) tal como se encuentran establecidasen el Reglamento de emisión y colocación.3.3. Posteriormente, LA SOCIEDAD ADMINISTRADORA presentará al EMISORdentro de los dos (2) días hábiles anteriores al pago, una liquidacióndefinitiva sobre los valores en depósito administrados a su cargo.3.4. EL EMISOR solo abonará en la cuenta de LA SOCIEDAD ADMINISTRADORAlos derechos patrimoniales correspondientes cuando se trate de tenedoresvinculados a otros depositantes directos o que sean depositantesdirectos con servicio de administración de valores. Para el efecto,enviará a LA SOCIEDAD ADMINISTRADORA una copia de la liquidacióndefinitiva de los abonos realizados a los respectivos beneficiarios,después de descontar los montos correspondientes a la retención en lafuente que proceda para cada uno y consignará mediante transferenciaelectrónica de fondos a la cuenta designada por LA SOCIEDADADMINISTRADORA el valor de la liquidación, según las reglas previstas enel reglamento de la emisión para el pago de rendimientos y capital. Lospagos deberán efectuarse el día del vencimiento a más tardar a las 12:00P.M.3.5. Informar a los depositantes directos y a los entes de control aldía hábil siguiente al vencimiento del pago de los derechos patrimoniales, el incumplimiento del pago de los respectivos derechos, cuando quiera que EL EMISOR no provea los recursos, con el finde que éstos ejerciten las acciones a que haya lugar.PARÁGRAFO: LA SOCIEDAD ADMINISTRADORA no asumirá ninguna responsabilidaddel EMISOR, cuando éste no provea los recursos para el pago oportuno delos vencimientos, ni por las omisiones o errores en la información queéste o los depositantes directos le suministren, derivados de lasordenes de expedición, suscripción, transferencias, gravámenes oembargos de los derechos incorporados.3.6. Actualizar el monto del macrotítulo representativo dela(s) emisión(es), por encargo del EMISOR, a partir de las operaciones de expedición,cancelación al vencimiento, anulaciones y retiros de valores delDepósito, para lo cual LA SOCIEDAD ADMINISTRADORA tendrá ampliasfacultades.3.7. Remitir la información contemplada en la cláusula octava delpresente contrato.</t>
  </si>
  <si>
    <t>Secretaría Distrital de Hacienda
Gestión Contractual Febrero 2023 - Informe Ejecución</t>
  </si>
  <si>
    <t>Contrato - 220777</t>
  </si>
  <si>
    <t>Contrato - 220707</t>
  </si>
  <si>
    <t>SUBD. DESARROLLO SOCIAL</t>
  </si>
  <si>
    <t>SUBD. ANALISIS FISCAL</t>
  </si>
  <si>
    <t>SUBD. FINANCIAMIENTO CON OTRAS ENTIDADES</t>
  </si>
  <si>
    <t>SUBD. ANALISIS Y SOSTENIBILIDAD PPTAL.</t>
  </si>
  <si>
    <t>SUBD. ANALISIS SECTORIAL</t>
  </si>
  <si>
    <t>DESPACHO SUBSECRETARIO TECNICO</t>
  </si>
  <si>
    <t>DESPACHO DIR. DISTRITAL PRESUPUESTO</t>
  </si>
  <si>
    <t>0111-03</t>
  </si>
  <si>
    <t>https://community.secop.gov.co/Public/Tendering/OpportunityDetail/Index?noticeUID=CO1.NTC.1997966&amp;isFromPublicArea=True&amp;isModal=true&amp;asPopupView=true</t>
  </si>
  <si>
    <t>https://community.secop.gov.co/Public/Tendering/OpportunityDetail/Index?noticeUID=CO1.NTC.2769627&amp;isFromPublicArea=True&amp;isModal=true&amp;asPopupView=true</t>
  </si>
  <si>
    <t>https://community.secop.gov.co/Public/Tendering/OpportunityDetail/Index?noticeUID=CO1.NTC.3248987&amp;isFromPublicArea=True&amp;isModal=true&amp;asPopupView=true</t>
  </si>
  <si>
    <t>https://community.secop.gov.co/Public/Tendering/OpportunityDetail/Index?noticeUID=CO1.NTC.2502368&amp;isFromPublicArea=True&amp;isModal=true&amp;asPopupView=true</t>
  </si>
  <si>
    <t>https://community.secop.gov.co/Public/Tendering/OpportunityDetail/Index?noticeUID=CO1.NTC.2504891&amp;isFromPublicArea=True&amp;isModal=true&amp;asPopupView=true</t>
  </si>
  <si>
    <t>https://community.secop.gov.co/Public/Tendering/OpportunityDetail/Index?noticeUID=CO1.NTC.3736944&amp;isFromPublicArea=True&amp;isModal=true&amp;asPopupView=true</t>
  </si>
  <si>
    <t>https://community.secop.gov.co/Public/Tendering/OpportunityDetail/Index?noticeUID=CO1.NTC.3751389&amp;isFromPublicArea=True&amp;isModal=true&amp;asPopupView=true</t>
  </si>
  <si>
    <t>https://community.secop.gov.co/Public/Tendering/OpportunityDetail/Index?noticeUID=CO1.NTC.3543897&amp;isFromPublicArea=True&amp;isModal=true&amp;asPopupView=true</t>
  </si>
  <si>
    <t>https://community.secop.gov.co/Public/Tendering/OpportunityDetail/Index?noticeUID=CO1.NTC.2310590&amp;isFromPublicArea=True&amp;isModal=true&amp;asPopupView=true</t>
  </si>
  <si>
    <t>https://community.secop.gov.co/Public/Tendering/OpportunityDetail/Index?noticeUID=CO1.NTC.3025807&amp;isFromPublicArea=True&amp;isModal=true&amp;asPopupView=true</t>
  </si>
  <si>
    <t>https://community.secop.gov.co/Public/Tendering/OpportunityDetail/Index?noticeUID=CO1.NTC.3738377&amp;isFromPublicArea=True&amp;isModal=true&amp;asPopupView=true</t>
  </si>
  <si>
    <t>https://community.secop.gov.co/Public/Tendering/OpportunityDetail/Index?noticeUID=CO1.NTC.3404490&amp;isFromPublicArea=True&amp;isModal=true&amp;asPopupView=true</t>
  </si>
  <si>
    <t>https://community.secop.gov.co/Public/Tendering/OpportunityDetail/Index?noticeUID=CO1.NTC.3129115&amp;isFromPublicArea=True&amp;isModal=true&amp;asPopupView=true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</si>
  <si>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</si>
  <si>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https://community.secop.gov.co/Public/Tendering/OpportunityDetail/Index?noticeUID=CO1.NTC.2253790&amp;isFromPublicArea=True&amp;isModal=true&amp;asPopupView=true</t>
  </si>
  <si>
    <t>https://community.secop.gov.co/Public/Tendering/OpportunityDetail/Index?noticeUID=CO1.NTC.3765399&amp;isFromPublicArea=True&amp;isModal=true&amp;asPopupView=true</t>
  </si>
  <si>
    <t>https://community.secop.gov.co/Public/Tendering/OpportunityDetail/Index?noticeUID=CO1.NTC.2288332&amp;isFromPublicArea=True&amp;isModal=true&amp;asPopupView=true</t>
  </si>
  <si>
    <t>https://community.secop.gov.co/Public/Tendering/OpportunityDetail/Index?noticeUID=CO1.NTC.3822309&amp;isFromPublicArea=True&amp;isModal=true&amp;asPopupView=true</t>
  </si>
  <si>
    <t>https://community.secop.gov.co/Public/Tendering/OpportunityDetail/Index?noticeUID=CO1.NTC.3827602&amp;isFromPublicArea=True&amp;isModal=true&amp;asPopupView=true</t>
  </si>
  <si>
    <t>https://community.secop.gov.co/Public/Tendering/OpportunityDetail/Index?noticeUID=CO1.NTC.3789777&amp;isFromPublicArea=True&amp;isModal=true&amp;asPopupView=true</t>
  </si>
  <si>
    <t>https://community.secop.gov.co/Public/Tendering/OpportunityDetail/Index?noticeUID=CO1.NTC.2875674&amp;isFromPublicArea=True&amp;isModal=true&amp;asPopupView=true</t>
  </si>
  <si>
    <t>https://community.secop.gov.co/Public/Tendering/OpportunityDetail/Index?noticeUID=CO1.NTC.3825892&amp;isFromPublicArea=True&amp;isModal=true&amp;asPopupView=true</t>
  </si>
  <si>
    <t>https://community.secop.gov.co/Public/Tendering/OpportunityDetail/Index?noticeUID=CO1.NTC.3794448&amp;isFromPublicArea=True&amp;isModal=true&amp;asPopupView=true</t>
  </si>
  <si>
    <t>https://community.secop.gov.co/Public/Tendering/OpportunityDetail/Index?noticeUID=CO1.NTC.3755972&amp;isFromPublicArea=True&amp;isModal=true&amp;asPopupView=true</t>
  </si>
  <si>
    <t>https://community.secop.gov.co/Public/Tendering/OpportunityDetail/Index?noticeUID=CO1.NTC.3777406&amp;isFromPublicArea=True&amp;isModal=true&amp;asPopupView=true</t>
  </si>
  <si>
    <t>https://community.secop.gov.co/Public/Tendering/OpportunityDetail/Index?noticeUID=CO1.NTC.2930547&amp;isFromPublicArea=True&amp;isModal=true&amp;asPopupView=true</t>
  </si>
  <si>
    <t>https://community.secop.gov.co/Public/Tendering/OpportunityDetail/Index?noticeUID=CO1.NTC.2685186&amp;isFromPublicArea=True&amp;isModal=true&amp;asPopupView=true</t>
  </si>
  <si>
    <t>https://community.secop.gov.co/Public/Tendering/OpportunityDetail/Index?noticeUID=CO1.NTC.3829170&amp;isFromPublicArea=True&amp;isModal=true&amp;asPopupView=true</t>
  </si>
  <si>
    <t>https://community.secop.gov.co/Public/Tendering/OpportunityDetail/Index?noticeUID=CO1.NTC.3604841&amp;isFromPublicArea=True&amp;isModal=true&amp;asPopupView=true</t>
  </si>
  <si>
    <t>https://community.secop.gov.co/Public/Tendering/OpportunityDetail/Index?noticeUID=CO1.NTC.3792789&amp;isFromPublicArea=True&amp;isModal=true&amp;asPopupView=true</t>
  </si>
  <si>
    <t>https://community.secop.gov.co/Public/Tendering/OpportunityDetail/Index?noticeUID=CO1.NTC.3782210&amp;isFromPublicArea=True&amp;isModal=true&amp;asPopupView=true</t>
  </si>
  <si>
    <t>https://community.secop.gov.co/Public/Tendering/OpportunityDetail/Index?noticeUID=CO1.NTC.2864622&amp;isFromPublicArea=True&amp;isModal=true&amp;asPopupView=true</t>
  </si>
  <si>
    <t>https://community.secop.gov.co/Public/Tendering/OpportunityDetail/Index?noticeUID=CO1.NTC.3481719&amp;isFromPublicArea=True&amp;isModal=true&amp;asPopupView=true</t>
  </si>
  <si>
    <t>https://community.secop.gov.co/Public/Tendering/OpportunityDetail/Index?noticeUID=CO1.NTC.3756839&amp;isFromPublicArea=True&amp;isModal=true&amp;asPopupView=true</t>
  </si>
  <si>
    <t>https://community.secop.gov.co/Public/Tendering/OpportunityDetail/Index?noticeUID=CO1.NTC.3800287&amp;isFromPublicArea=True&amp;isModal=true&amp;asPopupView=true</t>
  </si>
  <si>
    <t>https://community.secop.gov.co/Public/Tendering/OpportunityDetail/Index?noticeUID=CO1.NTC.3776508&amp;isFromPublicArea=True&amp;isModal=true&amp;asPopupView=true</t>
  </si>
  <si>
    <t>https://community.secop.gov.co/Public/Tendering/OpportunityDetail/Index?noticeUID=CO1.NTC.3760046&amp;isFromPublicArea=True&amp;isModal=true&amp;asPopupView=true</t>
  </si>
  <si>
    <t>https://community.secop.gov.co/Public/Tendering/OpportunityDetail/Index?noticeUID=CO1.NTC.3747091&amp;isFromPublicArea=True&amp;isModal=true&amp;asPopupView=true</t>
  </si>
  <si>
    <t>https://community.secop.gov.co/Public/Tendering/OpportunityDetail/Index?noticeUID=CO1.NTC.3743472&amp;isFromPublicArea=True&amp;isModal=true&amp;asPopupView=true</t>
  </si>
  <si>
    <t>https://community.secop.gov.co/Public/Tendering/OpportunityDetail/Index?noticeUID=CO1.NTC.3743792&amp;isFromPublicArea=True&amp;isModal=true&amp;asPopupView=true</t>
  </si>
  <si>
    <t>https://community.secop.gov.co/Public/Tendering/OpportunityDetail/Index?noticeUID=CO1.NTC.3537239&amp;isFromPublicArea=True&amp;isModal=true&amp;asPopupView=true</t>
  </si>
  <si>
    <t>https://community.secop.gov.co/Public/Tendering/OpportunityDetail/Index?noticeUID=CO1.NTC.3740114&amp;isFromPublicArea=True&amp;isModal=true&amp;asPopupView=true</t>
  </si>
  <si>
    <t>https://community.secop.gov.co/Public/Tendering/OpportunityDetail/Index?noticeUID=CO1.NTC.3797204&amp;isFromPublicArea=True&amp;isModal=true&amp;asPopupView=true</t>
  </si>
  <si>
    <t>https://community.secop.gov.co/Public/Tendering/OpportunityDetail/Index?noticeUID=CO1.NTC.3795550&amp;isFromPublicArea=True&amp;isModal=true&amp;asPopupView=true</t>
  </si>
  <si>
    <t>https://community.secop.gov.co/Public/Tendering/OpportunityDetail/Index?noticeUID=CO1.NTC.3572692&amp;isFromPublicArea=True&amp;isModal=true&amp;asPopupView=true</t>
  </si>
  <si>
    <t>https://community.secop.gov.co/Public/Tendering/OpportunityDetail/Index?noticeUID=CO1.NTC.3403543&amp;isFromPublicArea=True&amp;isModal=true&amp;asPopupView=true</t>
  </si>
  <si>
    <t>https://community.secop.gov.co/Public/Tendering/OpportunityDetail/Index?noticeUID=CO1.NTC.2179036&amp;isFromPublicArea=True&amp;isModal=true&amp;asPopupView=true</t>
  </si>
  <si>
    <t>https://community.secop.gov.co/Public/Tendering/OpportunityDetail/Index?noticeUID=CO1.NTC.3775572&amp;isFromPublicArea=True&amp;isModal=true&amp;asPopupView=true</t>
  </si>
  <si>
    <t>https://community.secop.gov.co/Public/Tendering/OpportunityDetail/Index?noticeUID=CO1.NTC.2504994&amp;isFromPublicArea=True&amp;isModal=true&amp;asPopupView=true</t>
  </si>
  <si>
    <t>https://community.secop.gov.co/Public/Tendering/OpportunityDetail/Index?noticeUID=CO1.NTC.3221676&amp;isFromPublicArea=True&amp;isModal=true&amp;asPopupView=true</t>
  </si>
  <si>
    <t>https://community.secop.gov.co/Public/Tendering/OpportunityDetail/Index?noticeUID=CO1.NTC.3261442&amp;isFromPublicArea=True&amp;isModal=true&amp;asPopupView=true</t>
  </si>
  <si>
    <t>https://community.secop.gov.co/Public/Tendering/OpportunityDetail/Index?noticeUID=CO1.NTC.3311780&amp;isFromPublicArea=True&amp;isModal=true&amp;asPopupView=true</t>
  </si>
  <si>
    <t>https://community.secop.gov.co/Public/Tendering/OpportunityDetail/Index?noticeUID=CO1.NTC.3736313&amp;isFromPublicArea=True&amp;isModal=true&amp;asPopupView=true</t>
  </si>
  <si>
    <t>https://community.secop.gov.co/Public/Tendering/OpportunityDetail/Index?noticeUID=CO1.NTC.3811001&amp;isFromPublicArea=True&amp;isModal=true&amp;asPopupView=true</t>
  </si>
  <si>
    <t>https://community.secop.gov.co/Public/Tendering/OpportunityDetail/Index?noticeUID=CO1.NTC.2644384&amp;isFromPublicArea=True&amp;isModal=true&amp;asPopupView=true</t>
  </si>
  <si>
    <t>https://community.secop.gov.co/Public/Tendering/OpportunityDetail/Index?noticeUID=CO1.NTC.3553678&amp;isFromPublicArea=True&amp;isModal=true&amp;asPopupView=true</t>
  </si>
  <si>
    <t>https://community.secop.gov.co/Public/Tendering/OpportunityDetail/Index?noticeUID=CO1.NTC.2420710&amp;isFromPublicArea=True&amp;isModal=true&amp;asPopupView=true</t>
  </si>
  <si>
    <t>https://community.secop.gov.co/Public/Tendering/OpportunityDetail/Index?noticeUID=CO1.NTC.1763461&amp;isFromPublicArea=True&amp;isModal=true&amp;asPopupView=true</t>
  </si>
  <si>
    <t>https://community.secop.gov.co/Public/Tendering/OpportunityDetail/Index?noticeUID=CO1.NTC.3285542&amp;isFromPublicArea=True&amp;isModal=true&amp;asPopupView=true</t>
  </si>
  <si>
    <t>https://community.secop.gov.co/Public/Tendering/OpportunityDetail/Index?noticeUID=CO1.NTC.3346520&amp;isFromPublicArea=True&amp;isModal=true&amp;asPopupView=true</t>
  </si>
  <si>
    <t>https://colombiacompra.gov.co/tienda-virtual-del-estado-colombiano/ordenes-compra/95280</t>
  </si>
  <si>
    <t>https://colombiacompra.gov.co/tienda-virtual-del-estado-colombiano/ordenes-compra/98205</t>
  </si>
  <si>
    <t>https://colombiacompra.gov.co/tienda-virtual-del-estado-colombiano/ordenes-compra/102863</t>
  </si>
  <si>
    <t>https://colombiacompra.gov.co/tienda-virtual-del-estado-colombiano/ordenes-compra/82329</t>
  </si>
  <si>
    <t>https://colombiacompra.gov.co/tienda-virtual-del-estado-colombiano/ordenes-compra/103172</t>
  </si>
  <si>
    <t>https://colombiacompra.gov.co/tienda-virtual-del-estado-colombiano/ordenes-compra/102772</t>
  </si>
  <si>
    <t>https://colombiacompra.gov.co/tienda-virtual-del-estado-colombiano/ordenes-compra/88777</t>
  </si>
  <si>
    <t>https://colombiacompra.gov.co/tienda-virtual-del-estado-colombiano/ordenes-compra/91007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</si>
</sst>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59">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0" xfId="1" applyNumberFormat="1" applyFont="1"/>
    <xf numFmtId="0" fontId="0" fillId="0" borderId="28" xfId="0" applyFont="1" applyBorder="1" applyAlignment="1">
      <alignment horizontal="center" vertical="center" wrapText="1"/>
    </xf>
    <xf numFmtId="0" fontId="0" fillId="5" borderId="29" xfId="0" applyFont="1" applyFill="1" applyBorder="1" applyAlignment="1">
      <alignment horizontal="center" vertical="center" wrapText="1"/>
    </xf>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0" fontId="0" fillId="0" borderId="2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9" xfId="0" applyBorder="1" applyAlignment="1">
      <alignment horizontal="left" inden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43" fontId="0" fillId="0" borderId="0" xfId="1" applyFont="1"/>
    <xf numFmtId="0" fontId="7" fillId="0" borderId="0" xfId="2" applyNumberFormat="1"/>
  </cellXfs>
  <cellStyles count="3">
    <cellStyle name="Hipervínculo" xfId="2" builtinId="8"/>
    <cellStyle name="Millares" xfId="1" builtinId="3"/>
    <cellStyle name="Normal" xfId="0" builtinId="0"/>
  </cellStyles>
  <dxfs count="105">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0" formatCode="General"/>
    </dxf>
    <dxf>
      <numFmt numFmtId="0" formatCode="General"/>
    </dxf>
    <dxf>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dxf>
    <dxf>
      <alignment horizontal="left"/>
    </dxf>
    <dxf>
      <alignment horizontal="left"/>
    </dxf>
    <dxf>
      <alignment horizontal="left"/>
    </dxf>
    <dxf>
      <alignment horizontal="left"/>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2800" b="1">
                  <a:solidFill>
                    <a:schemeClr val="bg1"/>
                  </a:solidFill>
                </a:rPr>
                <a:t>272</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3276602</xdr:colOff>
      <xdr:row>7</xdr:row>
      <xdr:rowOff>85725</xdr:rowOff>
    </xdr:from>
    <xdr:to>
      <xdr:col>7</xdr:col>
      <xdr:colOff>28577</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91452" y="1866900"/>
          <a:ext cx="2066925" cy="409575"/>
          <a:chOff x="6705600" y="2047875"/>
          <a:chExt cx="1195553"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81014" y="2095500"/>
            <a:ext cx="92013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01/02/2023 - 28/02/2023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014.068490509257" createdVersion="6" refreshedVersion="6" minRefreshableVersion="3" recordCount="272" xr:uid="{00000000-000A-0000-FFFF-FFFF1E000000}">
  <cacheSource type="worksheet">
    <worksheetSource name="Contratos"/>
  </cacheSource>
  <cacheFields count="29">
    <cacheField name="VIGENCIA" numFmtId="0">
      <sharedItems containsSemiMixedTypes="0" containsString="0" containsNumber="1" containsInteger="1" minValue="2016" maxValue="2023" count="7">
        <n v="2021"/>
        <n v="2022"/>
        <n v="2023"/>
        <n v="2019" u="1"/>
        <n v="2020" u="1"/>
        <n v="2016" u="1"/>
        <n v="2017" u="1"/>
      </sharedItems>
    </cacheField>
    <cacheField name="NÚMERO CONTRATO" numFmtId="0">
      <sharedItems containsSemiMixedTypes="0" containsString="0" containsNumber="1" containsInteger="1" minValue="210170" maxValue="230147"/>
    </cacheField>
    <cacheField name="PORTAL CONTRATACION" numFmtId="0">
      <sharedItems count="5">
        <s v="SECOP-II"/>
        <s v="TVEC"/>
        <s v="SECOP_I" u="1"/>
        <s v="SECOP-I" u="1"/>
        <s v="SECOP_II" u="1"/>
      </sharedItems>
    </cacheField>
    <cacheField name="URL SECOP" numFmtId="0">
      <sharedItems/>
    </cacheField>
    <cacheField name="PROCESO SELECCIÓN" numFmtId="0">
      <sharedItems count="11">
        <s v="Selección Abreviada - Subasta Inversa"/>
        <s v="Directa Prestacion Servicios Profesionales y Apoyo a la Gestión"/>
        <s v="Directa Otras Causales"/>
        <s v="Selección Abreviada - Acuerdo Marco"/>
        <s v="Mínima Cuantía"/>
        <s v="Licitación Pública"/>
        <s v="Concurso de Méritos Abierto"/>
        <s v="Selección Abreviada - Menor Cuantía"/>
        <s v="Operaciones Conexas de Crédito Público"/>
        <s v="Directa Prestacion Serv para Ejecución de Trabajos Artísticos "/>
        <s v="Régimen Especial - Régimen Especial" u="1"/>
      </sharedItems>
    </cacheField>
    <cacheField name="CLASE CONTRATO" numFmtId="0">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SemiMixedTypes="0" containsString="0" containsNumber="1" containsInteger="1" minValue="10267575" maxValue="1128044435"/>
    </cacheField>
    <cacheField name="NOMBRE CONTATISTA" numFmtId="0">
      <sharedItems/>
    </cacheField>
    <cacheField name="SUPERVISOR INTERNO CARGO" numFmtId="0">
      <sharedItems/>
    </cacheField>
    <cacheField name="INTERVENTORIA EXTERNO" numFmtId="0">
      <sharedItems/>
    </cacheField>
    <cacheField name="FECHA CORTE" numFmtId="14">
      <sharedItems containsSemiMixedTypes="0" containsNonDate="0" containsDate="1" containsString="0" minDate="2023-02-01T00:00:00" maxDate="2023-03-01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21-03-19T00:00:00" maxDate="2023-01-25T00:00:00"/>
    </cacheField>
    <cacheField name="Fecha de Inicio" numFmtId="14">
      <sharedItems containsSemiMixedTypes="0" containsNonDate="0" containsDate="1" containsString="0" minDate="2021-03-24T00:00:00" maxDate="2023-01-28T00:00:00"/>
    </cacheField>
    <cacheField name="Plazo Inicial (dias)" numFmtId="0">
      <sharedItems containsMixedTypes="1" containsNumber="1" containsInteger="1" minValue="30" maxValue="547"/>
    </cacheField>
    <cacheField name="Fecha Finalizacion Programada" numFmtId="14">
      <sharedItems containsSemiMixedTypes="0" containsNonDate="0" containsDate="1" containsString="0" minDate="2022-03-12T00:00:00" maxDate="2024-03-22T00:00:00"/>
    </cacheField>
    <cacheField name="Valor del Contrato_x000a_inical" numFmtId="43">
      <sharedItems containsSemiMixedTypes="0" containsString="0" containsNumber="1" containsInteger="1" minValue="0" maxValue="6485161305"/>
    </cacheField>
    <cacheField name="dias ejecutados" numFmtId="0">
      <sharedItems containsSemiMixedTypes="0" containsString="0" containsNumber="1" containsInteger="1" minValue="31" maxValue="759"/>
    </cacheField>
    <cacheField name="% Ejecución" numFmtId="0">
      <sharedItems containsSemiMixedTypes="0" containsString="0" containsNumber="1" minValue="9.4700000000000006" maxValue="100"/>
    </cacheField>
    <cacheField name="Recursos totales Ejecutados o pagados" numFmtId="0">
      <sharedItems containsSemiMixedTypes="0" containsString="0" containsNumber="1" containsInteger="1" minValue="0" maxValue="2999955569"/>
    </cacheField>
    <cacheField name="Recursos pendientes de ejecutar." numFmtId="164">
      <sharedItems containsSemiMixedTypes="0" containsString="0" containsNumber="1" containsInteger="1" minValue="0" maxValue="6214946251"/>
    </cacheField>
    <cacheField name="Cantidad de Adiciones/_x000a_prórrogas" numFmtId="0">
      <sharedItems containsSemiMixedTypes="0" containsString="0" containsNumber="1" containsInteger="1" minValue="0" maxValue="2"/>
    </cacheField>
    <cacheField name="Vr. Adiciones" numFmtId="164">
      <sharedItems containsSemiMixedTypes="0" containsString="0" containsNumber="1" containsInteger="1" minValue="0" maxValue="945835868"/>
    </cacheField>
    <cacheField name="Vr. Total con Adiciones" numFmtId="164">
      <sharedItems containsSemiMixedTypes="0" containsString="0" containsNumber="1" containsInteger="1" minValue="0" maxValue="6485161305"/>
    </cacheField>
    <cacheField name="Plazo total con prorrogas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2">
  <r>
    <x v="0"/>
    <n v="210321"/>
    <x v="0"/>
    <s v="https://community.secop.gov.co/Public/Tendering/OpportunityDetail/Index?noticeUID=CO1.NTC.1997966&amp;isFromPublicArea=True&amp;isModal=true&amp;asPopupView=true"/>
    <x v="0"/>
    <s v="Prestación de Servicios"/>
    <s v="SUBD. INFRAESTRUCTURA TIC"/>
    <s v="0111-01"/>
    <s v="Prestar los servicios de mantenimiento preventivo y correctivo deelementos que soportan la infraestructura tecnológica de los centros decableado de la SDH"/>
    <n v="860045379"/>
    <s v="COMWARE S A"/>
    <s v="PROFESIONAL UNIVERSITARIO - SUBD. INFRAESTRUCTURA TIC"/>
    <s v="N/A"/>
    <d v="2023-02-20T00:00:00"/>
    <s v="El contratista Comware S.A., durante el desarrollo del contrato cuyafecha de inicio es el 12 de julio de 2021, cumplió estrictamente con lasobligaciones generales del contrato."/>
    <s v="Respecto a las obligaciones especiales, establecidas en el Anexo No. 1 -Ficha Técnica del contrato, el Contratista Comware S.A. y que hacenparte de la documentación del contrato 210321, cumplió fielmente lopactado."/>
    <d v="2021-06-25T00:00:00"/>
    <d v="2021-07-12T00:00:00"/>
    <n v="240"/>
    <d v="2022-03-12T00:00:00"/>
    <n v="752040472"/>
    <n v="596"/>
    <n v="100"/>
    <n v="751631245"/>
    <n v="409227"/>
    <n v="0"/>
    <n v="0"/>
    <n v="752040472"/>
    <s v="8  Mes(es)"/>
  </r>
  <r>
    <x v="1"/>
    <n v="220330"/>
    <x v="0"/>
    <s v="https://community.secop.gov.co/Public/Tendering/OpportunityDetail/Index?noticeUID=CO1.NTC.2769627&amp;isFromPublicArea=True&amp;isModal=true&amp;asPopupView=true"/>
    <x v="1"/>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80031312"/>
    <s v="JUAN GABRIEL JIMENEZ GONZALEZ"/>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28T00:00:00"/>
    <d v="2022-02-01T00:00:00"/>
    <n v="330"/>
    <d v="2022-12-31T00:00:00"/>
    <n v="86768000"/>
    <n v="333"/>
    <n v="100"/>
    <n v="14724267"/>
    <n v="72043733"/>
    <n v="0"/>
    <n v="0"/>
    <n v="86768000"/>
    <s v="11  Mes(es)"/>
  </r>
  <r>
    <x v="1"/>
    <n v="220571"/>
    <x v="0"/>
    <s v="https://community.secop.gov.co/Public/Tendering/OpportunityDetail/Index?noticeUID=CO1.NTC.3248987&amp;isFromPublicArea=True&amp;isModal=true&amp;asPopupView=true"/>
    <x v="1"/>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s."/>
    <n v="52500234"/>
    <s v="AIDEE  VALLEJO CUESTA"/>
    <s v="ASESOR - DESPACHO SECRETARIO DISTRITAL DE HDA."/>
    <s v="N/A"/>
    <d v="2023-02-06T00:00:00"/>
    <s v="acato las obligaciones generales"/>
    <s v="acato las obligaciones especiales"/>
    <d v="2022-09-07T00:00:00"/>
    <d v="2022-09-12T00:00:00"/>
    <n v="150"/>
    <d v="2023-02-12T00:00:00"/>
    <n v="32565000"/>
    <n v="153"/>
    <n v="100"/>
    <n v="17150900"/>
    <n v="15414100"/>
    <n v="0"/>
    <n v="0"/>
    <n v="32565000"/>
    <s v="5  Mes(es)"/>
  </r>
  <r>
    <x v="0"/>
    <n v="210482"/>
    <x v="0"/>
    <s v="https://community.secop.gov.co/Public/Tendering/OpportunityDetail/Index?noticeUID=CO1.NTC.2335800&amp;isFromPublicArea=True&amp;isModal=true&amp;asPopupView=true"/>
    <x v="2"/>
    <s v="Compraventa"/>
    <s v="OF. ASESORA DE COMUNICACIONES"/>
    <s v="0111-01"/>
    <s v="Suscripción al diario La República para la Secretaría Distrital deHacienda"/>
    <n v="901017183"/>
    <s v="EDITORIAL LA REPUBLICA SAS"/>
    <s v="JEFE DE OFICINA ASESORA - OF. ASESORA DE COMUNICACIONES"/>
    <s v="N/A"/>
    <d v="2023-02-06T00:00:00"/>
    <s v="Prestó los servicios del objeto contractual"/>
    <s v="Prestó los servicios del objeto contractual"/>
    <d v="2021-11-04T00:00:00"/>
    <d v="2021-11-23T00:00:00"/>
    <n v="360"/>
    <d v="2022-11-23T00:00:00"/>
    <n v="1304000"/>
    <n v="365"/>
    <n v="100"/>
    <n v="1304000"/>
    <n v="1304000"/>
    <n v="0"/>
    <n v="0"/>
    <n v="1304000"/>
    <s v="1  Año(s)"/>
  </r>
  <r>
    <x v="1"/>
    <n v="220007"/>
    <x v="0"/>
    <s v="https://community.secop.gov.co/Public/Tendering/OpportunityDetail/Index?noticeUID=CO1.NTC.2502368&amp;isFromPublicArea=True&amp;isModal=true&amp;asPopupView=true"/>
    <x v="1"/>
    <s v="Prestación Servicio Apoyo a la Gestión"/>
    <s v="DESPACHO SECRETARIO DISTRITAL DE HDA."/>
    <s v="0111-01"/>
    <s v="Prestar servicios de apoyo a la gestión al despacho del Secretariodistrital de Hacienda en lo correspondiente a la operatividad de losdiferentes sistemas de información en los procesos de contratación ymanejo de agenda."/>
    <n v="1015453535"/>
    <s v="KARINA ANDREA RODRIGUEZ SAAVEDRA"/>
    <s v="ASESOR - DESPACHO SECRETARIO DISTRITAL DE HDA."/>
    <s v="N/A"/>
    <d v="2023-02-14T00:00:00"/>
    <s v="1. Acata la Constitución, la ley, las normas legales yprocedimentales establecidas por el Gobierno Nacional y Distrital, y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15-46-101023322 para lasuscripción de su contrato No. 2200075. El contratista presentó su póliza No. 15-46-101023322 para lasuscripción de su contrato No. 220007 y estas fueron revisadas yaprobadas por la Subdirección contractual.6. El contratista presentó su póliza No. 15-46-101023322 para lasuscripción de su contrato No. 220007 y estas fueron revisadas yaprobadas por la Subdirección contractual.7. Colabora con la entidad para que el objeto contratado se cumpla yque este sea el de mejor calidad.8. Obra con lealtad y buena fe en las distintas etapas contractualesevitando las dilaciones y entrabamiento que pudieran presentarse9. El contratista ha cumplido a cabalidad con su obligación10. Hasta el momento no se ha conocido que el contratista divulgueinformación de su proceso con terceros.11. Acata las instrucciones que durante el desarrollo del contrato leha imparto la Secretaría Distrital de Hacienda de Bogotá, D.C porconducto del supervisor del contrato.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cumplido con los protocolos de bioseguridad adoptados.  "/>
    <s v="Durante el periodo del 1 al 31 de diciembre de 2022 la contratistaapoyó en la realización de los informes de supervisión para el pagomensual 9 contratos 220007, 220070, 220148, 220047, 220569 y 220108 deldespacho del secretario de hacienda por medio del aplicativo BOGDATA,también cargó y se creó el expediente de terminación de contratoanticipada del contrato del contrato 220506 radicadoS_TANT/2022/0000012005, apoyó en la creación de los expedientes demodificación del contrato  220492 radicado S_MODI/2022/0000012895, apoyóen la revisión de documentos del contratista Javier Felipe Garzón con surespectiva validación en el sistema SIDEAP y se cargaron al sistemaBOGDATA para la respectiva revisión del área encargada para confirmarque cumple con los requisitos para aplicar en la cesión del contrato22492.Apoyo con la revisión de los documentos de los contratistascorrespondientes a los expedientes precontractualesCD0001/2023/0000000020, CD0001/2023/0000000021, CD0001/2023/0000000023,CD0001/2023/0000000024, CD0001/2023/0000000025,  CD0001/2023/0000000027,CD0001/2023/0000000028, CD0001/2023/0000000029, CD0001/2023/0000000030,CD0001/2023/0000000031, CD0001/2023/0000000014, CD0001/2023/0000000034,haciéndoles las debidas observaciones y se envió al área encargada parasu respectiva revisión para la vigencia 2023.Realizo envío la documentación requerida para el trámite de afiliación ala ARL de 1 contratista del despacho del secretario de haciendaAdicionalmente creó y cargo la documentación de 1 contratistas en laetapa precontractual y contractual.Apoyo en la revisión y cargue en los diferentes aplicativos mencionadosen la obligación un total de 9 cuentas de cobro de los contratos 220007,220070, 220148, 220047, 220569 y 220108 pertenecientes al despacho delsecretario.Realizó la consolidación y envío en el sistema BogData y la basesolicitada por correo electrónico de los Informes de supervisión ymodificaciones/Novedades mensual de la Contraloría correspondientes alos contratistas del despacho del secretario.Apoyó en el trámite de publicación de la agenda del secretario con losdiferentes entes externos en la plataforma Bogotá Cuidadora y asistió alas reuniones a las que fue convocada y prestó el apoyo generalreferente a la radicación de oficios de internas enviadas, oficios deexternas enviadas y el direccionamiento de solicitudes enviadas aldespacho por medio del aplicativo CRM. Prestó el apoyo requerido por susupervisor relacionadas con el objeto del presente contrato."/>
    <d v="2022-01-07T00:00:00"/>
    <d v="2022-01-13T00:00:00"/>
    <n v="345"/>
    <d v="2023-01-29T00:00:00"/>
    <n v="36984000"/>
    <n v="381"/>
    <n v="100"/>
    <n v="37305600"/>
    <n v="3108800"/>
    <n v="1"/>
    <n v="3430400"/>
    <n v="40414400"/>
    <s v="  12  Mes(es)  17  Día(s)"/>
  </r>
  <r>
    <x v="1"/>
    <n v="220047"/>
    <x v="0"/>
    <s v="https://community.secop.gov.co/Public/Tendering/OpportunityDetail/Index?noticeUID=CO1.NTC.2504891&amp;isFromPublicArea=True&amp;isModal=true&amp;asPopupView=true"/>
    <x v="1"/>
    <s v="Prestación Servicios Profesionales"/>
    <s v="DESPACHO SECRETARIO DISTRITAL DE HDA."/>
    <s v="0111-01"/>
    <s v="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
    <n v="52622154"/>
    <s v="ELENA ISABEL CRISTINA ARROYO ANDRADE"/>
    <s v="ASESOR - DESPACHO SECRETARIO DISTRITAL DE HDA."/>
    <s v="N/A"/>
    <d v="2023-02-14T00:00:00"/>
    <s v="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realizando su examen de salud ocupacional."/>
    <s v="Durante el mes de diciembre la contratista adelantó las labores de apoyoa la Secretaría Técnica del Comité EMRE en su sesión de diciembre,además apoyó a la Secretaría de Hacienda y Desarrollo Económico paramejorar y transformar la labor de la Tropa Económica, además realizóseguimiento al avance y contribución de la Tropa Económica, y realizóinsumos de seguimiento a la reactivación económica de Bogotá."/>
    <d v="2022-01-12T00:00:00"/>
    <d v="2022-01-14T00:00:00"/>
    <n v="345"/>
    <d v="2022-12-29T00:00:00"/>
    <n v="106064500"/>
    <n v="349"/>
    <n v="100"/>
    <n v="106064500"/>
    <n v="0"/>
    <n v="0"/>
    <n v="0"/>
    <n v="106064500"/>
    <s v="11  Mes(es)  15  Día(s)"/>
  </r>
  <r>
    <x v="1"/>
    <n v="220836"/>
    <x v="0"/>
    <s v="https://community.secop.gov.co/Public/Tendering/OpportunityDetail/Index?noticeUID=CO1.NTC.3579651&amp;isFromPublicArea=True&amp;isModal=true&amp;asPopupView=true"/>
    <x v="1"/>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32448634"/>
    <s v="NADIA CATALINA PAVA BUITRAGO"/>
    <s v="PROFESIONAL UNIVERSITARIO - OF. CUENTAS CORRIENTES Y DEVOLUCIONES"/>
    <s v="N/A"/>
    <d v="2023-02-07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05T00:00:00"/>
    <n v="90"/>
    <d v="2023-03-05T00:00:00"/>
    <n v="4887000"/>
    <n v="90"/>
    <n v="94.44"/>
    <n v="1411800"/>
    <n v="4887000"/>
    <n v="0"/>
    <n v="0"/>
    <n v="4887000"/>
    <s v="3  Mes(es)"/>
  </r>
  <r>
    <x v="1"/>
    <n v="220682"/>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4229318"/>
    <s v="ANA MILENA SANTAMARIA MOR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3T00:00:00"/>
    <d v="2022-10-20T00:00:00"/>
    <n v="101"/>
    <d v="2023-01-31T00:00:00"/>
    <n v="6979100"/>
    <n v="103"/>
    <n v="100"/>
    <n v="6979100"/>
    <n v="0"/>
    <n v="0"/>
    <n v="0"/>
    <n v="6979100"/>
    <s v="3  Mes(es)  11  Día(s)"/>
  </r>
  <r>
    <x v="1"/>
    <n v="220693"/>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22412122"/>
    <s v="SERGIO ANDRES VASQUEZ QUIROG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2T00:00:00"/>
    <d v="2022-10-20T00:00:00"/>
    <n v="101"/>
    <d v="2023-01-31T00:00:00"/>
    <n v="6979100"/>
    <n v="103"/>
    <n v="100"/>
    <n v="6979100"/>
    <n v="0"/>
    <n v="0"/>
    <n v="0"/>
    <n v="6979100"/>
    <s v="3  Mes(es)  11  Día(s)"/>
  </r>
  <r>
    <x v="1"/>
    <n v="220691"/>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52353398"/>
    <s v="MARTHA ISABEL RUEDA URBIN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2T00:00:00"/>
    <d v="2022-10-21T00:00:00"/>
    <n v="101"/>
    <d v="2023-02-01T00:00:00"/>
    <n v="6979100"/>
    <n v="103"/>
    <n v="100"/>
    <n v="6910000"/>
    <n v="69100"/>
    <n v="0"/>
    <n v="0"/>
    <n v="6979100"/>
    <s v="3  Mes(es)  11  Día(s)"/>
  </r>
  <r>
    <x v="1"/>
    <n v="220681"/>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426794"/>
    <s v="ANDREA JULIANA GALEANO LOPEZ"/>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2T00:00:00"/>
    <d v="2022-10-20T00:00:00"/>
    <n v="101"/>
    <d v="2023-01-31T00:00:00"/>
    <n v="6979100"/>
    <n v="103"/>
    <n v="100"/>
    <n v="6979100"/>
    <n v="0"/>
    <n v="0"/>
    <n v="0"/>
    <n v="6979100"/>
    <s v="3  Mes(es)  11  Día(s)"/>
  </r>
  <r>
    <x v="1"/>
    <n v="220689"/>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501527"/>
    <s v="MARIA CONSUELO ARAGON BARRER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2T00:00:00"/>
    <d v="2022-10-20T00:00:00"/>
    <n v="101"/>
    <d v="2023-01-31T00:00:00"/>
    <n v="6979100"/>
    <n v="103"/>
    <n v="100"/>
    <n v="6979100"/>
    <n v="0"/>
    <n v="0"/>
    <n v="0"/>
    <n v="6979100"/>
    <s v="3  Mes(es)  11  Día(s)"/>
  </r>
  <r>
    <x v="1"/>
    <n v="220546"/>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410221"/>
    <s v="MARILUZ  ALDANA ALZATE"/>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552"/>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1571616"/>
    <s v="BARBARA PATRICIA PACHON VANEGAS"/>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685"/>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744076"/>
    <s v="LADY VIVIANA LEGARDA RODRIGUEZ"/>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3T00:00:00"/>
    <d v="2022-10-20T00:00:00"/>
    <n v="101"/>
    <d v="2023-01-31T00:00:00"/>
    <n v="6979100"/>
    <n v="103"/>
    <n v="100"/>
    <n v="6979100"/>
    <n v="0"/>
    <n v="0"/>
    <n v="0"/>
    <n v="6979100"/>
    <s v="3  Mes(es)  11  Día(s)"/>
  </r>
  <r>
    <x v="1"/>
    <n v="220559"/>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3051180"/>
    <s v="LADY PAOLA GARAY MENDIET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558"/>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185752"/>
    <s v="DIANA MARIA MORENO MUNEVAR"/>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7T00:00:00"/>
    <n v="150"/>
    <d v="2023-02-07T00:00:00"/>
    <n v="18610000"/>
    <n v="153"/>
    <n v="100"/>
    <n v="17865600"/>
    <n v="744400"/>
    <n v="0"/>
    <n v="0"/>
    <n v="18610000"/>
    <s v="5  Mes(es)"/>
  </r>
  <r>
    <x v="1"/>
    <n v="220542"/>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24554210"/>
    <s v="ANA MARIA GARZON LOZANO"/>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5T00:00:00"/>
    <n v="150"/>
    <d v="2023-02-05T00:00:00"/>
    <n v="18610000"/>
    <n v="153"/>
    <n v="100"/>
    <n v="18113733"/>
    <n v="496267"/>
    <n v="0"/>
    <n v="0"/>
    <n v="18610000"/>
    <s v="5  Mes(es)"/>
  </r>
  <r>
    <x v="1"/>
    <n v="220543"/>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1835982"/>
    <s v="BERTHA CECILIA CASTAÑEDA HERNANDEZ"/>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549"/>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9146452"/>
    <s v="ANDRES FELIPE RESTREPO BOTERO"/>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560"/>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32496202"/>
    <s v="DIANA MARCELA FAGUA MEDIN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551"/>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22366061"/>
    <s v="GELBY PAOLA BARRETO LEON"/>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555"/>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2437956"/>
    <s v="JENNIFER AYLIN DIAZ TRIAN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550"/>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22398876"/>
    <s v="LIZETH NATALIA MAHECHA GARZON"/>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8T00:00:00"/>
    <n v="150"/>
    <d v="2023-02-08T00:00:00"/>
    <n v="18610000"/>
    <n v="153"/>
    <n v="100"/>
    <n v="17741533"/>
    <n v="868467"/>
    <n v="0"/>
    <n v="0"/>
    <n v="18610000"/>
    <s v="5  Mes(es)"/>
  </r>
  <r>
    <x v="1"/>
    <n v="220547"/>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766384"/>
    <s v="MARLEIBY  MORENO REY"/>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538"/>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966455"/>
    <s v="ADRIANA MARCELA ROSAS GUALDRON"/>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5T00:00:00"/>
    <n v="150"/>
    <d v="2023-02-05T00:00:00"/>
    <n v="18610000"/>
    <n v="153"/>
    <n v="100"/>
    <n v="18113733"/>
    <n v="496267"/>
    <n v="0"/>
    <n v="0"/>
    <n v="18610000"/>
    <s v="5  Mes(es)"/>
  </r>
  <r>
    <x v="1"/>
    <n v="220545"/>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22810533"/>
    <s v="ODETTE CAROLINA CAJALE QUINTERO"/>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553"/>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008891"/>
    <s v="SONIA YESMIN FORERO MELO"/>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557"/>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74244411"/>
    <s v="YEFFER CENEN MATEUS LEON"/>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539"/>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79537128"/>
    <s v="JOSEPH FENIMOR RICO GAMB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5T00:00:00"/>
    <n v="150"/>
    <d v="2023-02-05T00:00:00"/>
    <n v="18610000"/>
    <n v="153"/>
    <n v="100"/>
    <n v="18113733"/>
    <n v="496267"/>
    <n v="0"/>
    <n v="0"/>
    <n v="18610000"/>
    <s v="5  Mes(es)"/>
  </r>
  <r>
    <x v="1"/>
    <n v="220548"/>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32453647"/>
    <s v="ANGEL MAURICIO SUAREZ LOSAD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692"/>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3679859"/>
    <s v="MIGUEL ANGEL CUEVAS MARTINEZ"/>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3T00:00:00"/>
    <d v="2022-10-20T00:00:00"/>
    <n v="101"/>
    <d v="2023-01-31T00:00:00"/>
    <n v="6979100"/>
    <n v="103"/>
    <n v="100"/>
    <n v="6979100"/>
    <n v="0"/>
    <n v="0"/>
    <n v="0"/>
    <n v="6979100"/>
    <s v="3  Mes(es)  11  Día(s)"/>
  </r>
  <r>
    <x v="1"/>
    <n v="220556"/>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0225587"/>
    <s v="OSCAR ENRIQUE MESA CELIS"/>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694"/>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9094296"/>
    <s v="JULIETH LORENA ORTIZ TRIAN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2T00:00:00"/>
    <d v="2022-10-20T00:00:00"/>
    <n v="101"/>
    <d v="2023-01-31T00:00:00"/>
    <n v="6979100"/>
    <n v="103"/>
    <n v="100"/>
    <n v="6979100"/>
    <n v="0"/>
    <n v="0"/>
    <n v="0"/>
    <n v="6979100"/>
    <s v="3  Mes(es)  11  Día(s)"/>
  </r>
  <r>
    <x v="1"/>
    <n v="220591"/>
    <x v="0"/>
    <s v="https://community.secop.gov.co/Public/Tendering/OpportunityDetail/Index?noticeUID=CO1.NTC.3259936&amp;isFromPublicArea=True&amp;isModal=true&amp;asPopupView=true"/>
    <x v="1"/>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14255083"/>
    <s v="ANGIE LIZETH SERRANO CASTELLANOS"/>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19T00:00:00"/>
    <d v="2022-09-20T00:00:00"/>
    <n v="116"/>
    <d v="2023-02-27T00:00:00"/>
    <n v="13193067"/>
    <n v="160"/>
    <n v="100"/>
    <n v="14899067"/>
    <n v="3070800"/>
    <n v="1"/>
    <n v="4776800"/>
    <n v="17969867"/>
    <s v="   5  Mes(es)   8  Día(s)"/>
  </r>
  <r>
    <x v="1"/>
    <n v="220554"/>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9029437"/>
    <s v="JEYMY KATHERINE MUÑOZ MUÑOZ"/>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6T00:00:00"/>
    <n v="150"/>
    <d v="2023-02-06T00:00:00"/>
    <n v="18610000"/>
    <n v="153"/>
    <n v="100"/>
    <n v="17989667"/>
    <n v="620333"/>
    <n v="0"/>
    <n v="0"/>
    <n v="18610000"/>
    <s v="5  Mes(es)"/>
  </r>
  <r>
    <x v="1"/>
    <n v="220540"/>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851102"/>
    <s v="NIDIA SOLANGE ROJAS MANCILL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5T00:00:00"/>
    <n v="150"/>
    <d v="2023-02-05T00:00:00"/>
    <n v="18610000"/>
    <n v="153"/>
    <n v="100"/>
    <n v="18113733"/>
    <n v="496267"/>
    <n v="0"/>
    <n v="0"/>
    <n v="18610000"/>
    <s v="5  Mes(es)"/>
  </r>
  <r>
    <x v="1"/>
    <n v="220686"/>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3016599"/>
    <s v="JENY PATRICIA CHOLO CAMARGO"/>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3T00:00:00"/>
    <d v="2022-10-21T00:00:00"/>
    <n v="101"/>
    <d v="2023-02-01T00:00:00"/>
    <n v="6979100"/>
    <n v="103"/>
    <n v="100"/>
    <n v="6910000"/>
    <n v="69100"/>
    <n v="0"/>
    <n v="0"/>
    <n v="6979100"/>
    <s v="3  Mes(es)  11  Día(s)"/>
  </r>
  <r>
    <x v="1"/>
    <n v="220688"/>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58845140"/>
    <s v="HUBER ALONSO BETANCUR RAMIREZ"/>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3T00:00:00"/>
    <d v="2022-10-20T00:00:00"/>
    <n v="101"/>
    <d v="2023-01-31T00:00:00"/>
    <n v="6979100"/>
    <n v="103"/>
    <n v="100"/>
    <n v="6979100"/>
    <n v="0"/>
    <n v="0"/>
    <n v="0"/>
    <n v="6979100"/>
    <s v="3  Mes(es)  11  Día(s)"/>
  </r>
  <r>
    <x v="1"/>
    <n v="220597"/>
    <x v="0"/>
    <s v="https://community.secop.gov.co/Public/Tendering/OpportunityDetail/Index?noticeUID=CO1.NTC.3259936&amp;isFromPublicArea=True&amp;isModal=true&amp;asPopupView=true"/>
    <x v="1"/>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67866395"/>
    <s v="KATIA SOFIA SENA BERROCAL"/>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19T00:00:00"/>
    <d v="2022-09-20T00:00:00"/>
    <n v="116"/>
    <d v="2023-02-27T00:00:00"/>
    <n v="13193067"/>
    <n v="160"/>
    <n v="100"/>
    <n v="14899067"/>
    <n v="3070800"/>
    <n v="1"/>
    <n v="4776800"/>
    <n v="17969867"/>
    <s v="   5  Mes(es)   8  Día(s)"/>
  </r>
  <r>
    <x v="1"/>
    <n v="220596"/>
    <x v="0"/>
    <s v="https://community.secop.gov.co/Public/Tendering/OpportunityDetail/Index?noticeUID=CO1.NTC.3259936&amp;isFromPublicArea=True&amp;isModal=true&amp;asPopupView=true"/>
    <x v="1"/>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80815185"/>
    <s v="HENRY  GARZON AVIL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19T00:00:00"/>
    <d v="2022-09-21T00:00:00"/>
    <n v="116"/>
    <d v="2023-02-28T00:00:00"/>
    <n v="13193067"/>
    <n v="160"/>
    <n v="100"/>
    <n v="14785333"/>
    <n v="3184534"/>
    <n v="1"/>
    <n v="4776800"/>
    <n v="17969867"/>
    <s v="   5  Mes(es)   8  Día(s)"/>
  </r>
  <r>
    <x v="1"/>
    <n v="220696"/>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32440266"/>
    <s v="DIANA MARCELA JIMENEZ GAMB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2T00:00:00"/>
    <d v="2022-10-20T00:00:00"/>
    <n v="101"/>
    <d v="2023-01-31T00:00:00"/>
    <n v="6979100"/>
    <n v="103"/>
    <n v="100"/>
    <n v="6979100"/>
    <n v="0"/>
    <n v="0"/>
    <n v="0"/>
    <n v="6979100"/>
    <s v="3  Mes(es)  11  Día(s)"/>
  </r>
  <r>
    <x v="1"/>
    <n v="220690"/>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9140760"/>
    <s v="MARIA PAULA REALES OSPIN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2T00:00:00"/>
    <d v="2022-10-20T00:00:00"/>
    <n v="101"/>
    <d v="2023-01-31T00:00:00"/>
    <n v="6979100"/>
    <n v="103"/>
    <n v="100"/>
    <n v="6979100"/>
    <n v="0"/>
    <n v="0"/>
    <n v="0"/>
    <n v="6979100"/>
    <s v="3  Mes(es)  11  Día(s)"/>
  </r>
  <r>
    <x v="1"/>
    <n v="220854"/>
    <x v="0"/>
    <s v="https://community.secop.gov.co/Public/Tendering/OpportunityDetail/Index?noticeUID=CO1.NTC.3613160&amp;isFromPublicArea=True&amp;isModal=true&amp;asPopupView=true"/>
    <x v="1"/>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19053772"/>
    <s v="LINA MARIA PENAGOS VELASQUEZ"/>
    <s v="JEFE DE OFICINA - OF. CUENTAS CORRIENTES Y DEVOLUCIONES"/>
    <s v="N/A"/>
    <d v="2023-02-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78.89"/>
    <n v="5510400"/>
    <n v="6585600"/>
    <n v="0"/>
    <n v="0"/>
    <n v="12096000"/>
    <s v="3  Mes(es)"/>
  </r>
  <r>
    <x v="1"/>
    <n v="220627"/>
    <x v="0"/>
    <s v="https://community.secop.gov.co/Public/Tendering/OpportunityDetail/Index?noticeUID=CO1.NTC.3259936&amp;isFromPublicArea=True&amp;isModal=true&amp;asPopupView=true"/>
    <x v="1"/>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18464848"/>
    <s v="LINA FERNANDA SALAZAR ALVARADO"/>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26T00:00:00"/>
    <d v="2022-10-01T00:00:00"/>
    <n v="116"/>
    <d v="2023-02-28T00:00:00"/>
    <n v="13193067"/>
    <n v="150"/>
    <n v="100"/>
    <n v="13648000"/>
    <n v="3184534"/>
    <n v="1"/>
    <n v="3639467"/>
    <n v="16832534"/>
    <s v="   4  Mes(es)  28  Día(s)"/>
  </r>
  <r>
    <x v="1"/>
    <n v="220600"/>
    <x v="0"/>
    <s v="https://community.secop.gov.co/Public/Tendering/OpportunityDetail/Index?noticeUID=CO1.NTC.3259938&amp;isFromPublicArea=True&amp;isModal=true&amp;asPopupView=true"/>
    <x v="1"/>
    <s v="Prestación Servicios Profesionales"/>
    <s v="SUBD. EDUCACION TRIBUTARIA Y SERVICIO"/>
    <s v="0111-01"/>
    <s v="Prestar servicios profesionales para el apoyo a la gestión de peticionesciudadanas (SDQS), recibidas por el sistema Bogota te Escucha teniendoen cuenta el marco jurídico aplicable y los lineamientos de servicio dela Secretaria Distrital de Hacienda."/>
    <n v="14398194"/>
    <s v="JOHN FREDY RAMIREZ"/>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19T00:00:00"/>
    <d v="2022-09-20T00:00:00"/>
    <n v="115"/>
    <d v="2023-01-14T00:00:00"/>
    <n v="13079333"/>
    <n v="116"/>
    <n v="100"/>
    <n v="13079333"/>
    <n v="0"/>
    <n v="0"/>
    <n v="0"/>
    <n v="13079333"/>
    <s v="3  Mes(es)  25  Día(s)"/>
  </r>
  <r>
    <x v="1"/>
    <n v="220683"/>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4254420"/>
    <s v="CAMILO ALEJANDRO BECERRA RODRIGUEZ"/>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3T00:00:00"/>
    <d v="2022-10-20T00:00:00"/>
    <n v="101"/>
    <d v="2023-01-31T00:00:00"/>
    <n v="6979100"/>
    <n v="103"/>
    <n v="100"/>
    <n v="6979100"/>
    <n v="0"/>
    <n v="0"/>
    <n v="0"/>
    <n v="6979100"/>
    <s v="3  Mes(es)  11  Día(s)"/>
  </r>
  <r>
    <x v="1"/>
    <n v="220541"/>
    <x v="0"/>
    <s v="https://community.secop.gov.co/Public/Tendering/OpportunityDetail/Index?noticeUID=CO1.NTC.3217579&amp;isFromPublicArea=True&amp;isModal=true&amp;asPopupView=true"/>
    <x v="1"/>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79718583"/>
    <s v="RAFAEL FRANCISCO FONSECA AGUASACO"/>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01T00:00:00"/>
    <d v="2022-09-05T00:00:00"/>
    <n v="150"/>
    <d v="2023-02-05T00:00:00"/>
    <n v="18610000"/>
    <n v="153"/>
    <n v="100"/>
    <n v="18113733"/>
    <n v="496267"/>
    <n v="0"/>
    <n v="0"/>
    <n v="18610000"/>
    <s v="5  Mes(es)"/>
  </r>
  <r>
    <x v="1"/>
    <n v="220590"/>
    <x v="0"/>
    <s v="https://community.secop.gov.co/Public/Tendering/OpportunityDetail/Index?noticeUID=CO1.NTC.3259936&amp;isFromPublicArea=True&amp;isModal=true&amp;asPopupView=true"/>
    <x v="1"/>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33809255"/>
    <s v="DANIELA DE LOS ANGELES SUAREZ BELTRAN"/>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19T00:00:00"/>
    <d v="2022-09-21T00:00:00"/>
    <n v="116"/>
    <d v="2023-02-28T00:00:00"/>
    <n v="13193067"/>
    <n v="160"/>
    <n v="100"/>
    <n v="14785333"/>
    <n v="3184534"/>
    <n v="1"/>
    <n v="4776800"/>
    <n v="17969867"/>
    <s v="   5  Mes(es)   8  Día(s)"/>
  </r>
  <r>
    <x v="1"/>
    <n v="220599"/>
    <x v="0"/>
    <s v="https://community.secop.gov.co/Public/Tendering/OpportunityDetail/Index?noticeUID=CO1.NTC.3259936&amp;isFromPublicArea=True&amp;isModal=true&amp;asPopupView=true"/>
    <x v="1"/>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80851089"/>
    <s v="RAFAEL AUGUSTO MALAVER BERNAL"/>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19T00:00:00"/>
    <d v="2022-09-20T00:00:00"/>
    <n v="116"/>
    <d v="2023-02-27T00:00:00"/>
    <n v="13193067"/>
    <n v="160"/>
    <n v="100"/>
    <n v="14899067"/>
    <n v="3070800"/>
    <n v="1"/>
    <n v="4776800"/>
    <n v="17969867"/>
    <s v="   5  Mes(es)   8  Día(s)"/>
  </r>
  <r>
    <x v="1"/>
    <n v="220592"/>
    <x v="0"/>
    <s v="https://community.secop.gov.co/Public/Tendering/OpportunityDetail/Index?noticeUID=CO1.NTC.3259936&amp;isFromPublicArea=True&amp;isModal=true&amp;asPopupView=true"/>
    <x v="1"/>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2198591"/>
    <s v="KARLA GIOVANNA GONZALEZ LOZANO"/>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19T00:00:00"/>
    <d v="2022-09-20T00:00:00"/>
    <n v="116"/>
    <d v="2023-02-27T00:00:00"/>
    <n v="13193067"/>
    <n v="160"/>
    <n v="100"/>
    <n v="14899067"/>
    <n v="3070800"/>
    <n v="1"/>
    <n v="4776800"/>
    <n v="17969867"/>
    <s v="   5  Mes(es)   8  Día(s)"/>
  </r>
  <r>
    <x v="1"/>
    <n v="220687"/>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65005874"/>
    <s v="LILLY ESPERANZA DOMINGUEZ HERRER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3T00:00:00"/>
    <d v="2022-10-20T00:00:00"/>
    <n v="101"/>
    <d v="2023-01-31T00:00:00"/>
    <n v="6979100"/>
    <n v="103"/>
    <n v="100"/>
    <n v="4906100"/>
    <n v="6979100"/>
    <n v="0"/>
    <n v="0"/>
    <n v="6979100"/>
    <s v="3  Mes(es)  11  Día(s)"/>
  </r>
  <r>
    <x v="1"/>
    <n v="220684"/>
    <x v="0"/>
    <s v="https://community.secop.gov.co/Public/Tendering/OpportunityDetail/Index?noticeUID=CO1.NTC.3393541&amp;isFromPublicArea=True&amp;isModal=true&amp;asPopupView=true"/>
    <x v="1"/>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049579"/>
    <s v="MARIA ISABEL RAMOS DIAZ"/>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10-13T00:00:00"/>
    <d v="2022-10-20T00:00:00"/>
    <n v="101"/>
    <d v="2023-01-31T00:00:00"/>
    <n v="6979100"/>
    <n v="103"/>
    <n v="100"/>
    <n v="6979100"/>
    <n v="0"/>
    <n v="0"/>
    <n v="0"/>
    <n v="6979100"/>
    <s v="3  Mes(es)  11  Día(s)"/>
  </r>
  <r>
    <x v="1"/>
    <n v="220367"/>
    <x v="1"/>
    <s v="https://colombiacompra.gov.co/tienda-virtual-del-estado-colombiano/ordenes-compra/86711"/>
    <x v="3"/>
    <s v="Prestación de Servicios"/>
    <s v="SUBD. INFRAESTRUCTURA TIC"/>
    <s v="0111-01"/>
    <s v="Proveer los servicios de canales dedicados e Internet y los servicioscomplementarios para la Secretaría Distrital de Hacienda."/>
    <n v="830122566"/>
    <s v="COLOMBIA TELECOMUNICACIONES S.A ESP BIC"/>
    <s v="PROFESIONAL ESPECIALIZADO - SUBD. INFRAESTRUCTURA TIC"/>
    <s v="N/A"/>
    <d v="2023-02-01T00:00:00"/>
    <s v="Cumplió todas las obligaciones."/>
    <s v="Cumplió todas las obligaciones."/>
    <d v="2022-03-15T00:00:00"/>
    <d v="2022-04-30T00:00:00"/>
    <n v="360"/>
    <d v="2023-07-08T00:00:00"/>
    <n v="188496000"/>
    <n v="434"/>
    <n v="70.05"/>
    <n v="170342042"/>
    <n v="89597788"/>
    <n v="2"/>
    <n v="71443830"/>
    <n v="259939830"/>
    <s v="  14  Mes(es)   8  Día(s)"/>
  </r>
  <r>
    <x v="1"/>
    <n v="220279"/>
    <x v="0"/>
    <s v="https://community.secop.gov.co/Public/Tendering/OpportunityDetail/Index?noticeUID=CO1.NTC.2687590&amp;isFromPublicArea=True&amp;isModal=true&amp;asPopupView=true"/>
    <x v="1"/>
    <s v="Prestación Servicios Profesionales"/>
    <s v="SUBD. ADMINISTRATIVA Y FINANCIERA"/>
    <s v="0111-01"/>
    <s v="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
    <n v="1032425604"/>
    <s v="YINA MARCELA PERAFAN CAPERA"/>
    <s v="SUBDIRECTOR TECNICO - SUBD. ADMINISTRATIVA Y FINANCIERA"/>
    <s v="N/A"/>
    <d v="2023-02-01T00:00:00"/>
    <s v="El Contratista ha dado cumplimiento a las obligaciones contractuales."/>
    <s v="El Contratista ha dado cumplimiento a las obligaciones contractuales."/>
    <d v="2022-01-25T00:00:00"/>
    <d v="2022-01-28T00:00:00"/>
    <n v="330"/>
    <d v="2023-01-29T00:00:00"/>
    <n v="86768000"/>
    <n v="366"/>
    <n v="100"/>
    <n v="95181867"/>
    <n v="0"/>
    <n v="1"/>
    <n v="8413867"/>
    <n v="95181867"/>
    <s v="  12  Mes(es)   2  Día(s)"/>
  </r>
  <r>
    <x v="1"/>
    <n v="220172"/>
    <x v="0"/>
    <s v="https://community.secop.gov.co/Public/Tendering/OpportunityDetail/Index?noticeUID=CO1.NTC.2557863&amp;isFromPublicArea=True&amp;isModal=true&amp;asPopupView=true"/>
    <x v="1"/>
    <s v="Prestación Servicios Profesionales"/>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N/A"/>
    <d v="2023-02-01T00:00:00"/>
    <s v="El Contratista ha dado cumplimiento a las obligaciones contractuales."/>
    <s v="El Contratista ha dado cumplimiento a las obligaciones contractuales."/>
    <d v="2022-01-17T00:00:00"/>
    <d v="2022-01-17T00:00:00"/>
    <n v="330"/>
    <d v="2023-01-29T00:00:00"/>
    <n v="86768000"/>
    <n v="377"/>
    <n v="100"/>
    <n v="98074133"/>
    <n v="0"/>
    <n v="1"/>
    <n v="11306133"/>
    <n v="98074133"/>
    <s v="  12  Mes(es)  13  Día(s)"/>
  </r>
  <r>
    <x v="1"/>
    <n v="220250"/>
    <x v="0"/>
    <s v="https://community.secop.gov.co/Public/Tendering/OpportunityDetail/Index?noticeUID=CO1.NTC.2607212&amp;isFromPublicArea=True&amp;isModal=true&amp;asPopupView=true"/>
    <x v="1"/>
    <s v="Prestación Servicios Profesionales"/>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N/A"/>
    <d v="2023-02-01T00:00:00"/>
    <s v="El Contratista ha dado cumplimiento a las obligaciones contractuales."/>
    <s v="El Contratista ha dado cumplimiento a las obligaciones contractuales."/>
    <d v="2022-01-25T00:00:00"/>
    <d v="2022-01-28T00:00:00"/>
    <n v="330"/>
    <d v="2023-01-29T00:00:00"/>
    <n v="86768000"/>
    <n v="366"/>
    <n v="100"/>
    <n v="95181867"/>
    <n v="0"/>
    <n v="1"/>
    <n v="8413867"/>
    <n v="95181867"/>
    <s v="  12  Mes(es)   2  Día(s)"/>
  </r>
  <r>
    <x v="2"/>
    <n v="230009"/>
    <x v="0"/>
    <s v="https://community.secop.gov.co/Public/Tendering/OpportunityDetail/Index?noticeUID=CO1.NTC.3736944&amp;isFromPublicArea=True&amp;isModal=true&amp;asPopupView=true"/>
    <x v="1"/>
    <s v="Prestación Servicios Profesionales"/>
    <s v="SUBD. ADMINISTRATIVA Y FINANCIERA"/>
    <s v="0111-01"/>
    <s v="Prestar los servicios profesionales para el acompañamiento, soporte yapoyo técnico a la supervisión de las intervenciones requeridas a lainfraestructura de las sedes de la SDH y el CAD."/>
    <n v="80084596"/>
    <s v="EDWARD JOSE ROMERO GOMEZ"/>
    <s v="SUBDIRECTOR TECNICO - SUBD. ADMINISTRATIVA Y FINANCIERA"/>
    <s v="N/A"/>
    <d v="2023-02-01T00:00:00"/>
    <s v="El Contratista ha dado cumplimiento a las obligaciones contractuales."/>
    <s v="El Contratista ha dado cumplimiento a las obligaciones contractuales."/>
    <d v="2023-01-11T00:00:00"/>
    <d v="2023-01-13T00:00:00"/>
    <n v="345"/>
    <d v="2023-12-28T00:00:00"/>
    <n v="86526000"/>
    <n v="349"/>
    <n v="13.18"/>
    <n v="4263600"/>
    <n v="82262400"/>
    <n v="0"/>
    <n v="0"/>
    <n v="86526000"/>
    <s v="11  Mes(es)  15  Día(s)"/>
  </r>
  <r>
    <x v="2"/>
    <n v="230020"/>
    <x v="0"/>
    <s v="https://community.secop.gov.co/Public/Tendering/OpportunityDetail/Index?noticeUID=CO1.NTC.3751389&amp;isFromPublicArea=True&amp;isModal=true&amp;asPopupView=true"/>
    <x v="1"/>
    <s v="Prestación Servicios Profesionales"/>
    <s v="SUBD. ADMINISTRATIVA Y FINANCIERA"/>
    <s v="0111-01"/>
    <s v="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
    <n v="52032472"/>
    <s v="JEANETTE CAROLINA RIVERA MELO"/>
    <s v="SUBDIRECTOR TECNICO - SUBD. ADMINISTRATIVA Y FINANCIERA"/>
    <s v="N/A"/>
    <d v="2023-02-01T00:00:00"/>
    <s v="El Contratista ha dado cumplimiento a las obligaciones contractuales."/>
    <s v="El Contratista ha dado cumplimiento a las obligaciones contractuales."/>
    <d v="2023-01-13T00:00:00"/>
    <d v="2023-01-19T00:00:00"/>
    <n v="240"/>
    <d v="2023-09-19T00:00:00"/>
    <n v="55824000"/>
    <n v="243"/>
    <n v="16.46"/>
    <n v="2791200"/>
    <n v="53032800"/>
    <n v="0"/>
    <n v="0"/>
    <n v="55824000"/>
    <s v="8  Mes(es)"/>
  </r>
  <r>
    <x v="1"/>
    <n v="220079"/>
    <x v="0"/>
    <s v="https://community.secop.gov.co/Public/Tendering/OpportunityDetail/Index?noticeUID=CO1.NTC.2528577&amp;isFromPublicArea=True&amp;isModal=true&amp;asPopupView=true"/>
    <x v="1"/>
    <s v="Prestación Servicios Profesionales"/>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
    <n v="80871952"/>
    <s v="GUSTAVO ALBERTO MENESES RIOS"/>
    <s v="SUBDIRECTOR TECNICO - SUBD. ADMINISTRATIVA Y FINANCIERA"/>
    <s v="N/A"/>
    <d v="2023-02-01T00:00:00"/>
    <s v="El Contratista ha dado cumplimiento a las obligaciones contractuales."/>
    <s v=":  El Contratista ha dado cumplimiento a las obligaciones contractuales."/>
    <d v="2022-01-13T00:00:00"/>
    <d v="2022-01-17T00:00:00"/>
    <n v="330"/>
    <d v="2023-01-29T00:00:00"/>
    <n v="82764000"/>
    <n v="377"/>
    <n v="100"/>
    <n v="93548400"/>
    <n v="0"/>
    <n v="1"/>
    <n v="10784400"/>
    <n v="93548400"/>
    <s v="  12  Mes(es)  13  Día(s)"/>
  </r>
  <r>
    <x v="1"/>
    <n v="220868"/>
    <x v="0"/>
    <s v="https://community.secop.gov.co/Public/Tendering/OpportunityDetail/Index?noticeUID=CO1.NTC.3543897&amp;isFromPublicArea=True&amp;isModal=true&amp;asPopupView=true"/>
    <x v="4"/>
    <s v="Prestación de Servicios"/>
    <s v="SUBD. INFRAESTRUCTURA TIC"/>
    <s v="0111-01"/>
    <s v="Prestar los servicios de monitoreo del sistema BMS, mantenimientocorrectivo, licenciamiento de software Axiom V y soporte técnico especializado con reubicación de equipos para el sistema de control de acceso instalados en las sedes de la Secretaría Distrital deHacienda (SDH)."/>
    <n v="901073817"/>
    <s v="HONOR TECNOLOGIA S A S"/>
    <s v="PROFESIONAL UNIVERSITARIO - SUBD. INFRAESTRUCTURA TIC"/>
    <s v="N/A"/>
    <d v="2023-02-02T00:00:00"/>
    <s v="1. Cumplió2. Cumplió3. Cumplió4. Cumplió5. Cumplió6. Cumplió7. Cumplió8. Cumplió9. Cumplió10. Cumplió11. Cumplió12. Cumplió13. Cumplió14. Cumplió15. Cumplió16. Cumplió17. Cumplió18. Cumplió19. Cumplió20. Cumplió"/>
    <s v="1. Cumplió2. Cumplió3. Cumplió4. Cumplió5. Cumplió6. No Cumplió, aun no se cuenta con la licencia esta en tramite decompra.7. Cumplió8. Cumplió9. Cumplió10. Cumplió11. Cumplió12. Cumplió13. Cumplió14. Cumplió15. Cumplió"/>
    <d v="2022-12-14T00:00:00"/>
    <d v="2022-12-28T00:00:00"/>
    <n v="150"/>
    <d v="2023-05-28T00:00:00"/>
    <n v="71977220"/>
    <n v="151"/>
    <n v="41.06"/>
    <n v="10776970"/>
    <n v="61200250"/>
    <n v="0"/>
    <n v="0"/>
    <n v="71977220"/>
    <s v="5  Mes(es)"/>
  </r>
  <r>
    <x v="1"/>
    <n v="220637"/>
    <x v="0"/>
    <s v="https://community.secop.gov.co/Public/Tendering/OpportunityDetail/Index?noticeUID=CO1.NTC.3181311&amp;isFromPublicArea=True&amp;isModal=true&amp;asPopupView=true"/>
    <x v="0"/>
    <s v="Prestación de Servicios"/>
    <s v="SUBD. INFRAESTRUCTURA TIC"/>
    <s v="0111-01"/>
    <s v="Prestar los servicios de mantenimiento preventivo, correctivo con elfabricante y horas de soporte especializado para el sistema debalanceadores de carga de la Secretaría Distrital de Hacienda."/>
    <n v="900697738"/>
    <s v="NGEEK SAS"/>
    <s v="PROFESIONAL ESPECIALIZADO - SUBD. INFRAESTRUCTURA TIC"/>
    <s v="N/A"/>
    <d v="2023-02-01T00:00:00"/>
    <s v="Cumplió todas las obligaciones."/>
    <s v="El contratista suscribió el contrato de mantenimiento correctivo confabrica y entregó copia del mismo al supervisor al inicio del contrato."/>
    <d v="2022-09-26T00:00:00"/>
    <d v="2022-09-30T00:00:00"/>
    <n v="360"/>
    <d v="2023-09-30T00:00:00"/>
    <n v="291525797"/>
    <n v="365"/>
    <n v="41.37"/>
    <n v="270810944"/>
    <n v="20714853"/>
    <n v="0"/>
    <n v="0"/>
    <n v="291525797"/>
    <s v="12  Mes(es)"/>
  </r>
  <r>
    <x v="0"/>
    <n v="210530"/>
    <x v="0"/>
    <s v="https://community.secop.gov.co/Public/Tendering/OpportunityDetail/Index?noticeUID=CO1.NTC.2310590&amp;isFromPublicArea=True&amp;isModal=true&amp;asPopupView=true"/>
    <x v="0"/>
    <s v="Prestación de Servicios"/>
    <s v="SUBD. INFRAESTRUCTURA TIC"/>
    <s v="0111-01"/>
    <s v="Prestar el servicio de mantenimiento, actualización y soporte de laplataforma de VMware de la Secretaría Distrital de Hacienda, deconformidad con lo establecido en el pliego de condiciones de la SubastaInversa Electrónica No. SDH-SIE-014-2021 y la propuesta presentada porel contratista."/>
    <n v="900220002"/>
    <s v="TEAM MANAGEMENT INFRASTRUCTURE S.A.S"/>
    <s v="PROFESIONAL ESPECIALIZADO - SUBD. INFRAESTRUCTURA TIC"/>
    <s v="N/A"/>
    <d v="2023-02-01T00:00:00"/>
    <s v="El contratista ha cumplido con las obligaciones generales del contrato."/>
    <s v="El contrato se ha ejecutado sin presentar fallas y ha sido estable lasolucion en el ambiente de simplivity donde se encuentra instalado. Anivel financiero se ha ejecutado en un 100% y a nivel fisico el contratose ha ejecutado en un 77%."/>
    <d v="2021-11-22T00:00:00"/>
    <d v="2021-11-26T00:00:00"/>
    <n v="360"/>
    <d v="2023-05-26T00:00:00"/>
    <n v="291900000"/>
    <n v="546"/>
    <n v="84.07"/>
    <n v="434850000"/>
    <n v="0"/>
    <n v="1"/>
    <n v="142950000"/>
    <n v="434850000"/>
    <s v="  18  Mes(es)"/>
  </r>
  <r>
    <x v="1"/>
    <n v="220534"/>
    <x v="1"/>
    <s v="https://colombiacompra.gov.co/tienda-virtual-del-estado-colombiano/ordenes-compra/95280"/>
    <x v="3"/>
    <s v="Prestación de Servicios"/>
    <s v="SUBD. INFRAESTRUCTURA TIC"/>
    <s v="0111-01"/>
    <s v="Prestar los servicios de soporte y mantenimiento para los productos deHardware y Software Oracle de la Secretaría Distrital de Hacienda"/>
    <n v="800103052"/>
    <s v="ORACLE COLOMBIA LIMITADA"/>
    <s v="SUBDIRECTOR TECNICO - SUBD. INFRAESTRUCTURA TIC"/>
    <s v="N/A"/>
    <d v="2023-02-10T00:00:00"/>
    <s v="Cumplió con las acciones contenidas en la cláusula 7 &quot;Acciones de losproveedores durante la operación secundaria&quot;, y en la Cláusula 12&quot;Obligaciones de los proveedores&quot; del Acuerdo Marco de Precios CCE-139-IAD-2020; de acuerdo con las especificaciones y condiciones técnicasrequeridas por la entidad."/>
    <s v="Cumplió con las acciones contenidas en la cláusula 12 del Instrumento deAgregación por Demanda Software por Catálogo; de acuerdo con lasespecificaciones y condiciones técnicas requeridas por la entidad."/>
    <d v="2022-08-30T00:00:00"/>
    <d v="2022-09-01T00:00:00"/>
    <n v="120"/>
    <d v="2023-02-28T00:00:00"/>
    <n v="1360383674"/>
    <n v="180"/>
    <n v="100"/>
    <n v="914572653"/>
    <n v="445811021"/>
    <n v="0"/>
    <n v="0"/>
    <n v="1360383674"/>
    <s v="   6  Mes(es)"/>
  </r>
  <r>
    <x v="1"/>
    <n v="220714"/>
    <x v="1"/>
    <s v="https://www.colombiacompra.gov.co/tienda-virtual-del-estado-colombiano/ordenes-compra/97108"/>
    <x v="3"/>
    <s v="Prestación de Servicios"/>
    <s v="SUBD. INFRAESTRUCTURA TIC"/>
    <s v="0111-01"/>
    <s v="Proveer los servicios de soporte y mantenimiento para todos losproductos SAP adquiridos por la Secretaría Distrital de Hacienda"/>
    <n v="900320612"/>
    <s v="SAP COLOMBIA SAS"/>
    <s v="SUBDIRECTOR TECNICO - SUBD. INFRAESTRUCTURA TIC"/>
    <s v="N/A"/>
    <d v="2023-02-10T00:00:00"/>
    <s v="Ha cumplido con las acciones contenidas en la Cláusula 12 &quot;Obligacionesde los Proveedores - Obligaciones derivadas de la orden de compra&quot;, delinstrumento de agregación de demanda CCE-139-IAD-2020."/>
    <s v="Ha cumplimido con las condiciones y obligaciones establecidas en elInstrumento de Agregación de la Demanda para los Productos de Softwarepor Catálogo que a su vez incluye el Suplemento del Contrato CCE -139-IAD2020 SAP COLOMBIA, mediante los cuales se determinaron losrequerimientos para la ejecución del objeto contractual y los Acuerdosde Niveles de Servicio del Instrumento de Agregación de la Demanda CCE -139-IAD2020 SAP COLOMBIA."/>
    <d v="2022-10-06T00:00:00"/>
    <d v="2022-10-14T00:00:00"/>
    <n v="360"/>
    <d v="2023-10-13T00:00:00"/>
    <n v="3253171449"/>
    <n v="364"/>
    <n v="37.64"/>
    <n v="1452044643"/>
    <n v="1801126806"/>
    <n v="0"/>
    <n v="0"/>
    <n v="3253171449"/>
    <s v="12  Mes(es)"/>
  </r>
  <r>
    <x v="1"/>
    <n v="220805"/>
    <x v="1"/>
    <s v="https://colombiacompra.gov.co/tienda-virtual-del-estado-colombiano/ordenes-compra/98205"/>
    <x v="3"/>
    <s v="Compraventa"/>
    <s v="SUBD. INFRAESTRUCTURA TIC"/>
    <s v="0111-01"/>
    <s v="Suscripción del licenciamiento SAP Commerce Cloud para la SecretaríaDistrital de Hacienda."/>
    <n v="900320612"/>
    <s v="SAP COLOMBIA SAS"/>
    <s v="SUBDIRECTOR TECNICO - SUBD. INFRAESTRUCTURA TIC"/>
    <s v="N/A"/>
    <d v="2023-02-10T00:00:00"/>
    <s v="Ha cumplido con las acciones contenidas en la Cláusula 12 &quot;Obligacionesde los Proveedores - Obligaciones derivadas de la orden de compra&quot;, delinstrumento de agregación de demanda CCE-139-IAD-2020."/>
    <s v="Ha cumplimido con las condiciones y obligaciones contenidas en laCláusula 7 &quot;Actividades de los Proveedores durante la OperaciónSecundaria&quot; y en la Cláusula 12 &quot;Obligaciones de los Proveedores&quot; delInstrumento de Agregación de Demanda para la contratación de Softwarepor catálogo, CCE-139-IAD-2020, así como en los documentos del procesode Licitación Pública CCE-116-IAD-2020 del cual se deriva el mencionadoInstrumento."/>
    <d v="2022-10-28T00:00:00"/>
    <d v="2022-11-01T00:00:00"/>
    <n v="360"/>
    <d v="2023-11-01T00:00:00"/>
    <n v="6485161305"/>
    <n v="365"/>
    <n v="32.6"/>
    <n v="270215054"/>
    <n v="6214946251"/>
    <n v="0"/>
    <n v="0"/>
    <n v="6485161305"/>
    <s v="12  Mes(es)"/>
  </r>
  <r>
    <x v="1"/>
    <n v="220428"/>
    <x v="0"/>
    <s v="https://community.secop.gov.co/Public/Tendering/OpportunityDetail/Index?noticeUID=CO1.NTC.2982704&amp;isFromPublicArea=True&amp;isModal=true&amp;asPopupView=true"/>
    <x v="4"/>
    <s v="Suministro"/>
    <s v="OF. TECNICA SISTEMA GESTION DOCUMENTAL"/>
    <s v="0111-01"/>
    <s v="Suministro  de elementos  para protección  y embalaje de documentos parala Secretaría Distrital de Hacienda"/>
    <n v="901447906"/>
    <s v="NUEVA CIGLOP S.A.S"/>
    <s v="JEFE DE OFICINA - OF. TECNICA SISTEMA GESTION DOCUMENTAL"/>
    <s v="N/A"/>
    <d v="2023-02-02T00:00:00"/>
    <s v="Durante el período, el contratista dió cumplimiento a las obligacionesgenerales que contempla la ejecución del objeto contractual."/>
    <s v="Durante el mes de enero, el contratista dió cumplimiento a lasobligaciones especiales y realizó la entrega de 300 carpetas cuatro (4)aletas."/>
    <d v="2022-07-21T00:00:00"/>
    <d v="2022-08-01T00:00:00"/>
    <n v="180"/>
    <d v="2023-05-01T00:00:00"/>
    <n v="49881570"/>
    <n v="273"/>
    <n v="77.290000000000006"/>
    <n v="4151150"/>
    <n v="45730420"/>
    <n v="0"/>
    <n v="0"/>
    <n v="49881570"/>
    <s v="   9  Mes(es)"/>
  </r>
  <r>
    <x v="1"/>
    <n v="220620"/>
    <x v="0"/>
    <s v="https://community.secop.gov.co/Public/Tendering/OpportunityDetail/Index?noticeUID=CO1.NTC.3312466&amp;isFromPublicArea=True&amp;isModal=true&amp;asPopupView=true"/>
    <x v="2"/>
    <s v="Prestación de Servicios"/>
    <s v="SUBD. INFRAESTRUCTURA TIC"/>
    <s v="0111-01"/>
    <s v="Prestar los servicios de mantenimiento, actualización, soporte técnicoespecializado y servicios especiales con el suministro de partes yrepuestos para el sistema de telefonía de la Secretaria Distrital deHacienda."/>
    <n v="830077975"/>
    <s v="AXEDE S.A. - EN REORGANIZACIÓN"/>
    <s v="PROFESIONAL UNIVERSITARIO - SUBD. INFRAESTRUCTURA TIC"/>
    <s v="N/A"/>
    <d v="2023-02-02T00:00:00"/>
    <s v="El contratista cumplió todas las obligaciones"/>
    <s v="El contratista realizó el soporte técnico a la plataforma de telefoníacuando fue necesario"/>
    <d v="2022-09-22T00:00:00"/>
    <d v="2022-10-03T00:00:00"/>
    <n v="360"/>
    <d v="2023-10-03T00:00:00"/>
    <n v="188188094"/>
    <n v="365"/>
    <n v="40.549999999999997"/>
    <n v="184983056"/>
    <n v="3205038"/>
    <n v="0"/>
    <n v="0"/>
    <n v="188188094"/>
    <s v="12  Mes(es)"/>
  </r>
  <r>
    <x v="1"/>
    <n v="220913"/>
    <x v="1"/>
    <s v="https://colombiacompra.gov.co/tienda-virtual-del-estado-colombiano/ordenes-compra/102863"/>
    <x v="4"/>
    <s v="Compraventa"/>
    <s v="SUBD. INFRAESTRUCTURA TIC"/>
    <s v="0111-01"/>
    <s v="Adquirir equipos celulares para la Secretaría Distrital de Hacienda."/>
    <n v="890900608"/>
    <s v="ALMACENES EXITO S.A."/>
    <s v="PROFESIONAL UNIVERSITARIO - SUBD. INFRAESTRUCTURA TIC"/>
    <s v="N/A"/>
    <d v="2023-02-02T00:00:00"/>
    <s v="El contratista cumplió todas las obligaciones"/>
    <s v="El contratista cumplió todas las obligaciones"/>
    <d v="2022-12-22T00:00:00"/>
    <d v="2023-01-02T00:00:00"/>
    <n v="30"/>
    <d v="2023-02-02T00:00:00"/>
    <n v="36667562"/>
    <n v="31"/>
    <n v="100"/>
    <n v="4944901"/>
    <n v="31722661"/>
    <n v="0"/>
    <n v="0"/>
    <n v="36667562"/>
    <s v="1  Mes(es)"/>
  </r>
  <r>
    <x v="1"/>
    <n v="220425"/>
    <x v="0"/>
    <s v="https://community.secop.gov.co/Public/Tendering/OpportunityDetail/Index?noticeUID=CO1.NTC.3025807&amp;isFromPublicArea=True&amp;isModal=true&amp;asPopupView=true"/>
    <x v="2"/>
    <s v="Prestación de Servicios"/>
    <s v="OF. ANALISIS Y CONTROL RIESGO"/>
    <s v="0111-01"/>
    <s v="Prestar el servicio de soporte y mantenimiento del Sistema deInformación V.I.G.I.A. Riesgo."/>
    <n v="830020062"/>
    <s v="SOLUSOFT DE COLOMBIA SAS"/>
    <s v="PROFESIONAL ESPECIALIZADO - OF. ANALISIS Y CONTROL RIESGO"/>
    <s v="N/A"/>
    <d v="2023-02-02T00:00:00"/>
    <s v="Se Certifica que el contratista ha cumplido satisfactoriamente con lasobligaciones generales estipuladas en el contrato No. 220425 prestandoel servicio de soporte y mantenimiento del Sistema de InformaciónV.I.G.I.A Riesgo en el periodo comprendido entre el 01/12/2022 al31/12/2022."/>
    <s v="Se Certifica que el contratista ha cumplido satisfactoriamente con lasobligaciones especiales estipuladas en el contrato No. 220425 prestandoel servicio de soporte y mantenimiento del Sistema de InformaciónV.I.G.I.A Riesgo en el periodo comprendido entre el 01/12/2022 al31/12/2022."/>
    <d v="2022-07-12T00:00:00"/>
    <d v="2022-07-22T00:00:00"/>
    <n v="240"/>
    <d v="2023-03-22T00:00:00"/>
    <n v="25940000"/>
    <n v="243"/>
    <n v="90.95"/>
    <n v="17328770"/>
    <n v="8611230"/>
    <n v="0"/>
    <n v="0"/>
    <n v="25940000"/>
    <s v="8  Mes(es)"/>
  </r>
  <r>
    <x v="1"/>
    <n v="220425"/>
    <x v="0"/>
    <s v="https://community.secop.gov.co/Public/Tendering/OpportunityDetail/Index?noticeUID=CO1.NTC.3025807&amp;isFromPublicArea=True&amp;isModal=true&amp;asPopupView=true"/>
    <x v="2"/>
    <s v="Prestación de Servicios"/>
    <s v="OF. ANALISIS Y CONTROL RIESGO"/>
    <s v="0111-01"/>
    <s v="Prestar el servicio de soporte y mantenimiento del Sistema deInformación V.I.G.I.A. Riesgo."/>
    <n v="830020062"/>
    <s v="SOLUSOFT DE COLOMBIA SAS"/>
    <s v="PROFESIONAL ESPECIALIZADO - OF. ANALISIS Y CONTROL RIESGO"/>
    <s v="N/A"/>
    <d v="2023-02-02T00:00:00"/>
    <s v="Se Certifica que el contratista ha cumplido satisfactoriamente con lasobligaciones generales estipuladas en el contrato No. 220425 prestandoel servicio de soporte y mantenimiento del Sistema de InformaciónV.I.G.I.A Riesgo en el periodo comprendido entre el 01/01/2023 al01/31/2023."/>
    <s v="Se Certifica que el contratista ha cumplido satisfactoriamente con lasobligaciones especiales estipuladas en el contrato No. 220425 prestandoel servicio de soporte y mantenimiento del Sistema de InformaciónV.I.G.I.A Riesgo en el periodo comprendido entre el 01/01/2023 al01/01/2023."/>
    <d v="2022-07-12T00:00:00"/>
    <d v="2022-07-22T00:00:00"/>
    <n v="240"/>
    <d v="2023-03-22T00:00:00"/>
    <n v="25940000"/>
    <n v="243"/>
    <n v="90.95"/>
    <n v="20624426"/>
    <n v="5315574"/>
    <n v="0"/>
    <n v="0"/>
    <n v="25940000"/>
    <s v="8  Mes(es)"/>
  </r>
  <r>
    <x v="1"/>
    <n v="220821"/>
    <x v="0"/>
    <s v="https://community.secop.gov.co/Public/Tendering/OpportunityDetail/Index?noticeUID=CO1.NTC.3430174&amp;isFromPublicArea=True&amp;isModal=true&amp;asPopupView=true"/>
    <x v="4"/>
    <s v="Prestación de Servicios"/>
    <s v="OF. TECNICA SISTEMA GESTION DOCUMENTAL"/>
    <s v="0111-01"/>
    <s v="Prestar el servicio de calibración para los datalogger_termohigrómetrosdigitales, ubicados en los depósitos de archivos de la SecretaríaDistrital de Hacienda"/>
    <n v="830019719"/>
    <s v="CREACIONES Y SUMINISTROS SAS"/>
    <s v="JEFE DE OFICINA - OF. TECNICA SISTEMA GESTION DOCUMENTAL"/>
    <s v="N/A"/>
    <d v="2023-02-02T00:00:00"/>
    <s v="Durante el período, el contratista dió cumplimiento a las obligacionesgenerales dentro de la ejecución del objeto contractual."/>
    <s v="Durante el período, el contratista dió cumplimiento a las obligacionesespeciales dentro de la ejecución del objeto contractual, realizando lacalibración de 29 datalogger, ubicados en las diferentes zonas dearchivo de la SDH."/>
    <d v="2022-11-18T00:00:00"/>
    <d v="2022-11-28T00:00:00"/>
    <n v="120"/>
    <d v="2023-03-28T00:00:00"/>
    <n v="5365000"/>
    <n v="120"/>
    <n v="76.67"/>
    <n v="5365000"/>
    <n v="0"/>
    <n v="0"/>
    <n v="0"/>
    <n v="5365000"/>
    <s v="4  Mes(es)"/>
  </r>
  <r>
    <x v="1"/>
    <n v="220404"/>
    <x v="0"/>
    <s v="https://community.secop.gov.co/Public/Tendering/OpportunityDetail/Index?noticeUID=CO1.NTC.2937787&amp;isFromPublicArea=True&amp;isModal=true&amp;asPopupView=true"/>
    <x v="0"/>
    <s v="Prestación de Servicios"/>
    <s v="OF. TECNICA SISTEMA GESTION DOCUMENTAL"/>
    <s v="0111-01"/>
    <s v="Prestar servicios de custodia, consulta, préstamo y transporte dedocumentos de archivo de la Secretaría Distrital de Hacienda , deconformidad con lo establecido en el Pliego de Condiciones."/>
    <n v="860510669"/>
    <s v="ALMARCHIVOS S.A."/>
    <s v="JEFE DE OFICINA - OF. TECNICA SISTEMA GESTION DOCUMENTAL"/>
    <s v="N/A"/>
    <d v="2023-02-08T00:00:00"/>
    <s v="Durante el período el contratista dió cumplimiento a las obligacionesgenerales dentro de la ejecución del objeto contractual."/>
    <s v="Durante el período el contratista dió cumplimiento a las obligacionesespeciales dentro de la ejecución del objeto contractual, realizando lassiguientes actividades:Durante el mes de enero de 2023, el contratista realizó las siguientesactividades:Total, de cajas custodiadas: 73.777Consulta normalNo. de consultas: 4No. de cajas: 18Remisiones: SA-006613, SA-00614, SA-00616, SA-00618Consulta UrgenteNo. de consultas: 3No. de cajas: 7Remisiones: SA-00611, SA-00615, SA-00617TransporteTransporte de ida consulta normal: 5Transporte de ida consulta urgente: 2Transporte de regreso: 1RearchivosNo. de cajas: 7No. de requisiciones: SAS 2301-001Traslado Inicial: 0"/>
    <d v="2022-06-17T00:00:00"/>
    <d v="2022-07-06T00:00:00"/>
    <s v="13  Mes(es)  11  Día(s)"/>
    <d v="2023-08-17T00:00:00"/>
    <n v="506491131"/>
    <n v="407"/>
    <n v="58.23"/>
    <n v="128559933"/>
    <n v="377931198"/>
    <n v="0"/>
    <n v="0"/>
    <n v="506491131"/>
    <s v="13  Mes(es)  11  Día(s)"/>
  </r>
  <r>
    <x v="2"/>
    <n v="230056"/>
    <x v="0"/>
    <s v="https://community.secop.gov.co/Public/Tendering/OpportunityDetail/Index?noticeUID=CO1.NTC.3738377&amp;isFromPublicArea=True&amp;isModal=true&amp;asPopupView=true"/>
    <x v="1"/>
    <s v="Prestación Servicios Profesionales"/>
    <s v="OF. PLANEACION FINANCIERA"/>
    <s v="0111-01"/>
    <s v="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
    <n v="1032451525"/>
    <s v="MONICA ALEJANDRA BELTRAN RODRIGUEZ"/>
    <s v="JEFE DE OFICINA - OF. PLANEACION FINANCIERA"/>
    <s v="N/A"/>
    <d v="2023-02-02T00:00:00"/>
    <s v="La contratista cumplió con las obligaciones generales durante el periodotal y como se evidencia en el informe mensual de supervisión."/>
    <s v="Recopilé, analicé y consolidé la información histórica y suscomportamientos, para proyectar y preparar el flujo de caja de acuerdocon la periodicidad y requisitos solicitados.Brindé el apoyo en la implementación de las funcionalidades del PAC yflujo de caja del proyecto BogData.Revisé y realicé las pruebas de las funcionalidades del PAC y flujo decaja del proyecto BogData y de los posibles ajustes que se requieran,con el fin de lograr el cumplimiento de las actividades que comprendenla estabilización del sistema.Realicé las actividades de soporte, acompañamiento o apoyo a losorganismos y entidades que conforman el Presupuesto Anual del DistritoCapital en el manejo de la elaboración y modificaciones del PAC enBogData.Apoyé el análisis de las solicitudes de reprogramaciones del PAC enBogData.Elaboré informes, según lo requerido de los avances presentados por cadaactividad.Actualicé y apoyé el desarrollo de los procesos y procedimientos bajo elnuevo sistema de información.Elaboré análisis, estadísticas, proyecciones e informes solicitados enrelación con los aspectos objeto del contrato, dando cumplimiento a lostérminos establecidos y con suficiencia técnica.Proyecté memorandos, oficios y respuestas que le sean solicitados paraatender los requerimientos de los clientes internos y externos, en temasrelacionados con el objeto contractual.Acompañé y participé en las reuniones designadas por el supervisor delcontrato acorde con el objeto del contrato.Elaboré los planes de mejoras o evolutivos de los requerimientosasignados que permitan atender el adecuado funcionamiento del sistemaBogData.Elaboré las especificaciones funcionales y plan de pruebas funcional delos requerimientos asignados que permitan atender el adecuadofuncionamiento del sistema de información.Apoyé el seguimiento a los procesos del Sistema de Gestión de Calidadque sean requeridos.Elaboré y entregué informe mensual y uno final de las actividadesrealizadas.Las demás que se relacionen con el objeto del contrato."/>
    <d v="2023-01-16T00:00:00"/>
    <d v="2023-01-18T00:00:00"/>
    <n v="300"/>
    <d v="2023-11-18T00:00:00"/>
    <n v="74840000"/>
    <n v="304"/>
    <n v="13.49"/>
    <n v="3243067"/>
    <n v="71596933"/>
    <n v="0"/>
    <n v="0"/>
    <n v="74840000"/>
    <s v="10  Mes(es)"/>
  </r>
  <r>
    <x v="1"/>
    <n v="220461"/>
    <x v="0"/>
    <s v="https://community.secop.gov.co/Public/Tendering/OpportunityDetail/Index?noticeUID=CO1.NTC.3139037&amp;isFromPublicArea=True&amp;isModal=true&amp;asPopupView=true"/>
    <x v="1"/>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52933907"/>
    <s v="KELLY SOL RODRIGUEZ HERNANDEZ"/>
    <s v="SUBDIRECTOR TECNICO - SUBD. CONSOLIDACION, GESTION E INVEST."/>
    <s v="N/A"/>
    <d v="2023-02-07T00:00:00"/>
    <s v="La contratista dio cumplimiento a cada una de las obligaciones generalespre - contractuales acordadas para la ejecución del contrato."/>
    <s v="Durante el mes de enero de 2023, la contratista participó en reunionescon Veeduría y otras entidades para revisión y socialización de lamatriz de Evaluación del Control Interno Contable 2022. Asistió a lasentidades para la gestión de diferencias recíprocas y solución deconsultas. Participó en reuniones internas con el equipo de laSubdirección de Consolidación, Gestión e Investigación-SCGI paracapacitación en diligenciamiento de revelaciones, socialización delcronograma para elaboración y consolidación de revelaciones. Apoyó lagestión de solicitudes de prórroga y modificación de las entidadesasignadas para el reporte de información financiera al corte dediciembre de 2022. Participó en reuniones internas con el equipo deasesoría de la SCGI para la revisión de diferencias en recíprocas deBogotá D.C. al corte de diciembre 2022. Atendió oportunamentesolicitudes de asesoría técnico contable asociadas con las consultasrealizadas por las entidades asignadas vía telefónica y por correo"/>
    <d v="2022-08-12T00:00:00"/>
    <d v="2022-08-18T00:00:00"/>
    <n v="195"/>
    <d v="2023-03-05T00:00:00"/>
    <n v="43842500"/>
    <n v="199"/>
    <n v="97.49"/>
    <n v="36647833"/>
    <n v="7194667"/>
    <n v="0"/>
    <n v="0"/>
    <n v="43842500"/>
    <s v="6.5  Mes(es)"/>
  </r>
  <r>
    <x v="1"/>
    <n v="220808"/>
    <x v="0"/>
    <s v="https://community.secop.gov.co/Public/Tendering/OpportunityDetail/Index?noticeUID=CO1.NTC.3404490&amp;isFromPublicArea=True&amp;isModal=true&amp;asPopupView=true"/>
    <x v="4"/>
    <s v="Seguros"/>
    <s v="SUBD. ADMINISTRATIVA Y FINANCIERA"/>
    <s v="0111-01"/>
    <s v="ADQUIRIR LOS SEGUROS OBLIGATORIOS DE ACCIDENTES DE TRÁNSITO (SOAT) Y DEAUTOMÓVILES PARA LOS VEHÍCULOS QUE CONFORMAN EL PARQUE AUTOMOTOR DE LASECRETARIA DISTRITAL DE HACIENDA"/>
    <n v="860524654"/>
    <s v="ASEGURADORA SOLIDARIA DE COLOMBIA ENTIDA D COOPERATIVA"/>
    <s v="PROFESIONAL ESPECIALIZADO - SUBD. ADMINISTRATIVA Y FINANCIERA"/>
    <s v="N/A"/>
    <d v="2023-02-03T00:00:00"/>
    <s v="EL CONTRATISTA CUMPLIÓ CON LAS OBLIGACIONES GENERALES DEL CONTRATO"/>
    <s v="EL CONTRATISTA CUMPLIÓ CON LAS OBLIGACIONES ESPECIFICAS DEL CONTRATO"/>
    <d v="2022-10-31T00:00:00"/>
    <d v="2022-11-10T00:00:00"/>
    <n v="360"/>
    <d v="2023-11-09T00:00:00"/>
    <n v="48045746"/>
    <n v="364"/>
    <n v="30.22"/>
    <n v="48045746"/>
    <n v="0"/>
    <n v="0"/>
    <n v="0"/>
    <n v="48045746"/>
    <s v="12  Mes(es)"/>
  </r>
  <r>
    <x v="1"/>
    <n v="220610"/>
    <x v="0"/>
    <s v="https://community.secop.gov.co/Public/Tendering/OpportunityDetail/Index?noticeUID=CO1.NTC.3129115&amp;isFromPublicArea=True&amp;isModal=true&amp;asPopupView=true"/>
    <x v="5"/>
    <s v="Seguros"/>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SUBDIRECTOR TECNICO - SUBD. ADMINISTRATIVA Y FINANCIERA"/>
    <s v="N/A"/>
    <d v="2023-02-03T00:00:00"/>
    <s v="EL CONTRATISTA CUMPLIÓ CON LAS OBLIGACIONES GENERALES DEL CONTRATO"/>
    <s v="EL CONTRATISTA CUMPLIÓ CON LAS OBLIGACIONES ESPECIFICAS DEL CONTRATO"/>
    <d v="2022-09-21T00:00:00"/>
    <d v="2022-09-21T00:00:00"/>
    <n v="547"/>
    <d v="2024-03-21T00:00:00"/>
    <n v="2166835217"/>
    <n v="547"/>
    <n v="29.25"/>
    <n v="2166835217"/>
    <n v="0"/>
    <n v="0"/>
    <n v="0"/>
    <n v="2166835217"/>
    <s v="547  Día(s)"/>
  </r>
  <r>
    <x v="1"/>
    <n v="220414"/>
    <x v="0"/>
    <s v="https://community.secop.gov.co/Public/Tendering/OpportunityDetail/Index?noticeUID=CO1.NTC.2972907&amp;isFromPublicArea=True&amp;isModal=true&amp;asPopupView=true"/>
    <x v="6"/>
    <s v="Corretaje"/>
    <s v="SUBD. ADMINISTRATIVA Y FINANCIERA"/>
    <s v="0111-01"/>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N/A"/>
    <d v="2023-02-03T00:00:00"/>
    <s v="EL CONTRATISTA CUMPLIÓ CON LAS OBLIGACIONES GENERALES DEL CONTRATO"/>
    <s v="EL CONTRATISTA CUMPLIÓ CON LAS OBLIGACIONES ESPECIFICAS DEL CONTRATO"/>
    <d v="2022-07-01T00:00:00"/>
    <d v="2022-07-07T00:00:00"/>
    <s v="14  Mes(es)"/>
    <d v="2023-09-07T00:00:00"/>
    <n v="0"/>
    <n v="427"/>
    <n v="55.27"/>
    <n v="0"/>
    <n v="0"/>
    <n v="0"/>
    <n v="0"/>
    <n v="0"/>
    <s v="14  Mes(es)"/>
  </r>
  <r>
    <x v="1"/>
    <n v="220399"/>
    <x v="0"/>
    <s v="https://community.secop.gov.co/Public/Tendering/OpportunityDetail/Index?noticeUID=CO1.NTC.2933046&amp;isFromPublicArea=True&amp;isModal=true&amp;asPopupView=true"/>
    <x v="5"/>
    <s v="Prestación de Servicios"/>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N/A"/>
    <d v="2023-02-03T00:00:00"/>
    <s v="EL CONTRATISTA CUMPLIÓ CON LAS OBLIGACIONES GENERALES DEL CONTRATO"/>
    <s v="EL CONTRATISTA CUMPLIÓ CON LAS OBLIGACIONES ESPECIFICAS DEL CONTRATO"/>
    <d v="2022-06-10T00:00:00"/>
    <d v="2022-06-15T00:00:00"/>
    <s v="17  Mes(es)  15  Día(s)"/>
    <d v="2023-11-30T00:00:00"/>
    <n v="4537388359"/>
    <n v="533"/>
    <n v="48.41"/>
    <n v="1427025220"/>
    <n v="3110363139"/>
    <n v="0"/>
    <n v="0"/>
    <n v="4537388359"/>
    <s v="17  Mes(es)  15  Día(s)"/>
  </r>
  <r>
    <x v="0"/>
    <n v="210555"/>
    <x v="1"/>
    <s v="https://colombiacompra.gov.co/tienda-virtual-del-estado-colombiano/ordenes-compra/82329"/>
    <x v="3"/>
    <s v="Pólizas de Seguro"/>
    <s v="SUBD. ADMINISTRATIVA Y FINANCIERA"/>
    <s v="0111-01"/>
    <s v="Contratar los seguros obligatorios por accidente de tránsito - SOAT paralos vehículos propiedad de la Secretaría Distrital de Hacienda."/>
    <n v="860037013"/>
    <s v="COMPAÑIA MUNDIAL DE SEGUROS S.A."/>
    <s v="SUBDIRECTOR TECNICO - SUBD. ADMINISTRATIVA Y FINANCIERA"/>
    <s v="N/A"/>
    <d v="2023-02-03T00:00:00"/>
    <s v="EL CONTRATISTA CUMPLIÓ CON LAS OBLIGACIONES GENERALES DEL CONTRATO"/>
    <s v="EL CONTRATISTA CUMPLIÓ CON LAS OBLIGACIONES ESPECIFICAS DEL CONTRATO"/>
    <d v="2021-12-10T00:00:00"/>
    <d v="2021-12-23T00:00:00"/>
    <n v="360"/>
    <d v="2023-01-31T00:00:00"/>
    <n v="7879030"/>
    <n v="404"/>
    <n v="100"/>
    <n v="7595548"/>
    <n v="283482"/>
    <n v="0"/>
    <n v="0"/>
    <n v="7879030"/>
    <s v="12  Mes(es)"/>
  </r>
  <r>
    <x v="0"/>
    <n v="210505"/>
    <x v="0"/>
    <s v="https://community.secop.gov.co/Public/Tendering/OpportunityDetail/Index?noticeUID=CO1.NTC.2253790&amp;isFromPublicArea=True&amp;isModal=true&amp;asPopupView=true"/>
    <x v="5"/>
    <s v="Seguros"/>
    <s v="SUBD. ADMINISTRATIVA Y FINANCIERA"/>
    <s v="0111-01"/>
    <s v="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
    <n v="901534057"/>
    <s v="UNIÓN TEMPORAL  AXA COLPATRIA SEGUROS S.A MAPFRE SEGUROS GENERALES DE COLOMBIA S"/>
    <s v="SUBDIRECTOR TECNICO - SUBD. ADMINISTRATIVA Y FINANCIERA"/>
    <s v="N/A"/>
    <d v="2023-02-03T00:00:00"/>
    <s v="EL CONTRATISTA CUMPLIÓ CON LAS OBLIGACIONES GENERALES DEL CONTRATO"/>
    <s v="EL CONTRATISTA CUMPLIÓ CON LAS OBLIGACIONES ESPECIFICAS DEL CONTRATO"/>
    <d v="2021-10-27T00:00:00"/>
    <d v="2021-11-01T00:00:00"/>
    <s v="619  Día(s)  365  Día(s)"/>
    <d v="2023-07-13T00:00:00"/>
    <n v="2791002698"/>
    <n v="619"/>
    <n v="78.19"/>
    <n v="2761002699"/>
    <n v="746022777"/>
    <n v="1"/>
    <n v="716022778"/>
    <n v="3507025476"/>
    <s v="  773  Día(s)"/>
  </r>
  <r>
    <x v="1"/>
    <n v="220460"/>
    <x v="0"/>
    <s v="https://community.secop.gov.co/Public/Tendering/OpportunityDetail/Index?noticeUID=CO1.NTC.3139037&amp;isFromPublicArea=True&amp;isModal=true&amp;asPopupView=true"/>
    <x v="1"/>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1016014950"/>
    <s v="YENNIFER CAROLINA MONSALVE BAUTISTA"/>
    <s v="SUBDIRECTOR TECNICO - SUBD. CONSOLIDACION, GESTION E INVEST."/>
    <s v="N/A"/>
    <d v="2023-02-07T00:00:00"/>
    <s v="La contratista dió cumplimiento a cada una de las obligaciones generalespre - contractuales acordadas para la ejecución del contrato."/>
    <s v="Durante el mes de enero de 2023 la contratista participó en reunionescon Veeduría, Concejo y SDS para revisión y socialización de la matrizde Evaluación del Control Interno Contable 2022. Participó en mesas detrabajo con la SCRD en capacitación de beneficio prima por permanencia,maratón de operaciones reciprocas y revisión retroactivo cesantíasFONCEP, con la SDM sobre Fondo de Estabilización Tarifaria – FET,conciliación y/o depuración cuenta por cobrar cesión de rentasoperadores; con la SDHT sobre saldo por conciliar por concepto del FSRIcon la EAAB y aclaración inquietudes Convenio 245 de 2017 con IDIGER,CATASTRO, DADEP y Enterritorio.  Asistió a las entidades para la gestiónde diferencias recíprocas y solución de consultas. Participó enreuniones internas con el equipo de la Subdirección de Consolidación,Gestión e Investigación-SCGI para capacitación en diligenciamiento derevelaciones, socialización del cronograma para elaboración yconsolidación de revelaciones. Apoyó la gestión de solicitudes deprórroga y modificación de las entidades asignadas para el reporte deinformación financiera con corte a diciembre de 2022. Participó enreuniones internas con el equipo de asesoría de la SCGI para la revisiónde diferencias en recíprocas de Bogotá D.C. al corte de diciembre 2022.Atendió solicitudes de asesoría técnico contable asociadas con lasconsultas realizadas por las entidades asignadas vía telefónica y porcorreo electrónico."/>
    <d v="2022-08-12T00:00:00"/>
    <d v="2022-08-18T00:00:00"/>
    <n v="195"/>
    <d v="2023-03-05T00:00:00"/>
    <n v="43842500"/>
    <n v="199"/>
    <n v="97.49"/>
    <n v="36647833"/>
    <n v="7194667"/>
    <n v="0"/>
    <n v="0"/>
    <n v="43842500"/>
    <s v="6.5  Mes(es)"/>
  </r>
  <r>
    <x v="2"/>
    <n v="230053"/>
    <x v="0"/>
    <s v="https://community.secop.gov.co/Public/Tendering/OpportunityDetail/Index?noticeUID=CO1.NTC.3765399&amp;isFromPublicArea=True&amp;isModal=true&amp;asPopupView=true"/>
    <x v="1"/>
    <s v="Prestación Servicios Profesionales"/>
    <s v="SUBD. ANALISIS FISCAL"/>
    <s v="0111-01"/>
    <s v="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
    <n v="1013671287"/>
    <s v="JUAN FELIPE CASTILLO RINCON"/>
    <s v="SUBDIRECTOR TECNICO - SUBD. ANALISIS FISCAL"/>
    <s v="N/A"/>
    <d v="2023-02-03T00:00:00"/>
    <s v="El contratista dio cumplimiento a las obligaciones pactadas y estudiosprevios del presente contrato."/>
    <s v="Actividad 1: No aplicaActividad 2: No aplicaActividad 3: • Revisión de información sobre el seguimiento de ingresosde la Subdirección.Actividad 4: Revisión de documentos y diagnósticos sobre tributosdistritales en el marco de una posible reforma tributaria territorial. •Construcción del cuadro comparativo sobre las propuestas para la reformatributaria territorial. • Revisión de información sobre el seguimientode ingresos.Actividad 5: No aplica.Actividad 6: • Reunión de inicio del contrato el día 25 de enero del2023."/>
    <d v="2023-01-16T00:00:00"/>
    <d v="2023-01-25T00:00:00"/>
    <n v="240"/>
    <d v="2023-09-24T00:00:00"/>
    <n v="34736000"/>
    <n v="242"/>
    <n v="14.05"/>
    <n v="868400"/>
    <n v="33867600"/>
    <n v="0"/>
    <n v="0"/>
    <n v="34736000"/>
    <s v="8  Mes(es)"/>
  </r>
  <r>
    <x v="0"/>
    <n v="210537"/>
    <x v="0"/>
    <s v="https://community.secop.gov.co/Public/Tendering/OpportunityDetail/Index?noticeUID=CO1.NTC.2288332&amp;isFromPublicArea=True&amp;isModal=true&amp;asPopupView=true"/>
    <x v="5"/>
    <s v="Prestación de Servicios"/>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JEFE DE OFICINA - OF. EDUCACION TRIBUTARIA"/>
    <s v="N/A"/>
    <d v="2023-02-03T00:00:00"/>
    <s v="Cumplidas de conformidad"/>
    <s v="Cumplidas de conformidad"/>
    <d v="2021-11-29T00:00:00"/>
    <d v="2021-12-02T00:00:00"/>
    <s v="31  Mes(es)"/>
    <d v="2023-12-31T00:00:00"/>
    <n v="910787789"/>
    <n v="759"/>
    <n v="59.68"/>
    <n v="601250000"/>
    <n v="309537789"/>
    <n v="0"/>
    <n v="0"/>
    <n v="910787789"/>
    <s v="31  Mes(es)"/>
  </r>
  <r>
    <x v="2"/>
    <n v="230134"/>
    <x v="0"/>
    <s v="https://community.secop.gov.co/Public/Tendering/OpportunityDetail/Index?noticeUID=CO1.NTC.3822309&amp;isFromPublicArea=True&amp;isModal=true&amp;asPopupView=true"/>
    <x v="1"/>
    <s v="Prestación Servicios Profesionales"/>
    <s v="SUBD. ANALISIS FISCAL"/>
    <s v="0111-01"/>
    <s v="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
    <n v="1026266743"/>
    <s v="LAURA ELENA SALAS NOGUERA"/>
    <s v="SUBDIRECTOR TECNICO - SUBD. ANALISIS FISCAL"/>
    <s v="N/A"/>
    <d v="2023-02-03T00:00:00"/>
    <s v="El contratista dio cumplimiento a las obligaciones pactadas y estudiosprevios del presente contrato."/>
    <s v="Actividad 1: Revisión de propuestas para mejorar recaudo y gestión delimpuesto predial y el ICA.Actividad 2: Revisión de propuestas para mejorar recaudo y gestión delimpuesto predial y el ICA.Actividad 3: En este periodo no se requirió esta actividad.Actividad 4: En este periodo no se requirió esta actividad.Actividad 5: Revisión de documentos para hacer el análisis del impuestopredial e ICA.Actividad 6: Revisión de normativa para hacer el análisis del impuestopredial e ICA.Actividad 7: -Participación en reunión con la Dirección de Impuestospara revisar propuestas de reforma tributaria territorial. -Reunión pararevisión de cronograma de entregas y avances de actividades y productosdel contrato.Actividad 8: En este periodo no se requirió esta actividad."/>
    <d v="2023-01-23T00:00:00"/>
    <d v="2023-01-27T00:00:00"/>
    <n v="210"/>
    <d v="2023-08-26T00:00:00"/>
    <n v="53515000"/>
    <n v="211"/>
    <n v="15.17"/>
    <n v="1019333"/>
    <n v="52495667"/>
    <n v="0"/>
    <n v="0"/>
    <n v="53515000"/>
    <s v="7  Mes(es)"/>
  </r>
  <r>
    <x v="1"/>
    <n v="220173"/>
    <x v="0"/>
    <s v="https://community.secop.gov.co/Public/Tendering/OpportunityDetail/Index?noticeUID=CO1.NTC.2522949&amp;isFromPublicArea=True&amp;isModal=true&amp;asPopupView=true"/>
    <x v="1"/>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1077941121"/>
    <s v="MARIA CECILIA ROMERO ROMERO"/>
    <s v="SUBDIRECTOR TECNICO - SUBD. CONSOLIDACION, GESTION E INVEST."/>
    <s v="N/A"/>
    <d v="2023-02-07T00:00:00"/>
    <s v="La contratista entregó el informe de actividades del mes de enero de2023 donde detalla la ejecución de las actividades en el mes para elcumplimiento de los productos entregables."/>
    <s v="Del 1 al 6 de enero de 2023, la contratista participó en lasocialización del convenio 2267 por parte de la SED a los FDL, así comoen la resolución de dudas a Entes a través de los asesores, respecto alreporte de deterioro de cartera no tributaria. Asistió a los entes yentidades en temas relacionados con la estimación del deterioro decartera no tributaria y revisó acta emitida al Concejo, mediante la cualse daba respuesta a consulta sobre la evaluación de Control Interno.Participó en revisión del cronograma de actividades de investigaciónpara la vigencia 2023, en los documentos relacionados con deterioro decuentas por cobrar no tributarias, préstamos por cobrar y tratamientocontable de las incapacidades."/>
    <d v="2022-01-17T00:00:00"/>
    <d v="2022-01-20T00:00:00"/>
    <n v="300"/>
    <d v="2023-01-06T00:00:00"/>
    <n v="78490000"/>
    <n v="351"/>
    <n v="100"/>
    <n v="90786767"/>
    <n v="0"/>
    <n v="1"/>
    <n v="12296767"/>
    <n v="90786767"/>
    <s v="  11  Mes(es)  17  Día(s)"/>
  </r>
  <r>
    <x v="1"/>
    <n v="220424"/>
    <x v="0"/>
    <s v="https://community.secop.gov.co/Public/Tendering/OpportunityDetail/Index?noticeUID=CO1.NTC.2990529&amp;isFromPublicArea=True&amp;isModal=true&amp;asPopupView=true"/>
    <x v="4"/>
    <s v="Suscripción"/>
    <s v="DESPACHO DIR. INFORMATICA Y TECNOLOGIA"/>
    <s v="0111-01"/>
    <s v="Contratar la suscripción, soporte y actualización de productos Adobe einstalación funcional para la Secretaria Distrital de Hacienda."/>
    <n v="900446648"/>
    <s v="GREEN FON GROUP S A S"/>
    <s v="JEFE DE OFICINA ASESORA - OF. ASESORA DE COMUNICACIONES"/>
    <s v="N/A"/>
    <d v="2023-02-03T00:00:00"/>
    <s v="El contratista cumplió con las obligaciones generales del contratodurante el periodo del presente informe."/>
    <s v="El contratista, durante el periodo del presente informe, ha mantenido eladecuado funcionamiento de las licencias."/>
    <d v="2022-07-12T00:00:00"/>
    <d v="2022-09-15T00:00:00"/>
    <n v="360"/>
    <d v="2023-09-15T00:00:00"/>
    <n v="35263008"/>
    <n v="365"/>
    <n v="45.48"/>
    <n v="13223628"/>
    <n v="22039380"/>
    <n v="0"/>
    <n v="0"/>
    <n v="35263008"/>
    <s v="12  Mes(es)"/>
  </r>
  <r>
    <x v="1"/>
    <n v="220835"/>
    <x v="0"/>
    <s v="https://community.secop.gov.co/Public/Tendering/OpportunityDetail/Index?noticeUID=CO1.NTC.3579651&amp;isFromPublicArea=True&amp;isModal=true&amp;asPopupView=true"/>
    <x v="1"/>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13644693"/>
    <s v="INGRID YULIANA MENDOZA AVILA"/>
    <s v="JEFE DE OFICINA - OF. CUENTAS CORRIENTES Y DEVOLUCIONES"/>
    <s v="N/A"/>
    <d v="2023-02-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05T00:00:00"/>
    <n v="90"/>
    <d v="2023-03-05T00:00:00"/>
    <n v="4887000"/>
    <n v="90"/>
    <n v="94.44"/>
    <n v="3040800"/>
    <n v="1846200"/>
    <n v="0"/>
    <n v="0"/>
    <n v="4887000"/>
    <s v="3  Mes(es)"/>
  </r>
  <r>
    <x v="1"/>
    <n v="220853"/>
    <x v="0"/>
    <s v="https://community.secop.gov.co/Public/Tendering/OpportunityDetail/Index?noticeUID=CO1.NTC.3613160&amp;isFromPublicArea=True&amp;isModal=true&amp;asPopupView=true"/>
    <x v="1"/>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267575"/>
    <s v="MARIO  TORRES MONTOYA"/>
    <s v="JEFE DE OFICINA - OF. CUENTAS CORRIENTES Y DEVOLUCIONES"/>
    <s v="N/A"/>
    <d v="2023-02-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78.89"/>
    <n v="5510400"/>
    <n v="6585600"/>
    <n v="0"/>
    <n v="0"/>
    <n v="12096000"/>
    <s v="3  Mes(es)"/>
  </r>
  <r>
    <x v="1"/>
    <n v="220852"/>
    <x v="0"/>
    <s v="https://community.secop.gov.co/Public/Tendering/OpportunityDetail/Index?noticeUID=CO1.NTC.3613160&amp;isFromPublicArea=True&amp;isModal=true&amp;asPopupView=true"/>
    <x v="1"/>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52145788"/>
    <s v="MONICA XIMENA SILVIA ERIKA ACERO ESCOBAR"/>
    <s v="JEFE DE OFICINA - OF. CUENTAS CORRIENTES Y DEVOLUCIONES"/>
    <s v="N/A"/>
    <d v="2023-02-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78.89"/>
    <n v="5510400"/>
    <n v="6585600"/>
    <n v="0"/>
    <n v="0"/>
    <n v="12096000"/>
    <s v="3  Mes(es)"/>
  </r>
  <r>
    <x v="1"/>
    <n v="220850"/>
    <x v="0"/>
    <s v="https://community.secop.gov.co/Public/Tendering/OpportunityDetail/Index?noticeUID=CO1.NTC.3613160&amp;isFromPublicArea=True&amp;isModal=true&amp;asPopupView=true"/>
    <x v="1"/>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40326025"/>
    <s v="REGINA  GALOFRE SANCHEZ"/>
    <s v="JEFE DE OFICINA - OF. CUENTAS CORRIENTES Y DEVOLUCIONES"/>
    <s v="N/A"/>
    <d v="2023-02-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78.89"/>
    <n v="5510400"/>
    <n v="6585600"/>
    <n v="0"/>
    <n v="0"/>
    <n v="12096000"/>
    <s v="3  Mes(es)"/>
  </r>
  <r>
    <x v="1"/>
    <n v="220849"/>
    <x v="0"/>
    <s v="https://community.secop.gov.co/Public/Tendering/OpportunityDetail/Index?noticeUID=CO1.NTC.3613160&amp;isFromPublicArea=True&amp;isModal=true&amp;asPopupView=true"/>
    <x v="1"/>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15430088"/>
    <s v="YESICA STEFANNY CONTRERAS PEÑA"/>
    <s v="JEFE DE OFICINA - OF. CUENTAS CORRIENTES Y DEVOLUCIONES"/>
    <s v="N/A"/>
    <d v="2023-02-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78.89"/>
    <n v="5510400"/>
    <n v="6585600"/>
    <n v="0"/>
    <n v="0"/>
    <n v="12096000"/>
    <s v="3  Mes(es)"/>
  </r>
  <r>
    <x v="1"/>
    <n v="220857"/>
    <x v="0"/>
    <s v="https://community.secop.gov.co/Public/Tendering/OpportunityDetail/Index?noticeUID=CO1.NTC.3613160&amp;isFromPublicArea=True&amp;isModal=true&amp;asPopupView=true"/>
    <x v="1"/>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3724779"/>
    <s v="JOSE ANTONIO CUEVAS GUTIERREZ"/>
    <s v="JEFE DE OFICINA - OF. CUENTAS CORRIENTES Y DEVOLUCIONES"/>
    <s v="N/A"/>
    <d v="2023-02-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78.89"/>
    <n v="5510400"/>
    <n v="6585600"/>
    <n v="0"/>
    <n v="0"/>
    <n v="12096000"/>
    <s v="3  Mes(es)"/>
  </r>
  <r>
    <x v="1"/>
    <n v="220855"/>
    <x v="0"/>
    <s v="https://community.secop.gov.co/Public/Tendering/OpportunityDetail/Index?noticeUID=CO1.NTC.3613160&amp;isFromPublicArea=True&amp;isModal=true&amp;asPopupView=true"/>
    <x v="1"/>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14245514"/>
    <s v="LINA ALEJANDRA GUACHETA DIAZ"/>
    <s v="JEFE DE OFICINA - OF. CUENTAS CORRIENTES Y DEVOLUCIONES"/>
    <s v="N/A"/>
    <d v="2023-02-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78.89"/>
    <n v="5510400"/>
    <n v="6585600"/>
    <n v="0"/>
    <n v="0"/>
    <n v="12096000"/>
    <s v="3  Mes(es)"/>
  </r>
  <r>
    <x v="1"/>
    <n v="220859"/>
    <x v="0"/>
    <s v="https://community.secop.gov.co/Public/Tendering/OpportunityDetail/Index?noticeUID=CO1.NTC.3613160&amp;isFromPublicArea=True&amp;isModal=true&amp;asPopupView=true"/>
    <x v="1"/>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1323020"/>
    <s v="DIEGO ALBERTO SUAREZ LOZANO"/>
    <s v="JEFE DE OFICINA - OF. CUENTAS CORRIENTES Y DEVOLUCIONES"/>
    <s v="N/A"/>
    <d v="2023-02-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90"/>
    <n v="78.89"/>
    <n v="5510400"/>
    <n v="6585600"/>
    <n v="0"/>
    <n v="0"/>
    <n v="12096000"/>
    <s v="3  Mes(es)"/>
  </r>
  <r>
    <x v="1"/>
    <n v="220892"/>
    <x v="0"/>
    <s v="https://community.secop.gov.co/Public/Tendering/OpportunityDetail/Index?noticeUID=CO1.NTC.3613160&amp;isFromPublicArea=True&amp;isModal=true&amp;asPopupView=true"/>
    <x v="1"/>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79880622"/>
    <s v="OSCAR ORLANDO CASAS SOBA"/>
    <s v="JEFE DE OFICINA - OF. CUENTAS CORRIENTES Y DEVOLUCIONES"/>
    <s v="N/A"/>
    <d v="2023-02-06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19T00:00:00"/>
    <d v="2022-12-23T00:00:00"/>
    <n v="90"/>
    <d v="2023-03-23T00:00:00"/>
    <n v="12096000"/>
    <n v="90"/>
    <n v="74.44"/>
    <n v="5107200"/>
    <n v="6988800"/>
    <n v="0"/>
    <n v="0"/>
    <n v="12096000"/>
    <s v="3  Mes(es)"/>
  </r>
  <r>
    <x v="1"/>
    <n v="220833"/>
    <x v="0"/>
    <s v="https://community.secop.gov.co/Public/Tendering/OpportunityDetail/Index?noticeUID=CO1.NTC.3579651&amp;isFromPublicArea=True&amp;isModal=true&amp;asPopupView=true"/>
    <x v="1"/>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14204890"/>
    <s v="ANGIE VIVIANA ROA MATEUS"/>
    <s v="JEFE DE OFICINA - OF. CUENTAS CORRIENTES Y DEVOLUCIONES"/>
    <s v="N/A"/>
    <d v="2023-02-06T00:00:00"/>
    <s v="Durante el periodo de ejecución, el (la) contratista dio cumplimiento alas obligaciones generales estipuladas en los estudios previos."/>
    <s v="Mediante   comunicación No. 2023ER030412O1, El contratista mediantesolicitó: &quot;&quot; por motivos personales, no me es posiblecontinuar con la ejecución del contrato, por tal razón solicito seadelanten los trámites que correspondan a fin de realizar la cesión enel menor tiempo posible&quot;&quot;.&quot;"/>
    <d v="2022-11-28T00:00:00"/>
    <d v="2022-12-21T00:00:00"/>
    <n v="90"/>
    <d v="2023-03-21T00:00:00"/>
    <n v="4887000"/>
    <n v="90"/>
    <n v="76.67"/>
    <n v="0"/>
    <n v="4887000"/>
    <n v="0"/>
    <n v="0"/>
    <n v="4887000"/>
    <s v="3  Mes(es)"/>
  </r>
  <r>
    <x v="1"/>
    <n v="220851"/>
    <x v="0"/>
    <s v="https://community.secop.gov.co/Public/Tendering/OpportunityDetail/Index?noticeUID=CO1.NTC.3613160&amp;isFromPublicArea=True&amp;isModal=true&amp;asPopupView=true"/>
    <x v="1"/>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80097956"/>
    <s v="ELVERT JOHANY GALEANO ORTIZ"/>
    <s v="JEFE DE OFICINA - OF. CUENTAS CORRIENTES Y DEVOLUCIONES"/>
    <s v="N/A"/>
    <d v="2023-02-06T00:00:00"/>
    <s v="Durante el periodo de ejecución, el (la) contratista dio cumplimiento alas obligaciones generales estipuladas en los estudios previos."/>
    <s v="El contratista mencionó en comunicación No. 2023ER030425O1: &quot;que desdela fecha de orden de ejecución del contrato, no me ha sido posibleadelantar ninguna de las obligaciones pactadas, por las razones yaexpuestas, por lo tanto manifiesto mi voluntad de no realizar cobro porlos días trascurridos&quot;. razón por la cual no se recibieron de losproductos pactados para el periodo."/>
    <d v="2022-12-07T00:00:00"/>
    <d v="2022-12-19T00:00:00"/>
    <n v="90"/>
    <d v="2023-03-19T00:00:00"/>
    <n v="12096000"/>
    <n v="90"/>
    <n v="78.89"/>
    <n v="0"/>
    <n v="12096000"/>
    <n v="0"/>
    <n v="0"/>
    <n v="12096000"/>
    <s v="3  Mes(es)"/>
  </r>
  <r>
    <x v="1"/>
    <n v="220455"/>
    <x v="0"/>
    <s v="https://community.secop.gov.co/Public/Tendering/OpportunityDetail/Index?noticeUID=CO1.NTC.3032714&amp;isFromPublicArea=True&amp;isModal=true&amp;asPopupView=true"/>
    <x v="4"/>
    <s v="Prestación de Servicios"/>
    <s v="SUBD. ADMINISTRATIVA Y FINANCIERA"/>
    <s v="0111-01"/>
    <s v="REALIZAR LA INSPECCION LOS ASCENSORES DE LAS INSTALACIONES DEL CAD DECONFORMIDAD CON LO ESTABLECIDO EN EL ACUERDO DISTRITAL 470 DE 2011"/>
    <n v="900764422"/>
    <s v="INSPECTA SAS"/>
    <s v="PROFESIONAL UNIVERSITARIO - SUBD. ADMINISTRATIVA Y FINANCIERA"/>
    <s v="N/A"/>
    <d v="2023-02-06T00:00:00"/>
    <s v="Durante el periodo comprendido entre el 1 y el 31 de enero de 2023, elcontratista cumplió con las condiciones y obligaciones del contrato asícomo del Anexo 1. Especificaciones Técnicas"/>
    <s v="Durante el periodo comprendido entre el 1 y el 31 de enero de 2023, elcontratista cumplió con las condiciones y obligaciones del contrato asícomo del Anexo 1. Especificaciones Técnicas"/>
    <d v="2022-08-08T00:00:00"/>
    <d v="2022-08-22T00:00:00"/>
    <n v="165"/>
    <d v="2023-02-06T00:00:00"/>
    <n v="3213000"/>
    <n v="168"/>
    <n v="100"/>
    <n v="2777401"/>
    <n v="435599"/>
    <n v="0"/>
    <n v="0"/>
    <n v="3213000"/>
    <s v="5  Mes(es)  15  Día(s)"/>
  </r>
  <r>
    <x v="1"/>
    <n v="220118"/>
    <x v="0"/>
    <s v="https://community.secop.gov.co/Public/Tendering/OpportunityDetail/Index?noticeUID=CO1.NTC.2540901&amp;isFromPublicArea=True&amp;isModal=true&amp;asPopupView=true"/>
    <x v="2"/>
    <s v="Prestación de Servicios"/>
    <s v="SUBD. ADMINISTRATIVA Y FINANCIERA"/>
    <s v="0111-01"/>
    <s v="PRESTAR LOS SERVICIOS DE MANTENIMIENTO PREVENTIVO Y CORRECTIVO A LOSASCENSORES MARCA MITSUBISHI Y DE LA PLATAFORMAS PARA PERSONAS CONDISCAPACIDAD UBICADA EN EL CAD"/>
    <n v="860025639"/>
    <s v="MITSUBISHI ELECTRIC DE COLOMBIA LIMITADA"/>
    <s v="PROFESIONAL UNIVERSITARIO - SUBD. ADMINISTRATIVA Y FINANCIERA"/>
    <s v="N/A"/>
    <d v="2023-02-06T00:00:00"/>
    <s v="Durante el periodo comprendido entre el 1 y el 31 de enero de 2023, elcontratista cumplió con las condiciones y obligaciones del contrato asícomo del Anexo 1. Especificaciones Técnicas"/>
    <s v="Durante el periodo comprendido entre el 1 y el 31 de enero de 2023, elcontratista cumplió con las condiciones y obligaciones del contrato asícomo del Anexo 1. Especificaciones Técnicas"/>
    <d v="2022-01-25T00:00:00"/>
    <d v="2022-03-14T00:00:00"/>
    <n v="345"/>
    <d v="2023-03-01T00:00:00"/>
    <n v="30428000"/>
    <n v="352"/>
    <n v="99.72"/>
    <n v="16021800"/>
    <n v="14406200"/>
    <n v="0"/>
    <n v="0"/>
    <n v="30428000"/>
    <s v="11  Mes(es)  15  Día(s)"/>
  </r>
  <r>
    <x v="1"/>
    <n v="220146"/>
    <x v="0"/>
    <s v="https://community.secop.gov.co/Public/Tendering/OpportunityDetail/Index?noticeUID=CO1.NTC.2553954&amp;isFromPublicArea=True&amp;isModal=true&amp;asPopupView=true"/>
    <x v="2"/>
    <s v="Prestación de Servicios"/>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N/A"/>
    <d v="2023-02-06T00:00:00"/>
    <s v="Durante el periodo comprendido entre el 1 y el 31 de enero de 2023, elcontratista cumplió con las condiciones y obligaciones del contrato asícomo del Anexo 1. Especificaciones Técnicas"/>
    <s v="Durante el periodo comprendido entre el 1 y el 31 de enero de 2023, elcontratista cumplió con las condiciones y obligaciones del contrato asícomo del Anexo 1. Especificaciones Técnicas"/>
    <d v="2022-01-18T00:00:00"/>
    <d v="2022-03-22T00:00:00"/>
    <n v="345"/>
    <d v="2023-03-09T00:00:00"/>
    <n v="57566000"/>
    <n v="352"/>
    <n v="97.44"/>
    <n v="32011012"/>
    <n v="25554988"/>
    <n v="0"/>
    <n v="0"/>
    <n v="57566000"/>
    <s v="11  Mes(es)  15  Día(s)"/>
  </r>
  <r>
    <x v="0"/>
    <n v="210536"/>
    <x v="0"/>
    <s v="https://community.secop.gov.co/Public/Tendering/OpportunityDetail/Index?noticeUID=CO1.NTC.2348780&amp;isFromPublicArea=True&amp;isModal=true&amp;asPopupView=true"/>
    <x v="4"/>
    <s v="Prestación de Servicios"/>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N/A"/>
    <d v="2023-02-06T00:00:00"/>
    <s v="Durante el periodo comprendido entre el 1 y el 31 de enero de 2023, elcontratista cumplió con las condiciones y obligaciones del contrato asícomo del Anexo 1. Especificaciones Técnicas"/>
    <s v="Durante el periodo comprendido entre el 1 y el 31 de enero de 2023, elcontratista cumplió con las condiciones y obligaciones del contrato asícomo del Anexo 1. Especificaciones Técnicas"/>
    <d v="2021-11-26T00:00:00"/>
    <d v="2021-12-27T00:00:00"/>
    <n v="180"/>
    <d v="2023-03-31T00:00:00"/>
    <n v="87263000"/>
    <n v="459"/>
    <n v="93.25"/>
    <n v="116644210"/>
    <n v="18618790"/>
    <n v="2"/>
    <n v="48000000"/>
    <n v="135263000"/>
    <s v="  15  Mes(es)   6  Día(s)"/>
  </r>
  <r>
    <x v="2"/>
    <n v="230144"/>
    <x v="0"/>
    <s v="https://community.secop.gov.co/Public/Tendering/OpportunityDetail/Index?noticeUID=CO1.NTC.3827602&amp;isFromPublicArea=True&amp;isModal=true&amp;asPopupView=true"/>
    <x v="1"/>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77941121"/>
    <s v="MARIA CECILIA ROMERO ROMERO"/>
    <s v="SUBDIRECTOR TECNICO - SUBD. CONSOLIDACION, GESTION E INVEST."/>
    <s v="N/A"/>
    <d v="2023-02-07T00:00:00"/>
    <s v="La contratista dio cumplimiento a cada una de las obligaciones generalespre - contractuales acordadas para la ejecución del contrato."/>
    <s v="Del 25 al 31 de enero de 2023, la contratista participó en reunionestendientes a brindar orientación a las actividades de la DDC referentesa la elaboración de notas para la vigencia 2022, revisión de anexos BPCy socialización del cronograma para la elaboración consolidada de notas.Asistió a los entes y entidades en temas relacionados con la estimacióndel deterioro de cartera no tributaria y el reporte emitido por laDirección Distrital de Cobro. Proyectó presentación y análisis de lainformación del pasivo pensional del Sector Gobierno Distrital paracalificadora de riesgo, así como el acercamiento con la Dirección deCobro para establecer el plan de trabajo que conlleve a la actualizacióndel documento Guía para la estimación del deterioro de cuentas porcobrar no tributarias."/>
    <d v="2023-01-24T00:00:00"/>
    <d v="2023-01-25T00:00:00"/>
    <n v="240"/>
    <d v="2023-09-25T00:00:00"/>
    <n v="62792000"/>
    <n v="243"/>
    <n v="13.99"/>
    <n v="1569800"/>
    <n v="61222200"/>
    <n v="0"/>
    <n v="0"/>
    <n v="62792000"/>
    <s v="8  Mes(es)"/>
  </r>
  <r>
    <x v="1"/>
    <n v="220016"/>
    <x v="0"/>
    <s v="https://community.secop.gov.co/Public/Tendering/OpportunityDetail/Index?noticeUID=CO1.NTC.2522949&amp;isFromPublicArea=True&amp;isModal=true&amp;asPopupView=true"/>
    <x v="1"/>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52934818"/>
    <s v="PATRICIA ANDREA AYALA BELTRAN"/>
    <s v="SUBDIRECTOR TECNICO - SUBD. CONSOLIDACION, GESTION E INVEST."/>
    <s v="N/A"/>
    <d v="2023-02-07T00:00:00"/>
    <s v="La contratista dio cumplimiento a cada una de las obligaciones generalespre - contractuales acordadas para la ejecución del contrato."/>
    <s v="Durante el periodo del 1 al 6 de enero la contratista brindó laorientación requerida, asistió a los entes y entidades vía correo electrónico, llamadas telefónicas o dentro del proceso a respuesta de consultas o por solicitud de estas, acompañó las reuniones dela SED para la revisión de operaciones recíprocas y cumplió con lasactividades requeridas para la ejecución del contrato."/>
    <d v="2022-01-13T00:00:00"/>
    <d v="2022-01-19T00:00:00"/>
    <n v="300"/>
    <d v="2023-01-06T00:00:00"/>
    <n v="78490000"/>
    <n v="352"/>
    <n v="100"/>
    <n v="90263500"/>
    <n v="784900"/>
    <n v="1"/>
    <n v="12558400"/>
    <n v="91048400"/>
    <s v="  11  Mes(es)  18  Día(s)"/>
  </r>
  <r>
    <x v="2"/>
    <n v="230147"/>
    <x v="0"/>
    <s v="https://community.secop.gov.co/Public/Tendering/OpportunityDetail/Index?noticeUID=CO1.NTC.3827602&amp;isFromPublicArea=True&amp;isModal=true&amp;asPopupView=true"/>
    <x v="1"/>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52934818"/>
    <s v="PATRICIA ANDREA AYALA BELTRAN"/>
    <s v="SUBDIRECTOR TECNICO - SUBD. CONSOLIDACION, GESTION E INVEST."/>
    <s v="N/A"/>
    <d v="2023-02-07T00:00:00"/>
    <s v="La contratista dio cumplimiento a cada una de las obligaciones generalespre - contractuales acordadas para la ejecución del contrato."/>
    <s v="Del 26 al 31 de enero de 2023, la contratista brindó la orientaciónrequerida, asistió a los entes y entidades vía correo electrónico,llamadas telefónicas o dentro del proceso a respuesta de consultas o porsolicitud de estas, acompañó reunión del FPPB para el cargue deinformación en BPC y cumplió con las actividades requeridas para laejecución del contrato."/>
    <d v="2023-01-24T00:00:00"/>
    <d v="2023-01-26T00:00:00"/>
    <n v="240"/>
    <d v="2023-09-26T00:00:00"/>
    <n v="62792000"/>
    <n v="243"/>
    <n v="13.58"/>
    <n v="1308167"/>
    <n v="61483833"/>
    <n v="0"/>
    <n v="0"/>
    <n v="62792000"/>
    <s v="8  Mes(es)"/>
  </r>
  <r>
    <x v="1"/>
    <n v="220453"/>
    <x v="0"/>
    <s v="https://community.secop.gov.co/Public/Tendering/OpportunityDetail/Index?noticeUID=CO1.NTC.3033343&amp;isFromPublicArea=True&amp;isModal=true&amp;asPopupView=true"/>
    <x v="4"/>
    <s v="Prestación de Servicios"/>
    <s v="SUBD. ADMINISTRATIVA Y FINANCIERA"/>
    <s v="0111-01"/>
    <s v="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
    <n v="800199498"/>
    <s v="IDENTICO S A S"/>
    <s v="TECNICO OPERATIVO - SUBD. ADMINISTRATIVA Y FINANCIERA"/>
    <s v="N/A"/>
    <d v="2023-02-07T00:00:00"/>
    <s v="El contratista cumplió con las obligaciones del contrato durante elperiodo del presente informe."/>
    <s v="Para el periodo del presente informe no se requirieron actividades porparte del contratista."/>
    <d v="2022-08-04T00:00:00"/>
    <d v="2022-09-01T00:00:00"/>
    <n v="240"/>
    <d v="2023-05-01T00:00:00"/>
    <n v="6304500"/>
    <n v="242"/>
    <n v="74.38"/>
    <n v="5114000"/>
    <n v="1190500"/>
    <n v="0"/>
    <n v="0"/>
    <n v="6304500"/>
    <s v="8  Mes(es)"/>
  </r>
  <r>
    <x v="1"/>
    <n v="220706"/>
    <x v="0"/>
    <s v="https://community.secop.gov.co/Public/Tendering/OpportunityDetail/Index?noticeUID=CO1.NTC.3155498&amp;isFromPublicArea=True&amp;isModal=true&amp;asPopupView=true"/>
    <x v="5"/>
    <s v="Obra"/>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SUBD. ADMINISTRATIVA Y FINANCIERA"/>
    <s v="Contrato - 220777"/>
    <d v="2023-02-07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
    <s v="El contratista puso a disposición de la Entidad el personal requerido,para ejecutar las actividades, realizó las rutinas del mantenimientopreventivo y correctivo de acuerdo con las solicitudes de lainterventoría y las presentadas por las diferentes áreas y funcionariosde la secretaria distrital de hacienda, las cuales fueron aprobadas parasu ejecución.Dentro de las actividades programadas, se ejecutaron las siguientes:SISTEMA ELECTRICOInspecciones diarias de los tableros eléctricos.Limpieza y aseo semanal de los cuartos eléctricos.Inspección y cambio de iluminación, durante este periodo se realizacambios de iluminación en los módulos de oficina de la sede de la Cr32.Inspección diaria de parte eléctrica cafeterías.Mantenimiento eléctrico secadores de manos.Medición voltaje de baños.Medición de combustible. PLANTAS eléctricas.SISTEMA HIDRAULICOInspección red principal, red secundaria de presión.Inspección e instalación de soportes de tuberías de presión descolgada yred principal de bombeo.Sondeo de bajantes y red sanitaria TORRE A - TORRE B y sedes SHD -mediante equipo industrial, adicional a esta actividad, durante esteperiodo se realiza lavado de tubería sanitaria en red principal de bañosde los pisos de secretaria de hacienda mediante equipo hidrojet.Verificación quincenal de descargas y comprobar taponamientos ensanitarios. Actividad de programación ejecutada durante el periodo, elcontratista diligencia formato de inspección.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Inspección y revisión mensual de voltajes y Limpieza de sistemas defiltro en sensores de orinales, sanitarios y lavamanos.Verificación mensual de Sifones en lavamanos, lavaplatos, orinales ypocetas de aseo. - Limpieza si se requiere por taponamiento.Verificación diaria de presión (manómetros), inspección de conexioneshidráulicas de equipos de bombeo.Verificación diaria de presión (manómetros), inspección de conexioneshidráulicas de equipos hidroneumáticos.Inspección diaria de niveles de tanques de almacenamiento Aguas lluvias,agua potable, agua mixta.Impermeabilización externa, Pintura y Demarcación Cuartos de bombas detodos los Sistemas.Mantenimiento preventivo de equipos Subsistema agua potable de la sedeCra 32.Mantenimiento preventivo de equipos Subsistema agua potable.Mantenimiento preventivo de equipos Subsistema agua lluvias.Mantenimiento preventivo de equipos Subsistema agua mixta.ZONAS COMUNES, OFICINAS, PUESTOS DE TRABAJO Y MOBILIARIO.Inspección y lubricación de puertas (incluye brazos hidráulicos) yventanas.Limpieza de canales de conducción de aguas lluvias.Inspección quincenal de puertas de vidrio.Mantenimiento preventivo de puertas principales de vidrio. Durante esteperiodo se adelanta la ejecución de esta actividad interviniendo laspuertas de acceso en los pisos de la secretaria de hacienda.Inspección mensual de puertas baños.Mantenimiento de piso enchape.Mantenimiento Mobiliario Sillas y cajoneras puestos de trabajo, elcontratista continúo ejecutando esta actividad durante este periodo.Mantenimiento cerrajería Cajoneras, archivadores y muebles puestos detrabajo.Limpieza y desinfección lockers.ATENCION A SOLICITUDES Y ACTIVIDADES NO PROGRAMADASReparación del cielo raso de la sala de audiovisuales.Instalación de un locker con cuatro cajillas para guardar celulares enla parte externa de la oficina de Backoffice área de la DirecciónDistrital de Tesorería.Adecuación de la acometida eléctrica de la sede de la CRA 32.Pañete y pintar de blanco la fachada del módulo 16 de la sede de la CRA32.Revisión, Mantenimiento y prevención de las canales de la cubierta enpolicarbonato y reemplazo de dicho material en el primer piso de la sededel FONCEP.Pintura en las paredes de en frente de los cubículos 14 piso 7 de lasede CAD.Revisión y mantenimiento puertas de acceso oficinas.Reparación o cambio chapa de puertas de ingreso.Arreglo y/o ajuste persianas.Reparación filtración de agua orinales y sanitarios.Ajustar orinales despegados.Ajuste de electroimanes de la sede de la CRA 32 y CAD.instalación línea a tierra tablero a subestación lado occidental.Traslado de circuito eléctrico luminarias de tableros de cargas noesenciales a esenciales del piso 3, 7, 9, 14 y 16 costado oriental yoccidental.instalación de puntos eléctricos para cerca eléctrica en el parqueaderodel CAD.Revisión botón No Touch del módulo 14 en la sede CRA 32.Apertura de cajones y cambios de chapas en puestos de trabajo.Arreglo y cambio de la cuerda que sirve para izar la bandera de Bogotá-frente al Super Cade.Mantenimiento correctivo sillas.Arreglo estufa piso 10 y 14.Arreglo y/o cambios de divisores en oficinas.Cambio de brazos hidráulicos para puertas, dañados.Revisión y reparación de un carros para transporte cajas.Cambio de reflectores sede CRA 32.Elaboración de duplicado de la llave maestra para apertura de laspuertas de ingreso MEZANINE OCCIDENTAL – CAD.Adecuación punto eléctrico caseta externa de vigilancia.Limpieza hidrojett para sondeo de tubería colgante. Sondeo sifones ysanitarios con sonda eléctrica.Adecuación Puestos de Trabajo Correspondencia - Torre B Piso 1 (bóveda).Incluyendo la instalación puesto de trabajos y pintura de muros.Cambio e instalación de luminarias en mal estado.Revisión de tomas eléctricas puestos de trabajo y cafeterías.Mantenimiento del mueble para equipos audiovisuales.Arreglo extensión eléctrica de la oficina de comunicaciones.Cambio llaves de pocetas.Instalación manija de agarre interna en puertas sede Cr32.Revisión filtración de agua en la sede CRA 32.Cambio de luminarias por deterioro modulo 1, 2, 3, 4, 16 de la dese CRA32.Cambio de recorrido de la tubería de aguas lluvias que llega a la redcontra incendio que hacia el tanque.instalación y retiro de capuchones de los sensores de humo de todo eledificio para actividad de fumigación.Reparación secador de manos baño hombres.Atraque tubería flauta del sistema de bombeo agua potable.Ajuste de descarga sanitarios baños.Cambio de cableado eléctrico e instalación de luminarias en módulos 0 y7 de la sede de la Cr32.Arreglo locker personal de aseo.Arreglo filtración de agua en tubería principal red de agua potable piso16.Construcción placa contrapiso en concreto para caseta vigilancia.instalación domo puertas modulo 18 sede Cr32."/>
    <d v="2022-10-05T00:00:00"/>
    <d v="2022-11-04T00:00:00"/>
    <s v="16  Mes(es)  3  Día(s)"/>
    <d v="2024-03-07T00:00:00"/>
    <n v="2378900437"/>
    <n v="489"/>
    <n v="23.72"/>
    <n v="112274515"/>
    <n v="2378900437"/>
    <n v="0"/>
    <n v="0"/>
    <n v="2378900437"/>
    <s v="16  Mes(es)  3  Día(s)"/>
  </r>
  <r>
    <x v="1"/>
    <n v="220777"/>
    <x v="0"/>
    <s v="https://community.secop.gov.co/Public/Tendering/OpportunityDetail/Index?noticeUID=CO1.NTC.3193398&amp;isFromPublicArea=True&amp;isModal=true&amp;asPopupView=true"/>
    <x v="6"/>
    <s v="Consultoría"/>
    <s v="SUBD. ADMINISTRATIVA Y FINANCIERA"/>
    <s v="0111-01"/>
    <s v="REALIZAR LA INTERVENTORÍA TÉCNICA, ADMINISTRATIVA, AMBIENTAL,FINANCIERA, LEGAL Y CONTABLE PARA EL CONTRATO DE MANTENIMIENTOS INTEGRADOS"/>
    <n v="901644958"/>
    <s v="CONSORCIO MUNDO"/>
    <s v="PROFESIONAL ESPECIALIZADO - SUBD. ADMINISTRATIVA Y FINANCIERA"/>
    <s v="N/A"/>
    <d v="2023-02-07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presentadas por lasdiferentes áreas, las cuales fueron aprobadas para su ejecución.Durante este periodo se tiene un total de 340 tickets generados encumplimiento al plan de mantenimiento de la entidad y a solicitudesrealizadas, de las cuales el contratista da cierre a un total de 311tickets lo que representa un 91,47% de cumplimiento aproximadamente. Asímismo desglosando esta información, se observa que, de la totalidad detickets generados en el periodo, se tienen un total de 214 tickets porplan de mantenimiento de los cuales fueron atendidos 194 tickets lo querepresenta un 90,65% de cumplimiento aproximadamente; y un total de 126tickets por solicitudes de los cuales fueron atendidos 117 tickets loque representa un 92,85% de cumplimiento aproximadamente.Se realizó el recibido de servicios ejecutados por el contratista demantenimiento integrado.Ha realizado seguimiento a los requerimientos de mantenimientospreventivos y correctivos realizados por medio de correo, whatsapp, mesade servicio, por parte de funcionarios.Recorrido por sedes para levantamiento de necesidades para inicio demantenimientos preventivos y correctivos.Asistencia a reuniones programadas por la entidad.Acompañamiento y verificación de las actividades ejecutadas por elcontratista de mantenimiento integrado.Elaboración de informe de interventoría.Realización de recorridos de inspección para detectar eventos querequieran la realización de mantenimientos preventivos y correctivos"/>
    <d v="2022-10-20T00:00:00"/>
    <d v="2022-11-04T00:00:00"/>
    <s v="14  Mes(es)  21  Día(s)"/>
    <d v="2024-01-25T00:00:00"/>
    <n v="303602582"/>
    <n v="447"/>
    <n v="25.95"/>
    <n v="17633998"/>
    <n v="303602582"/>
    <n v="0"/>
    <n v="0"/>
    <n v="303602582"/>
    <s v="14  Mes(es)  21  Día(s)"/>
  </r>
  <r>
    <x v="1"/>
    <n v="220010"/>
    <x v="0"/>
    <s v="https://community.secop.gov.co/Public/Tendering/OpportunityDetail/Index?noticeUID=CO1.NTC.2524549&amp;isFromPublicArea=True&amp;isModal=true&amp;asPopupView=true"/>
    <x v="1"/>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52116458"/>
    <s v="AMANDA  SANTIAGO"/>
    <s v="SUBDIRECTOR TECNICO - SUBD. CONSOLIDACION, GESTION E INVEST."/>
    <s v="N/A"/>
    <d v="2023-02-07T00:00:00"/>
    <s v="La contratista dio cumplimiento a cada una de las obligaciones generalespre - contractuales acordadas para la ejecución del contrato."/>
    <s v="Durante los días 1 al 6 de enero de 2023, la contratista lideró: i) Lacreación de los BPF necesarios para que las entidades objeto deconsolidación pudiesen cargar e importar los formularios CGN con corte adiciembre de 2022; ii) La verificación de la parametrización del módulode revelaciones a efectos de tenerlo disponible para que entidades deBogotá DC y Sector Gobierno General generen los anexos de susrevelaciones con corte a diciembre de 2022 y iii) Verificación yactualización de los usuarios para los accesos de los profesionales quereportan la información financiera con corte a diciembre 2022, de lasentidades objeto de consolidación."/>
    <d v="2022-01-12T00:00:00"/>
    <d v="2022-01-19T00:00:00"/>
    <n v="315"/>
    <d v="2023-01-06T00:00:00"/>
    <n v="82414500"/>
    <n v="352"/>
    <n v="100"/>
    <n v="1569800"/>
    <n v="89478600"/>
    <n v="1"/>
    <n v="8633900"/>
    <n v="91048400"/>
    <s v="  11  Mes(es)  18  Día(s)"/>
  </r>
  <r>
    <x v="1"/>
    <n v="220707"/>
    <x v="0"/>
    <s v="https://community.secop.gov.co/Public/Tendering/OpportunityDetail/Index?noticeUID=CO1.NTC.3242216&amp;isFromPublicArea=True&amp;isModal=true&amp;asPopupView=true"/>
    <x v="6"/>
    <s v="Consultoría"/>
    <s v="SUBD. ADMINISTRATIVA Y FINANCIERA"/>
    <s v="0111-01"/>
    <s v="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
    <n v="900535486"/>
    <s v="PRAN CONSTRUCCIONES SAS"/>
    <s v="PROFESIONAL ESPECIALIZADO - SUBD. ADMINISTRATIVA Y FINANCIERA"/>
    <s v="N/A"/>
    <d v="2023-02-07T00:00:00"/>
    <s v="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Dio estricto cumplimiento a las condiciones establecidas en el AnexoTécnico No. 1 mediante el cual se determinan los requerimientos de losservicios objeto del presente contrat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No reportó novedades o anomalías al supervisor del contrato.Guardó total reserva de la información que por razón del servicio ydesarrollo de sus actividades obtuvo.Presentó los comprobantes de afiliación y pago de los aportes a lossistemas de salud y pensión del personal destinado a la prestación delservicio junto con el comprobante de pago del subsidio familiar y laafiliación a la A.R.L.Acreditó el pago de aportes parafiscales relativos al sistema deseguridad social integral, así como los propios del SENA, ICBF y deCajas de Compensación familiar, cuando corresponda y allegócertificación expedida por el revisor fiscal de acuerdo con el artículo50 de la ley 789 del 27 de diciembre y demás concordantes.Veló por respecto d ellos derechos constitucionales y laborales de lostrabajadores que utilice para la ejecución del contrato y veló por elrespeto de la legislación laboral vigente según lo establecido en laDirectiva No. 003 de 2012 expedida por la Secretaría General de laAlcaldía Mayor de Bogotá D.C.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mujeres en un porcentaje del 9.3%priorizando para ello factores que acentúan su vulnerabilidad como lacondición de víctima del conflicto armado, las discapacidades, ser mujerjefa de hogar, entre otras de acuerdo al Decreto Distrital 332 de 2020,mediante documentación juramentada firmado por el representante legal.Incorporó el 100% del personal colombiano en donde el contratista debe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20. Se cumplió con los derechos constitucionales y laborales de lostrabajadores que utilizó para la ejecución del contrato en este periodo,respectó la legislación laboral vigente"/>
    <s v="Realizó el informe mensual de actividades del contratista ejecutor.Se dejó constancia y evidencia de comunicaciones realizadas por elcontratista ejecutor de manera clara, precisa y oportuna.Verificó y aseguró el cumplimiento del objeto contractual y lasobligaciones a cargo del contratista ejecutor.Coordinó con el contratista ejecutor, las medidas implementadas para darsolución a los problemas técnicos en la ejecución del contratoprincipal.Realizó el seguimiento e implementación del cronograma de actividadespresentado por el contratista principal.Verificó que el contratista ejecutor utilice el personal ofertado en eldesarrollo oportuno y adecuado en los trabajos realizados del contratoprincipal, según lo solicitado por la entidad en los documentos delproceso contractual.Aprobó los trabajos realizados por el contratista ejecutor.Apoyó a la Subdirección Administrativa y Financiera a través de laaplicación del conocimiento y experticia técnica, en la toma de decisiones durante este periodo.Validó el cumplimiento de toda la normatividad en temas de seguridad ysalud en el trabajo.Llevó el control presupuestal de los servicios y cantidades de losbienes suministrados en el contrato principal.De la interventoría administrativa y operativa.Sirvió de interlocutor entre la Secretaría Distrital de Hacienda y elcontratista ejecutor.Suscribió y realizó las actuaciones de los documentos de:Acta de recibo parcial del contrato principal.Informe de actividades del contratista ejecutor.Atendió y resolvió por escrito oportuna y pertinentemente lassolicitudes de del contratista principal y la SDH en desarrollo del objeto del contrato de interventoría.Manejó la información con el cuidado y confidencialidad requerida por laentidad.Dejó constancia y evidencia de las comunicaciones realizadas alcontratista ejecutor, de manera clara, precisa y oportuna.De la interventoría financiera:Se revisaron las cantidades de servicios, materiales e insumos,tendientes con sus respectivas memorias para liquidar la factura presentada por el contratista ejecutor.Se diligenció y se suscribió los formatos suministrados por laSubdirección Administrativa y Financiera para los trámites de pagos delcontrato principal con la debida revisión y aprobación de los productoscontratados conforme a lo estipulado en el mismo.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De la interventoría ambiental y HSEQ:Verificó que el contratista ejecutor haya cumplido con los lineamientosambientales descritos en el anexo técnico y normatividad ambientalactual.Verificó y validó que el contratista ejecutor garantice la adecuadadisposición de todos los residuos generados por la ejecución de lasactividades, conforme con las disposiciones ambiental vigentes, enespecial las establecidas en el anexo técnico del contrato principal.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Notificó sobre la utilización obligatoria de equipos de protecciónindividual y de elementos de bioseguridad para evitar la exposicióneventual contagio del virus SARS-COV-2 (covid-19) y colectiva delpersonal y del contratista que se encontró en la zona de trabajo endesarrollo del objeto del contrato principal.Verificó que el contratista ejecutor haya cumplido con los lineamientosambientales descritos en el anexo técnico y en la normatividad ambientalvigente."/>
    <d v="2022-10-05T00:00:00"/>
    <d v="2022-11-15T00:00:00"/>
    <n v="210"/>
    <d v="2023-06-15T00:00:00"/>
    <n v="197034726"/>
    <n v="212"/>
    <n v="49.53"/>
    <n v="0"/>
    <n v="197034726"/>
    <n v="0"/>
    <n v="0"/>
    <n v="197034726"/>
    <s v="7  Mes(es)"/>
  </r>
  <r>
    <x v="2"/>
    <n v="230118"/>
    <x v="0"/>
    <s v="https://community.secop.gov.co/Public/Tendering/OpportunityDetail/Index?noticeUID=CO1.NTC.3789777&amp;isFromPublicArea=True&amp;isModal=true&amp;asPopupView=true"/>
    <x v="1"/>
    <s v="Prestación Servicios Profesionales"/>
    <s v="SUBD. PLANEACION E INTELIGENCIA TRIB"/>
    <s v="0111-01"/>
    <s v="Prestar servicios profesionales especializados para la estabilización,mejora evolutiva de BogData y soporte de la mesa de ayuda paracontribuyentes de Bogotá."/>
    <n v="80117367"/>
    <s v="JULIO CESAR CEPEDA BARRERA"/>
    <s v="SUBDIRECTOR TECNICO - SUBD. PLANEACION E INTELIGENCIA TRIB"/>
    <s v="N/A"/>
    <d v="2023-02-13T00:00:00"/>
    <s v="En la ejecución del contrato 230118, el contratista cumplió con susobligaciones generales durante el periodo del 25 al 31 de enero del2023."/>
    <s v="En la ejecución del contrato 230118, el contratista cumplió con susobligaciones especiales durante el periodo del 25 al 31 de enero del2023."/>
    <d v="2023-01-20T00:00:00"/>
    <d v="2023-01-25T00:00:00"/>
    <n v="180"/>
    <d v="2023-07-25T00:00:00"/>
    <n v="55824000"/>
    <n v="181"/>
    <n v="18.78"/>
    <n v="1860800"/>
    <n v="53963200"/>
    <n v="0"/>
    <n v="0"/>
    <n v="55824000"/>
    <s v="6  Mes(es)"/>
  </r>
  <r>
    <x v="2"/>
    <n v="230117"/>
    <x v="0"/>
    <s v="https://community.secop.gov.co/Public/Tendering/OpportunityDetail/Index?noticeUID=CO1.NTC.3789777&amp;isFromPublicArea=True&amp;isModal=true&amp;asPopupView=true"/>
    <x v="1"/>
    <s v="Prestación Servicios Profesionales"/>
    <s v="SUBD. PLANEACION E INTELIGENCIA TRIB"/>
    <s v="0111-01"/>
    <s v="Prestar servicios profesionales especializados para la estabilización,mejora evolutiva de BogData y soporte de la mesa de ayuda paracontribuyentes de Bogotá."/>
    <n v="79379744"/>
    <s v="JUAN CARLOS GONZALEZ SANCHEZ"/>
    <s v="SUBDIRECTOR TECNICO - SUBD. PLANEACION E INTELIGENCIA TRIB"/>
    <s v="N/A"/>
    <d v="2023-02-13T00:00:00"/>
    <s v="En la ejecución del contrato 230117, el contratista cumplió con susobligaciones generales durante el periodo del 25 al 31 de enero del2023."/>
    <s v="En la ejecución del contrato 230117, el contratista cumplió con susobligaciones especiales durante el periodo del 25 al 31 de enero del2023."/>
    <d v="2023-01-20T00:00:00"/>
    <d v="2023-01-25T00:00:00"/>
    <n v="180"/>
    <d v="2023-07-25T00:00:00"/>
    <n v="55824000"/>
    <n v="181"/>
    <n v="18.78"/>
    <n v="1860800"/>
    <n v="53963200"/>
    <n v="0"/>
    <n v="0"/>
    <n v="55824000"/>
    <s v="6  Mes(es)"/>
  </r>
  <r>
    <x v="1"/>
    <n v="220713"/>
    <x v="0"/>
    <s v="https://community.secop.gov.co/Public/Tendering/OpportunityDetail/Index?noticeUID=CO1.NTC.3232933&amp;isFromPublicArea=True&amp;isModal=true&amp;asPopupView=true"/>
    <x v="7"/>
    <s v="Obra"/>
    <s v="SUBD. ADMINISTRATIVA Y FINANCIERA"/>
    <s v="0111-01"/>
    <s v="Realizar suministro e instalación del sistema impermeabilización para lacubierta de la torre A del edificio CAD, incluye el suministro einstalación de puntos de anclaje y certificación de los existentes paralas torres A y B del CAD. Así mismo el suministro e instalación para laampliación de la cubierta en la zona de la cafetería de la sede de lacarrera 32."/>
    <n v="900749719"/>
    <s v="GRUPO TITANIUM S.A.S."/>
    <s v="PROFESIONAL ESPECIALIZADO - SUBD. ADMINISTRATIVA Y FINANCIERA"/>
    <s v="Contrato - 220707"/>
    <d v="2023-02-08T00:00:00"/>
    <s v="1. Acató la Constitución, la ley, las normas legales procedimentalesestablecidas por el Gobierno Nacional y Distrital, y demás disposicionespertinentes.2. Entregó las obras objeto del presente contrato con lasespecificaciones técnicasexigidas en el anexo técnico, so pena de hacerse acreedor a las multasestipuladas en el contrato y entregar el certificado de conformidad delos mismos, cuando serequiera, acorde con lo dispuesto en el Decreto Único Reglamentario 1074de 2015.3. El contratista mantuvo fijos los precios unitarios de la propuesta.4. Dio estricto cumplimiento a las condiciones establecidas en el Anexo– Especificaciones técnicas, mediante el cual se determinan losrequerimientos del bien o servicio objeto del presente contrato, comodel personal mínimo requerido para la debida ejecución del contrato.4. Acató las instrucciones que para el desarrollo del contrato leimparta la Secretaría Distrital de Hacienda de Bogotá, D.C. por conductodel interventor.5. No accedió a peticiones o amenazas de quienes actúen por fuera de laley con el fin de obligarlos a hacer u omitir algún acto o hecho.6. Cumplió con las condiciones técnicas, jurídicas, económicas,financieras y comerciales presentadas en la propuesta.7. Guardó total reserva de la información que por razón del servicio ydesarrollo de sus actividades obtenga.8. Presentó cuando fue requerido los comprobantes de afiliación y pagode los aportes a los sistemas de salud y pensión del personal destinadoa la prestación del servicio junto con el comprobante de pago delsubsidio familiar y la afiliación a la A.R.L.9. 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10. El contratista dio cumplimiento de la Directiva No. 003 de 2012expedida por la Secretaría General de la Alcaldía Mayor de Bogotá, D.C.,el contratista se obliga a:a) Velar por el respeto de los derechos constitucionales y laborales delos trabajadores que utilice para la ejecución del contrato, para locual, eliminará formas de contratación lesivas para los derechoslaborales de los trabajadores.b) Velar por el respeto de la legislación laboral vigente e incentivarla mejor oferta laboral y prestacional que garantice el acceso a mejoresoportunidades de trabajo. El incumplimiento de las obligacionescontractual es incluido en el presente numeral ocasionará el inicio deprocesos sancionatorios, conforme con la normatividad vigente, esto es,la imposición de multas o la declaratoria de incumplimiento haciendoefectiva la cláusula penal pecuniaria, si es del caso.11. Dio cumplimiento a lo dispuesto en la CircularNo.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12.El contratista cumplió con las políticas y lineamientos señalados enel Plan Institucional de Gestión Ambiental (PIGA) implementado por laSecretaría Distrital de Hacienda.13. Dio cumplimiento a lo dispuesto en el artículo 5º del DecretoDistrital 332 de2020, en el sentido de:a) Prevenir el abuso y el acoso sexual, así como promover su denuncia, yde las demás violencias basadas en género en el marco de la ejecucióndel contrato.b) hacer un uso no sexista del lenguaje escrito, visual y audiovisual,de conformidad con lo establecido en el Acuerdo Distrital381de2009.14. El contratista se comprometió a preservar, fortalecer y garantizarla transparencia y la prevención de corrupción en su gestióncontractual, en el marco de los principios y normas constitucionales yen especial, en lo dispuesto en el capítulo VII de la Ley 1474 de 2011“Disposiciones para prevenir y combatirla corrupción en la contrataciónpública”, y artículo 14 del Decreto Distrital 189de2020.15. Presentó a la interventoría del contrato la documentación en dondesu planta de personal mantiene el número de trabajadores condiscapacidad que dio lugar a la obtención del puntaje de que trata elnumeral 3.6.4 del presente pliego de condiciones, de conformidad con lodispuesto en el artículo 2.2.1.2.4.2.7. del Decreto 392 de 2018.16. Vinculó para la ejecución del contrato mujeres en un porcentaje del9.3% priorizando para ello factores que acentúan su vulnerabilidad comola condición de víctima del conflicto armado, las discapacidades, sermujer jefa de hogar, entre otras de acuerdo al Decreto Distrital 332 de2020, mediante documentación juramentada firmado por el representantelegal.17. Incorporó el 100% del personal colombiano en donde el contratistadebe 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
    <s v="El contratista dio cumplimiento a las obligaciones especiales delcontrato:EL CONTRATISTA presentó el cronograma con las actividades y fichastécnicas de los materiales y equipos ofertados en su propuesta; elcronograma incluye los hitos, fechas, responsables y el organigrama delequipo de trabajo para el desarrollo del objeto del contrato.El CONTRATISTA dio estricto cumplimiento a las normas colombianas deseguridad y salud en el trabajo garantizando las condiciones óptimaspara el desarrollo de las actividades propias del objeto del presentecontrato, previendo la ocurrencia de accidentes y velando por laseguridad del personal a cargo de las labores.Previo al inicio de labores, el CONTRATISTA entregó a la Interventoría yal departamento HSE de la SDH la documentación relacionada con elsistema de seguridad y salud en el trabajo, además de las evidencias delcumplimiento en relación con los pagos de seguridad social y lascertificaciones de idoneidad de los trabajadores que intervendrán en lasactividades del proyecto, El CONTRATISTA incluyó dentro de su propuestala persona responsable de HSE durante los periodos laborales.El CONTRATISTA trasladó y almacenó los materiales y equipos que serequieren para el desarrollo del Proyecto por su cuenta y riesgo, la SDHle asignó un espacio dentro de las sedes tanto del edificio del CAD,como de la Cra 32 a trabajar para su respectivo almacenaje, la seguridady adecuaciones corrieron a cargo del CONTRATISTAEl CONTRATISTA proporcionó la totalidad de los insumos, elementosmateriales necesarios para la ejecución del contrato.El CONTRATISTA ha incluido personal con experiencia profesional ytécnica, directamente empleado y supervisado por el mismo; presentandopara la sede de la Cra 32 un arquitecto de apoyo a la obra.El CONTRATISTA mantuvo el aseo de las instalaciones a diario, recogiendoescombros o materiales que ya no se usen y que sean del alcance de laimplementación. Estos desechos, escombros o materiales se acopiaron enun punto seleccionado previamente para luego retirar de lasinstalaciones el CONTRATISTA bajo su responsabilidad y costo cumpliendocon las normas ambientales a que exista lugar.El CONTRATISTA presentó todos y cada uno de los protocolos de pruebasEl contratista ha entregado las dotaciones de ley correspondientes.Durante este periodo no se presentaron eventos relacionados con pérdidasde bienes o daños a los mismos.En las actividades ejecutadas a la fecha, el CONTRATISTA ha aplicado elplan integral de manejo de escombros.El CONTRATISTA cumplió con lo establecido en el decreto 052 del 12 deenero de 2017 sobre el sistema de gestión de la seguridad y salud en eltrabajo.El CONTRATISTA pagó por su cuenta los salarios y aportes a los sistemasde salud, pensión, subsidio familiar y la afiliación a la Administradorade Riesgos Laborales A.R.L. del personal destinado a la prestación delservicio.El CONTRATISTA realizó el cerramiento provisional del área de trabajo enla sede de la Cra 32 , utilizó elementos que permitieron minimizar elruido y polvo al momento de realizar las diferentes actividades. Estaactividad no implicó costo adicional para la Entidad.EL CONTRATISTA coordinó con la Interventoría y la supervisión delcontrato, los permisos para el acceso a las zonas de trabajo restringidas como la terraza de la torre A y B del CAD; horas hábiles de trabajo, sin generar costos adicionales a SDH.El contratista ha implementado protocolos de bioseguridad a través delos cuales se han adoptado medidas para prevenir la exposición alCOVID-19, ha usado los correspondientes elementos de protección personaly bioseguridad acosta de él."/>
    <d v="2022-10-06T00:00:00"/>
    <d v="2022-11-15T00:00:00"/>
    <n v="180"/>
    <d v="2023-05-15T00:00:00"/>
    <n v="896243709"/>
    <n v="181"/>
    <n v="58.01"/>
    <n v="26425622"/>
    <n v="896243709"/>
    <n v="0"/>
    <n v="0"/>
    <n v="896243709"/>
    <s v="6  Mes(es)"/>
  </r>
  <r>
    <x v="1"/>
    <n v="220834"/>
    <x v="0"/>
    <s v="https://community.secop.gov.co/Public/Tendering/OpportunityDetail/Index?noticeUID=CO1.NTC.3579651&amp;isFromPublicArea=True&amp;isModal=true&amp;asPopupView=true"/>
    <x v="1"/>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32448222"/>
    <s v="NATALIA  BUSTOS RUEDA"/>
    <s v="JEFE DE OFICINA - OF. CUENTAS CORRIENTES Y DEVOLUCIONES"/>
    <s v="N/A"/>
    <d v="2023-02-07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05T00:00:00"/>
    <n v="90"/>
    <d v="2023-03-05T00:00:00"/>
    <n v="4887000"/>
    <n v="90"/>
    <n v="94.44"/>
    <n v="3040800"/>
    <n v="1846200"/>
    <n v="0"/>
    <n v="0"/>
    <n v="4887000"/>
    <s v="3  Mes(es)"/>
  </r>
  <r>
    <x v="1"/>
    <n v="220838"/>
    <x v="0"/>
    <s v="https://community.secop.gov.co/Public/Tendering/OpportunityDetail/Index?noticeUID=CO1.NTC.3579651&amp;isFromPublicArea=True&amp;isModal=true&amp;asPopupView=true"/>
    <x v="1"/>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19015147"/>
    <s v="JUAN CARLOS FLOREZ MEDINA"/>
    <s v="JEFE DE OFICINA - OF. CUENTAS CORRIENTES Y DEVOLUCIONES"/>
    <s v="N/A"/>
    <d v="2023-02-07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05T00:00:00"/>
    <n v="90"/>
    <d v="2023-03-05T00:00:00"/>
    <n v="4887000"/>
    <n v="90"/>
    <n v="94.44"/>
    <n v="3040800"/>
    <n v="1846200"/>
    <n v="0"/>
    <n v="0"/>
    <n v="4887000"/>
    <s v="3  Mes(es)"/>
  </r>
  <r>
    <x v="1"/>
    <n v="220836"/>
    <x v="0"/>
    <s v="https://community.secop.gov.co/Public/Tendering/OpportunityDetail/Index?noticeUID=CO1.NTC.3579651&amp;isFromPublicArea=True&amp;isModal=true&amp;asPopupView=true"/>
    <x v="1"/>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32448634"/>
    <s v="NADIA CATALINA PAVA BUITRAGO"/>
    <s v="PROFESIONAL UNIVERSITARIO - OF. CUENTAS CORRIENTES Y DEVOLUCIONES"/>
    <s v="N/A"/>
    <d v="2023-02-07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05T00:00:00"/>
    <n v="90"/>
    <d v="2023-03-05T00:00:00"/>
    <n v="4887000"/>
    <n v="90"/>
    <n v="94.44"/>
    <n v="3040800"/>
    <n v="1846200"/>
    <n v="0"/>
    <n v="0"/>
    <n v="4887000"/>
    <s v="3  Mes(es)"/>
  </r>
  <r>
    <x v="1"/>
    <n v="220408"/>
    <x v="0"/>
    <s v="https://community.secop.gov.co/Public/Tendering/OpportunityDetail/Index?noticeUID=CO1.NTC.2987061&amp;isFromPublicArea=True&amp;isModal=true&amp;asPopupView=true"/>
    <x v="2"/>
    <s v="Interadministrativo"/>
    <s v="OF. OPERACION SISTEMA GESTION DOCUMENTAL"/>
    <s v="0111-01"/>
    <s v="Prestar servicios para la gestión de correspondencia y mensajeríaexpresa masiva para la Secretaría Distrital de Hacienda"/>
    <n v="900062917"/>
    <s v="SERVICIOS POSTALES NACIONALES S.A.S."/>
    <s v="PROFESIONAL ESPECIALIZADO - OF. OPERACION SISTEMA GESTION DOCUMENTAL"/>
    <s v="N/A"/>
    <d v="2023-02-08T00:00:00"/>
    <s v="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
    <s v="Del 1 al 31 de enero de 2023, se recibió el servicio de gestión decorrespondencia y mensajería expresa masiva para la Secretaría Distritalde Hacienda, el contratista cumplió a satisfacción las obligacionesespecíficas del contrato."/>
    <d v="2022-06-23T00:00:00"/>
    <d v="2022-06-25T00:00:00"/>
    <s v="18  Mes(es)  6  Día(s)"/>
    <d v="2023-12-31T00:00:00"/>
    <n v="2676607144"/>
    <n v="554"/>
    <n v="44.77"/>
    <n v="991492196"/>
    <n v="1685114948"/>
    <n v="0"/>
    <n v="0"/>
    <n v="2676607144"/>
    <s v="18  Mes(es)  6  Día(s)"/>
  </r>
  <r>
    <x v="0"/>
    <n v="210525"/>
    <x v="0"/>
    <s v="https://community.secop.gov.co/Public/Tendering/OpportunityDetail/Index?noticeUID=CO1.NTC.2342201&amp;isFromPublicArea=True&amp;isModal=true&amp;asPopupView=true"/>
    <x v="4"/>
    <s v="Prestación de Servicios"/>
    <s v="OF. OPERACION SISTEMA GESTION DOCUMENTAL"/>
    <s v="0111-01"/>
    <s v="Proveer el servicio de soporte y mantenimiento del software Eyes &lt;(&gt;&amp;&lt;)&gt;Hands for FORMS de propiedad de la Secretaría Distrital de Hacienda"/>
    <n v="900583318"/>
    <s v="E CAPTURE SAS"/>
    <s v="PROFESIONAL ESPECIALIZADO - OF. OPERACION SISTEMA GESTION DOCUMENTAL"/>
    <s v="N/A"/>
    <d v="2023-02-08T00:00:00"/>
    <s v="El contratista cumplió con las obligaciones generales establecidas en elanexo técnico del contrato.En cumplimiento del Artículo 50 de la Ley 789 de 2002, se verifica y sedeja constancia que el contratista presentó para pago certificaciónemitida por el Representante legal en donde consta que se encuentra aldía en el pago de las obligaciones en Seguridad Social (salud y pensión)y aportes parafiscales."/>
    <s v="Del 1 al 31 de enero de 2023 se realizó mantenimiento y backup a lasdiferentes bases de datos de Eyes and Hands Forms que se encuentran enproducción en la SDH.Durante el mes de enero se realizó la visita mensual técnica N° 14 conel fin de adelantar el seguimiento al uso y adecuado funcionamiento del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Así mismo, se adelantaron pruebas de los webservice de entrada y salidade manera interna en el módulo FORMS."/>
    <d v="2021-11-22T00:00:00"/>
    <d v="2021-11-30T00:00:00"/>
    <n v="360"/>
    <d v="2023-02-28T00:00:00"/>
    <n v="51993820"/>
    <n v="455"/>
    <n v="100"/>
    <n v="60659457"/>
    <n v="4332818"/>
    <n v="1"/>
    <n v="12998455"/>
    <n v="64992275"/>
    <s v="  15  Mes(es)"/>
  </r>
  <r>
    <x v="2"/>
    <n v="230133"/>
    <x v="0"/>
    <s v="https://community.secop.gov.co/Public/Tendering/OpportunityDetail/Index?noticeUID=CO1.NTC.3789777&amp;isFromPublicArea=True&amp;isModal=true&amp;asPopupView=true"/>
    <x v="1"/>
    <s v="Prestación Servicios Profesionales"/>
    <s v="SUBD. PLANEACION E INTELIGENCIA TRIB"/>
    <s v="0111-01"/>
    <s v="Prestar servicios profesionales especializados para la estabilización,mejora evolutiva de BogData y soporte de la mesa de ayuda paracontribuyentes de Bogotá."/>
    <n v="27682336"/>
    <s v="MARTA CECILIA JAUREGUI ACEVEDO"/>
    <s v="SUBDIRECTOR TECNICO - SUBD. PLANEACION E INTELIGENCIA TRIB"/>
    <s v="N/A"/>
    <d v="2023-02-13T00:00:00"/>
    <s v="En la ejecución del contrato 230133, el contratista cumplió con susobligaciones generales durante el periodo del 25 al 31 de enero del2023."/>
    <s v="En la ejecución del contrato 230133, el contratista cumplió con susobligaciones especiales durante el periodo del 25 al 31 de enero del2023."/>
    <d v="2023-01-23T00:00:00"/>
    <d v="2023-01-25T00:00:00"/>
    <n v="180"/>
    <d v="2023-07-25T00:00:00"/>
    <n v="55824000"/>
    <n v="181"/>
    <n v="18.78"/>
    <n v="1860800"/>
    <n v="53963200"/>
    <n v="0"/>
    <n v="0"/>
    <n v="55824000"/>
    <s v="6  Mes(es)"/>
  </r>
  <r>
    <x v="1"/>
    <n v="220906"/>
    <x v="1"/>
    <s v="https://colombiacompra.gov.co/tienda-virtual-del-estado-colombiano/ordenes-compra/103172"/>
    <x v="3"/>
    <s v="Compraventa"/>
    <s v="OF. OPERACION SISTEMA GESTION DOCUMENTAL"/>
    <s v="0111-01"/>
    <s v="Adquisición de scanners de alto rendimiento con soporte y kit demantenimiento para la Secretaria Distrital de Hacienda"/>
    <n v="800230829"/>
    <s v="SISTETRONICS SAS"/>
    <s v="JEFE DE OFICINA - OF. OPERACION SISTEMA GESTION DOCUMENTAL"/>
    <s v="N/A"/>
    <d v="2023-02-08T00:00:00"/>
    <s v="El contratista cumplió con las obligaciones generales establecidas en lacláusula 11 &quot;Obligaciones de los Proveedores&quot;, del instrumento deagregación de demanda CCE-280-AMP-2021."/>
    <s v="No aplica"/>
    <d v="2022-12-26T00:00:00"/>
    <d v="2022-12-29T00:00:00"/>
    <n v="90"/>
    <d v="2023-03-29T00:00:00"/>
    <n v="213956050"/>
    <n v="90"/>
    <n v="67.78"/>
    <n v="0"/>
    <n v="213956050"/>
    <n v="0"/>
    <n v="0"/>
    <n v="213956050"/>
    <s v="3  Mes(es)"/>
  </r>
  <r>
    <x v="1"/>
    <n v="220912"/>
    <x v="1"/>
    <s v="https://colombiacompra.gov.co/tienda-virtual-del-estado-colombiano/ordenes-compra/102772"/>
    <x v="4"/>
    <s v="Compraventa"/>
    <s v="OF. OPERACION SISTEMA GESTION DOCUMENTAL"/>
    <s v="0111-01"/>
    <s v="Adquisición de impresoras y lectoras para la optimización del sistema delectura automático de códigos de barras de la Secretaría Distrital deHacienda"/>
    <n v="830037946"/>
    <s v="PANAMERICANA LIBRERIA Y PAPELERIA S A"/>
    <s v="PROFESIONAL UNIVERSITARIO - OF. NOTIFICACIONES Y DOC. FISCAL"/>
    <s v="N/A"/>
    <d v="2023-02-08T00:00:00"/>
    <s v="El contratista cumplió con las obligaciones generales establecidas enlos estudios previos del contrato."/>
    <s v="El proveedor cumplió con las obligaciones contenidas en los &quot;Términos yCondiciones de Uso de la Tienda Virtual del Estado Colombiano&quot;."/>
    <d v="2022-12-28T00:00:00"/>
    <d v="2022-12-29T00:00:00"/>
    <n v="90"/>
    <d v="2023-03-29T00:00:00"/>
    <n v="42370560"/>
    <n v="90"/>
    <n v="67.78"/>
    <n v="41126400"/>
    <n v="1244160"/>
    <n v="0"/>
    <n v="0"/>
    <n v="42370560"/>
    <s v="3  Mes(es)"/>
  </r>
  <r>
    <x v="1"/>
    <n v="220368"/>
    <x v="0"/>
    <s v="https://community.secop.gov.co/Public/Tendering/OpportunityDetail/Index?noticeUID=CO1.NTC.2875674&amp;isFromPublicArea=True&amp;isModal=true&amp;asPopupView=true"/>
    <x v="8"/>
    <s v="Prestación de Servicios"/>
    <s v="SUBD. FINANCIAMIENTO CON OTRAS ENTIDADES"/>
    <s v="0111-03"/>
    <s v="LA SOCIEDAD ADMINISTRADORA prestara el servicio de depósito yadministración desmaterializada de los títulos de deuda pública internacorrespondientes al Programa de Emisión y Colocación de Bogotá DistritoCapital, regulado en la Ley 27 de 1990, Ley 964 de 2005, el Decreto 255de 2010, y las demás normas que regulen el tema. Igualmente, estecontrato se rige por el Reglamento de Operaciones aprobado por lasuperintendencia Financiera de Colombia y los acuerdos de custodiainternacional que suscriba la SOCIEDAD ADMINISTRADORA para el desarrollode su objeto social. Estas normas están publicadas en la página web dela SOCIEDAD ADMINISTRADORA y forman parte integral del presentecontrato."/>
    <n v="800182091"/>
    <s v="DEPOSITO CENTRALIZADO DE VALORES DE COLOMBIA DECEVAL S.A"/>
    <s v="SUBDIRECTOR TECNICO - SUBD. FINANCIAMIENTO CON OTRAS ENTIDADES"/>
    <s v="N/A"/>
    <d v="2023-02-08T00:00:00"/>
    <s v="1. Cumplir lo previsto en las disposiciones de los estudios previos ydel contrato que se suscriba.2. Acatar la Constitución, la ley, las normas legales y procedimentalesestablecidas por el Gobierno Nacional y Distrital, y demás disposicionespertinentes.3. Dar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4. Dentro de los tres (3) días hábiles siguientes a la fecha en que sele entregue la copia del contrato y las instrucciones para sulegalización, deberá constituir la garantía pactada en el contrato ypresentarla en la Secretaría Distrital de Hacienda. En el evento que lagarantía (póliza) requiera modificación, la misma deberá presentarsedentro de los dos (2) días siguientes a su devolución.5.  Reportar de manera inmediata cualquier novedad o anomalía, alsupervisor del contrato.6. Guardar total reserva de la información que por razón del servicio ydesarrollo de sus actividades obtenga. Esta es de propiedad de laSecretaría Distrital de Hacienda de Bogotá, D.C. y solo salvo expresorequerimiento de autoridad competente podrá ser divulgada.7. Acatar las instrucciones que durante el desarrollo del contrato leimparta la Secretaría Distrital de Hacienda de Bogotá, D.C por conductodel supervisor del contrato."/>
    <s v="Con la suscripción del presente contrato LA SOCIEDAD ADMINISTRADORA secompromete a realizar las siguientes actividades operativascorrespondientes al depósito y administración de emisióndesmaterializada:1.Registrar el macrotítulo representativo de la(s) emisión(es), quecomprende el registro contable de la emisión, la custodia,administración y control del mismo, lo cual incluye el control sobre elsaldo circulante de la(s) emisión(es), monto emitido, colocado,amortizado, en circulación, cancelado, por colocar y anulado de lostítulos. El macrotítulo así registrado respaldará el monto efectivamentecolocado en base diaria.PARÁGRAFO: Para estos efectos, LA SOCIEDAD EMISORA se compromete a hacerentrega del macrotítulo dentro del día hábil anterior a la emisión delos valores.2. Registrar y anotar en cuenta la información sobre:2.1. La colocación individual de los derechos de la emisión.2.2. Las enajenaciones y transferencias de los derechos anotados encuentas o subcuentas de depósito.2.3 Para el registro de las enajenaciones de derechos en depósito, seseguirá el procedimiento establecido en el Reglamento de Operaciones deLA SOCIEDAD ADMINISTRADORA.2.4. La anulación de los derechos de los títulos de acuerdo con lasórdenes que imparta LA SOCIEDAD EMISORA, en los términos establecidos enel Reglamento de Operaciones de DECEVAL.2.5. Las órdenes de expedición de los derechos anotados en cuentas dedepósito.2.6. Las pignoraciones y gravámenes, para lo cual el titular o titularesde los derechos seguirán el procedimiento establecido en el Reglamentode Operaciones de LA SOCIEDAD ADMINSTRADORA.PARÁGRAFO: Cuando la información sobre enajenaciones o gravámenes detítulos provenga del EMISOR o de autoridad competente, LA SOCIEDADADMINISTRADORA tendrá la obligación de informar al EMISOR dentro de lostres (3) días hábiles siguientes al recibo de la información de talcircunstancia, siempre y cuando se trate de valores nominativos.2.7. El saldo en circulación bajo el mecanismo de anotación en cuenta.3.Cobrar al EMISOR los derechos patrimoniales que estén representadospor anotaciones en cuenta a favor de los respectivos beneficiarios,cuando éstos sean depositantes directos con servicio de administraciónde valores o estén representados por uno de ellos. Los pagos para lostitulares que sean o estén representados por depositantes directos sinservicio de administración de valores, serán realizados directamente porEL EMISOR, con la presentación del certificado para el cobro de derechosque para este fin expida LA SOCIEDAD ADMINISTRADORA a solicitud delinteresado.PARÁGRAFO: Cuando la(s) emisión(es) verse(n) sobre Papeles Comerciales,LA SOCIEDAD EMISORA cobrará los derechos patrimoniales, cuando procedasu redención en los términos del artículo 6.6.1.1.1 y siguientes delDecreto 2555 de 2010, y se trate inversionistas de papeles comercialesrotativos sin prórroga o a inversionistas de papeles comercialesrotativos con derecho a prórroga cuando a través de su depositantedirecto declaren a DECEVAL su intención de no prorrogar conforme con elprocedimiento que para el efecto establezca DECEVAL.3.1. Para tal efecto, LA SOCIEDAD ADMINISTRADORA presentará dosliquidaciones: una previa y la definitiva. La preliquidación de lassumas que deben ser giradas por EL EMISOR se presentará dentro deltérmino de cinco (5) días hábiles anteriores a la fecha en que debehacerse el giro correspondiente. Esta deberá sustentarse indicando elsaldo de la emisión que circula en forma desmaterializada y laperiodicidad de pago de intereses correspondientes.3.2. EL EMISOR verificará la preliquidación elaborada por LA SOCIEDADADMINISTRADORA y acordará con ésta los ajustes correspondientes, en casode presentarse discrepancias. Para realizar los ajustes tanto LASOCIEDAD ADMINISTRADORA como EL EMISOR se remitirán a lascaracterísticas de la(s) Emisión(es) tal como se encuentran establecidasen el Reglamento de emisión y colocación.3.3. Posteriormente, LA SOCIEDAD ADMINISTRADORA presentará al EMISORdentro de los dos (2) días hábiles anteriores al pago, una liquidacióndefinitiva sobre los valores en depósito administrados a su cargo.3.4. EL EMISOR solo abonará en la cuenta de LA SOCIEDAD ADMINISTRADORAlos derechos patrimoniales correspondientes cuando se trate de tenedoresvinculados a otros depositantes directos o que sean depositantesdirectos con servicio de administración de valores. Para el efecto,enviará a LA SOCIEDAD ADMINISTRADORA una copia de la liquidacióndefinitiva de los abonos realizados a los respectivos beneficiarios,después de descontar los montos correspondientes a la retención en lafuente que proceda para cada uno y consignará mediante transferenciaelectrónica de fondos a la cuenta designada por LA SOCIEDADADMINISTRADORA el valor de la liquidación, según las reglas previstas enel reglamento de la emisión para el pago de rendimientos y capital. Lospagos deberán efectuarse el día del vencimiento a más tardar a las 12:00P.M.3.5. Informar a los depositantes directos y a los entes de control aldía hábil siguiente al vencimiento del pago de los derechospatrimoniales, el incumplimiento del pago de los respectivos derechos,cuando quiera que EL EMISOR no provea los recursos, con el fin de queéstos ejerciten las acciones a que haya lugar.PARÁGRAFO: LA SOCIEDAD ADMINISTRADORA no asumirá ninguna responsabilidaddel EMISOR, cuando éste no provea los recursos para el pago oportuno delos vencimientos, ni por las omisiones o errores en la información queéste o los depositantes directos le suministren, derivados de lasordenes de expedición, suscripción, transferencias, gravámenes oembargos de los derechos incorporados.3.6. Actualizar el monto del macrotítulo representativo dela(s) emisión(es), por encargo del EMISOR, a partir de las operaciones de expedición,cancelación al vencimiento, anulaciones y retiros de valores delDepósito, para lo cual LA SOCIEDAD ADMINISTRADORA tendrá ampliasfacultades.3.7. Remitir la información contemplada en la cláusula octava delpresente contrato."/>
    <d v="2022-03-22T00:00:00"/>
    <d v="2022-03-23T00:00:00"/>
    <n v="360"/>
    <d v="2023-03-23T00:00:00"/>
    <n v="818281523"/>
    <n v="365"/>
    <n v="93.7"/>
    <n v="399161946"/>
    <n v="818281523"/>
    <n v="0"/>
    <n v="0"/>
    <n v="818281523"/>
    <s v="12  Mes(es)"/>
  </r>
  <r>
    <x v="2"/>
    <n v="230143"/>
    <x v="0"/>
    <s v="https://community.secop.gov.co/Public/Tendering/OpportunityDetail/Index?noticeUID=CO1.NTC.3825892&amp;isFromPublicArea=True&amp;isModal=true&amp;asPopupView=true"/>
    <x v="1"/>
    <s v="Prestación Servicios Profesionales"/>
    <s v="DESPACHO SECRETARIO DISTRITAL DE HDA."/>
    <s v="0111-01"/>
    <s v="Prestar servicios profesionales apoyando las actividades relacionadascon la gestión y monitoreo del pago de transferencias monetarias de laEstrategia Integral Ingreso Mínimo Garantizado (IMG)."/>
    <n v="1019090995"/>
    <s v="CRISTIAN CAMILO ROJAS CARDENAS"/>
    <s v="ASESOR - DESPACHO SECRETARIO DISTRITAL DE HDA."/>
    <s v="N/A"/>
    <d v="2023-02-09T00:00:00"/>
    <s v="Durante el periodo comprendido entre el 25 de enero y el 31 de enero de2023, el contratista cumplió todas las obligaciones generales delcontrato, acatando la constitucion, la ley y lo previsto en lasdisposiciones contenidas en los estudios previos y el contrato. Asimismo, el constratista certifica haber cumplido con sus obligaciones conlos sistemas de seguridad social, haber constituido las garantias delcontrato, y haber colaborado con la secretaria distrital de hacienda yel supervisor del contrato para que su ejecucion se realice con la mayorcalidad."/>
    <s v="En el periodo comprendido entre el 25 de enero y el 30 de enero de 2023,el contratista cruzó base de pendientes PQRS en SAP y realizó 2asignaciones para su gestión. También cargó y notificó vía correo en 7oportunidades los resultados de cruces y dispersiones de la EstrategiaIMG a las entidades distritales. Asistió y participó a 2 reunionesprogramadas para recibir instrucciones de sus tareas y construyópresentación para inducción de IMG."/>
    <d v="2023-01-24T00:00:00"/>
    <d v="2023-01-25T00:00:00"/>
    <n v="240"/>
    <d v="2023-09-25T00:00:00"/>
    <n v="26056000"/>
    <n v="243"/>
    <n v="13.99"/>
    <n v="542833"/>
    <n v="25513167"/>
    <n v="0"/>
    <n v="0"/>
    <n v="26056000"/>
    <s v="8  Mes(es)"/>
  </r>
  <r>
    <x v="1"/>
    <n v="220593"/>
    <x v="0"/>
    <s v="https://community.secop.gov.co/Public/Tendering/OpportunityDetail/Index?noticeUID=CO1.NTC.3259936&amp;isFromPublicArea=True&amp;isModal=true&amp;asPopupView=true"/>
    <x v="1"/>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1933372"/>
    <s v="ALEJANDRA  CHAVES GARCIA"/>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9-19T00:00:00"/>
    <d v="2022-09-20T00:00:00"/>
    <n v="116"/>
    <d v="2023-01-17T00:00:00"/>
    <n v="13193067"/>
    <n v="119"/>
    <n v="100"/>
    <n v="2843333"/>
    <n v="15126534"/>
    <n v="1"/>
    <n v="4776800"/>
    <n v="17969867"/>
    <s v="   5  Mes(es)   8  Día(s)"/>
  </r>
  <r>
    <x v="2"/>
    <n v="230093"/>
    <x v="0"/>
    <s v="https://community.secop.gov.co/Public/Tendering/OpportunityDetail/Index?noticeUID=CO1.NTC.3794448&amp;isFromPublicArea=True&amp;isModal=true&amp;asPopupView=true"/>
    <x v="1"/>
    <s v="Prestación Servicios Profesionales"/>
    <s v="DESPACHO SECRETARIO DISTRITAL DE HDA."/>
    <s v="0111-01"/>
    <s v="Prestar servicios profesionales  para la validacion e intercambio de lainformación relacionada con el pago de transferencias monetarias de laEstrategia Integral Ingreso Mínimo Garantizado (IMG)."/>
    <n v="80797720"/>
    <s v="ANDRES NOLASCO OLAYA GOMEZ"/>
    <s v="ASESOR - DESPACHO SECRETARIO DISTRITAL DE HDA."/>
    <s v="N/A"/>
    <d v="2023-02-09T00:00:00"/>
    <s v="Durante el periodo comprendido entre el 26 de enero y el 31 de enero de2023, el contratista cumplió todas las obligaciones generales delcontrato, acatando la constitucion, la ley y lo previsto en lasdisposiciones contenidas en los estudios previos y el contrato. Asimismo, el constratista certifica haber cumplido con sus obligaciones conlos sistemas de seguridad social, haber constituido las garantias delcontrato, y haber colaborado con la secretaria distrital de hacienda yel supervisor del contrato para que su ejecucion se realice con la mayorcalidad."/>
    <s v="Para el periodo comprendido entre el 26 y el 31 de enero de 2023, elcontratista se le requirió participar en la mesa de trabajo para larevisión de las legalizaciones de rechazos pendientes del mes de enerocon los operadores bancarios. Adicionalmente, el contratista analizó eidentificó los montos rechazados y generó el correspondiente reporte dedicha legalización."/>
    <d v="2023-01-20T00:00:00"/>
    <d v="2023-01-26T00:00:00"/>
    <n v="240"/>
    <d v="2023-09-26T00:00:00"/>
    <n v="40776000"/>
    <n v="243"/>
    <n v="13.58"/>
    <n v="679600"/>
    <n v="40096400"/>
    <n v="0"/>
    <n v="0"/>
    <n v="40776000"/>
    <s v="8  Mes(es)"/>
  </r>
  <r>
    <x v="2"/>
    <n v="230033"/>
    <x v="0"/>
    <s v="https://community.secop.gov.co/Public/Tendering/OpportunityDetail/Index?noticeUID=CO1.NTC.3755972&amp;isFromPublicArea=True&amp;isModal=true&amp;asPopupView=true"/>
    <x v="1"/>
    <s v="Prestación Servicios Profesionales"/>
    <s v="SUBD. ANALISIS Y SOSTENIBILIDAD PPTAL."/>
    <s v="0111-01"/>
    <s v="Prestar servicios profesionales a la Subdirección de Análisis ySostenibilidad Presupuestal de la Secretaría Distrital de Hacienda, paraapoyar la consolidación, revisión y análisis de la informaciónpresupuestal, fiscal y financiera de las entidades a cargo."/>
    <n v="1019095238"/>
    <s v="JAIRO JESUS MEDINA ROA"/>
    <s v="SUBDIRECTOR TECNICO - SUBD. ANALISIS Y SOSTENIBILIDAD PPTAL."/>
    <s v="N/A"/>
    <d v="2023-02-13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urante el periodo del 18 al 31 de enero de 2023, el contratistaparticipó en la reunión de capcitación para respuestas a Proyectos deAcuerdo y Proyectos de Ley de los sectores de Movilidad y Educación, ensus diferentes instancias.Así mismo,  realizó la proyección de respuestaa los siguientes Proyectos de Acuerdo con base a la solicitud de laSecretaría de Gobierno Distrital, así: a) Oficio 20231700029031 Primerdebate Proyecto de Acuerdo 002 de 2023. Radicado SDH 2023ER020883O1, b)Oficio 20231700031511 Primer debate Proyecto de Acuerdo 008 de 2023.Radicado SDH 2023ER024387O1 del 20 de enero de 2023, c) Oficio20231700032111 Primer debate Proyecto de Acuerdo 014 de 2023. RadicadoSDH 2023ER024616O1 del 20 de enero de 2023, d) Oficio 20231700030991Primer debate Proyecto de Acuerdo 017 de 2023. Radicado SDH2023ER023890O1, e) Oficio 20231700033341 Primer debate Proyecto deAcuerdo 025 de 2023. Radicado SDH 2023ER024591O1 del 20 de enero de2023, f) Oficio 20231700035881 Primer debate Proyecto de Acuerdo 031 de2023. Radicado SDH 2023ER025813O1 del 20 de enero de 2023, g) Oficio20231700036091 Primer debate Proyecto de Acuerdo 036 de 2023. RadicadoSDH 2023ER025898O1 del 20 de enero de 2023, h) Oficio 20231700037781Primer debate Proyecto de Acuerdo 045 de 2023. Radicado SDH2023ER025838O1 del 20 de enero de 2023, i) Oficio 20231700038081 Primerdebate Proyecto de Acuerdo 047 de 2023,  Radicado SDH 2023ER026399O1 del21 de enero de 2023, participó en la revisión de cierre PMR de lavigencia 2022.. Adicional a esto prestó apoyo general referente al objeto del contratosolicitados por el supervisor y asistió a las reuniones que fueconvocado."/>
    <d v="2023-01-13T00:00:00"/>
    <d v="2023-01-18T00:00:00"/>
    <n v="300"/>
    <d v="2023-11-18T00:00:00"/>
    <n v="65130000"/>
    <n v="304"/>
    <n v="13.49"/>
    <n v="2605200"/>
    <n v="62524800"/>
    <n v="0"/>
    <n v="0"/>
    <n v="65130000"/>
    <s v="10  Mes(es)"/>
  </r>
  <r>
    <x v="2"/>
    <n v="230077"/>
    <x v="0"/>
    <s v="https://community.secop.gov.co/Public/Tendering/OpportunityDetail/Index?noticeUID=CO1.NTC.3777406&amp;isFromPublicArea=True&amp;isModal=true&amp;asPopupView=true"/>
    <x v="1"/>
    <s v="Prestación Servicio Apoyo a la Gestión"/>
    <s v="DESPACHO SECRETARIO DISTRITAL DE HDA."/>
    <s v="0111-01"/>
    <s v="Prestar servicios de apoyo a la gestión de carácter administrativo, aldespacho de la Secretaría Distrital de Hacienda apoyando en la atenciónde los requerimientos de usuarios internos y externos, y consolidaciónde los documentos."/>
    <n v="1020842997"/>
    <s v="JONATHAN  VERGEL VALENCIA"/>
    <s v="ASESOR - DESPACHO SECRETARIO DISTRITAL DE HDA."/>
    <s v="N/A"/>
    <d v="2023-02-14T00:00:00"/>
    <s v="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0185 para lasuscripción de su contrato No. 230077 y cargada en la plataforma SECOPII5. El contratista presentó su póliza No 380-47-994000130185 para lasuscripción de su contrato No. 220007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
    <s v="Durante el periodo del 18 al 31 de enero 2023, el contratista apoyó laradicación y numeración de 5 Resoluciones, la publicación de 2Resoluciones en la plataforma Registro Distrital. apoyó con larealización de 6 radicados externo enviado, 4 memorandos internos. Asímismo verificó el reporte en CRM de las respuestas dadas a entes decontrol (Controlaría, Personería, Fiscalía, Procuraduría, Veeduría).Adicionalmente apoyó generando la base de datos de las externasrecibidas para el despacho del Secretario, asistió a las reuniones a lasque fue convocado y Prestó el apoyo requerido por su Supervisorrelacionadas con el objeto del presente contrato."/>
    <d v="2023-01-17T00:00:00"/>
    <d v="2023-01-18T00:00:00"/>
    <n v="345"/>
    <d v="2024-01-02T00:00:00"/>
    <n v="34661000"/>
    <n v="349"/>
    <n v="11.75"/>
    <n v="1306066"/>
    <n v="33354934"/>
    <n v="0"/>
    <n v="0"/>
    <n v="34661000"/>
    <s v="11  Mes(es)  15  Día(s)"/>
  </r>
  <r>
    <x v="1"/>
    <n v="220392"/>
    <x v="0"/>
    <s v="https://community.secop.gov.co/Public/Tendering/OpportunityDetail/Index?noticeUID=CO1.NTC.2930547&amp;isFromPublicArea=True&amp;isModal=true&amp;asPopupView=true"/>
    <x v="4"/>
    <s v="Prestación de Servicios"/>
    <s v="SUBD. ADMINISTRATIVA Y FINANCIERA"/>
    <s v="0111-01"/>
    <s v="PRESTAR LOS SERVICIOS DE MANTENIMIENTO PREVENTIVO Y CORRECTIVO PARA LASCAJAS FUERTES DE LA SECRETARÍA DISTRITAL DE HACIENDA"/>
    <n v="900753920"/>
    <s v="FERREDISEÑOS DAES LIAL S.A.S."/>
    <s v="PROFESIONAL UNIVERSITARIO - SUBD. ADMINISTRATIVA Y FINANCIERA"/>
    <s v="N/A"/>
    <d v="2023-02-08T00:00:00"/>
    <s v="Durante el periodo comprendido del 01 al 31 de enero, el contratistacumplió con las condiciones y obligaciones del contrato y de lasespecificaciones técnicas."/>
    <s v="durante el periodo del informe el contratista no realizo actividades demantenimiento correctivo o preventivo debido a que no se presentaronsolicitudes por las areas."/>
    <d v="2022-06-06T00:00:00"/>
    <d v="2022-06-21T00:00:00"/>
    <n v="315"/>
    <d v="2023-05-06T00:00:00"/>
    <n v="7322000"/>
    <n v="319"/>
    <n v="79"/>
    <n v="5410313"/>
    <n v="1911687"/>
    <n v="0"/>
    <n v="0"/>
    <n v="7322000"/>
    <s v="10  Mes(es)  15  Día(s)"/>
  </r>
  <r>
    <x v="1"/>
    <n v="220277"/>
    <x v="0"/>
    <s v="https://community.secop.gov.co/Public/Tendering/OpportunityDetail/Index?noticeUID=CO1.NTC.2685186&amp;isFromPublicArea=True&amp;isModal=true&amp;asPopupView=true"/>
    <x v="1"/>
    <s v="Prestación Servicios Profesionales"/>
    <s v="SUBD. GESTION CONTABLE HACIENDA"/>
    <s v="0111-01"/>
    <s v="Prestar servicios profesionales para realizar procesos de gestion ydepuracion de información de los terceros en el módulo BP de Bogdata yapoyar la gestion del proceso contable en el módulo FI  a cargo de laDirección Distrital de Contabilidad cuando se requiera."/>
    <n v="1032444254"/>
    <s v="ANDRES FELIPE SANCHEZ ESPINOSA"/>
    <s v="SUBDIRECTOR TECNICO - SUBD. GESTION CONTABLE HACIENDA"/>
    <s v="N/A"/>
    <d v="2023-02-10T00:00:00"/>
    <s v="El contratista cumplió a satisfacción las obligaciones generales."/>
    <s v="1. Elaborar y presentar el plan de trabajo al supervisor del contratopara desarrollar el objeto del mismo.Elaboró y entregó el plan de trabajo asociado al desarrollo del objetodel contrato.2. Realizar la creación, actualización y verificación de la informacióny depuración de la información de los terceros en el módulo BP deBogdata, de acuerdo a las solicitudes recibidas de las entidades y áreasde gestión a través del buzón de terceros.Gestionó la creación de los terceros solicitados por los usuarios deCorrespondencia (CRM)de la Secretaría Distrital de hacienda en 75solicitudes por medio del buzón gestionterceros_bogdata@shd.gov.co.3. Prestar el apoyo en las actividades de gestión requeridas en losmódulos del sistema cuando la DDC lo requiera.No se aplicó durante el período.4. Realizar transferencia de conocimiento y acompañamiento en el manejode los procesos del módulo BP a los usuarios que presenten dificultades.Para el mes de enero el contratista gestionó 38 correos en el buzóngestionterceros_bogdata@shd.gov.co sobre diferentes solicitudes en granparte con la actualización y validación de datos para el cargue deterceros.5. Responsabilizarse por la organización, custodia de archivos de ladocumentación soporte de la gestión realizada, de acuerdo con lanormatividad y los procedimientos establecidos en la secretaría deHacienda.No se aplicó durante el período.6. Las demás asignadas por el supervisor, relacionadas con el objeto delcontrato.· Asistió a las reuniones de retroalimentación diaria.· Asistió a las capacitaciones de la plataforma BOGDATA del módulo BP."/>
    <d v="2022-01-24T00:00:00"/>
    <d v="2022-01-26T00:00:00"/>
    <n v="330"/>
    <d v="2023-01-26T00:00:00"/>
    <n v="35827000"/>
    <n v="365"/>
    <n v="100"/>
    <n v="39084000"/>
    <n v="0"/>
    <n v="1"/>
    <n v="3257000"/>
    <n v="39084000"/>
    <s v="  12  Mes(es)"/>
  </r>
  <r>
    <x v="2"/>
    <n v="230140"/>
    <x v="0"/>
    <s v="https://community.secop.gov.co/Public/Tendering/OpportunityDetail/Index?noticeUID=CO1.NTC.3829170&amp;isFromPublicArea=True&amp;isModal=true&amp;asPopupView=true"/>
    <x v="1"/>
    <s v="Prestación Servicio Apoyo a la Gestión"/>
    <s v="DESPACHO SECRETARIO DISTRITAL DE HDA."/>
    <s v="0111-01"/>
    <s v="Prestar servicios de apoyo a la gestión de carácter administrativorelacionados con cierres en sistemas de correspondencia, informes yconsolidación de información."/>
    <n v="52384090"/>
    <s v="SANDRA CATALINA SAAVEDRA JIMENEZ"/>
    <s v="PROFESIONAL UNIVERSITARIO - OF. ATENCION AL CIUDADANO"/>
    <s v="N/A"/>
    <d v="2023-02-09T00:00:00"/>
    <s v="La contratista en el periodo comprendido entre el 26 y el 31 de en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26 y el 31 de enero, la contratistarevisó y alerto acerca de las necesidades para el cumplimiento de lasactividades asignadas, para lo cual entrego la información requeridapara la gestión en la Secretaria de los usuarios y accesos requeridopara el desarrollo de las actividades asignadas. De la misma formaasistió a las capacitaciones y reuniones en las que fue convocada yentrego de manera satisfactoria el reporte de las actividadesrealizadas."/>
    <d v="2023-01-24T00:00:00"/>
    <d v="2023-01-26T00:00:00"/>
    <n v="240"/>
    <d v="2023-09-26T00:00:00"/>
    <n v="18608000"/>
    <n v="243"/>
    <n v="13.58"/>
    <n v="387666"/>
    <n v="18220334"/>
    <n v="0"/>
    <n v="0"/>
    <n v="18608000"/>
    <s v="8  Mes(es)"/>
  </r>
  <r>
    <x v="1"/>
    <n v="220848"/>
    <x v="0"/>
    <s v="https://community.secop.gov.co/Public/Tendering/OpportunityDetail/Index?noticeUID=CO1.NTC.3604841&amp;isFromPublicArea=True&amp;isModal=true&amp;asPopupView=true"/>
    <x v="1"/>
    <s v="Prestación Servicios Profesionales"/>
    <s v="SUBD. GESTION CONTABLE HACIENDA"/>
    <s v="0111-01"/>
    <s v="Prestar servicios profesionales para realizar procesos de conciliaciónde información contable requeridas en el proceso de elaboración de losestados financieros, reportes e Informes complementarios de la SDHincluidas en el módulo FI a cargo de la Dirección Distrital deContabilidad"/>
    <n v="1016056057"/>
    <s v="NILSON ANDRES MACIAS CARDENAS"/>
    <s v="SUBDIRECTOR TECNICO - SUBD. GESTION CONTABLE HACIENDA"/>
    <s v="N/A"/>
    <d v="2023-02-10T00:00:00"/>
    <s v="El contratista cumplió a satisfacción las obligaciones generales."/>
    <s v="El contratista cumplió a satisfacción las obligaciones Especiales"/>
    <d v="2022-12-06T00:00:00"/>
    <d v="2022-12-07T00:00:00"/>
    <n v="60"/>
    <d v="2023-02-07T00:00:00"/>
    <n v="6514000"/>
    <n v="62"/>
    <n v="100"/>
    <n v="5862600"/>
    <n v="651400"/>
    <n v="0"/>
    <n v="0"/>
    <n v="6514000"/>
    <s v="2  Mes(es)"/>
  </r>
  <r>
    <x v="1"/>
    <n v="220004"/>
    <x v="0"/>
    <s v="https://community.secop.gov.co/Public/Tendering/OpportunityDetail/Index?noticeUID=CO1.NTC.2502415&amp;isFromPublicArea=True&amp;isModal=true&amp;asPopupView=true"/>
    <x v="1"/>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16105814"/>
    <s v="NICOLAS  BOCANEGRA MORENO"/>
    <s v="JEFE DE OFICINA - OF. DEPURACION CARTERA"/>
    <s v="N/A"/>
    <d v="2023-02-09T00:00:00"/>
    <s v="el contratista cumplio con las obligaciones"/>
    <s v="el contratista cumplio con las obligaciones"/>
    <d v="2022-01-11T00:00:00"/>
    <d v="2022-01-13T00:00:00"/>
    <n v="270"/>
    <d v="2023-01-16T00:00:00"/>
    <n v="16597098"/>
    <n v="368"/>
    <n v="100"/>
    <n v="21391815"/>
    <n v="922061"/>
    <n v="1"/>
    <n v="5716778"/>
    <n v="22313876"/>
    <s v="  12  Mes(es)   3  Día(s)"/>
  </r>
  <r>
    <x v="1"/>
    <n v="220001"/>
    <x v="0"/>
    <s v="https://community.secop.gov.co/Public/Tendering/OpportunityDetail/Index?noticeUID=CO1.NTC.2502415&amp;isFromPublicArea=True&amp;isModal=true&amp;asPopupView=true"/>
    <x v="1"/>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5685032"/>
    <s v="LAURA NATALIA ROZO ROBAYO"/>
    <s v="JEFE DE OFICINA - OF. DEPURACION CARTERA"/>
    <s v="N/A"/>
    <d v="2023-02-09T00:00:00"/>
    <s v="El contratista dio cumplimiento con las obligaciones"/>
    <s v="El contratista dio cumplimiento con las obligaciones"/>
    <d v="2022-01-07T00:00:00"/>
    <d v="2022-01-12T00:00:00"/>
    <n v="270"/>
    <d v="2023-01-16T00:00:00"/>
    <n v="16597098"/>
    <n v="369"/>
    <n v="100"/>
    <n v="21453285"/>
    <n v="922062"/>
    <n v="1"/>
    <n v="5778249"/>
    <n v="22375347"/>
    <s v="  12  Mes(es)   4  Día(s)"/>
  </r>
  <r>
    <x v="1"/>
    <n v="220003"/>
    <x v="0"/>
    <s v="https://community.secop.gov.co/Public/Tendering/OpportunityDetail/Index?noticeUID=CO1.NTC.2502415&amp;isFromPublicArea=True&amp;isModal=true&amp;asPopupView=true"/>
    <x v="1"/>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30641735"/>
    <s v="CRISTIAN ANDRES PULIDO HORMAZA"/>
    <s v="JEFE DE OFICINA - OF. DEPURACION CARTERA"/>
    <s v="N/A"/>
    <d v="2023-02-09T00:00:00"/>
    <s v="El contratista dio cumplimiento con las obligaciones"/>
    <s v="El contratista dio cumplimiento con las obligaciones"/>
    <d v="2022-01-11T00:00:00"/>
    <d v="2022-01-12T00:00:00"/>
    <n v="270"/>
    <d v="2023-01-16T00:00:00"/>
    <n v="16597098"/>
    <n v="369"/>
    <n v="100"/>
    <n v="21453285"/>
    <n v="922062"/>
    <n v="1"/>
    <n v="5778249"/>
    <n v="22375347"/>
    <s v="  12  Mes(es)   4  Día(s)"/>
  </r>
  <r>
    <x v="1"/>
    <n v="220237"/>
    <x v="0"/>
    <s v="https://community.secop.gov.co/Public/Tendering/OpportunityDetail/Index?noticeUID=CO1.NTC.2626600&amp;isFromPublicArea=True&amp;isModal=true&amp;asPopupView=true"/>
    <x v="1"/>
    <s v="Prestación Servicios Profesionales"/>
    <s v="OF. DEPURACION CARTERA"/>
    <s v="0111-01"/>
    <s v="Prestar los servicios profesionales para el análisis, actualización ydesarrollo en el manejo de bases de datos para la Oficina de Depuraciónde Cartera"/>
    <n v="1032417308"/>
    <s v="JORGE IVAN SOTELO GAVIRIA"/>
    <s v="JEFE DE OFICINA - OF. DEPURACION CARTERA"/>
    <s v="N/A"/>
    <d v="2023-02-09T00:00:00"/>
    <s v="El contratista dio cumplimiento con las obligaciones"/>
    <s v="El contratista dio cumplimiento con las obligaciones"/>
    <d v="2022-01-20T00:00:00"/>
    <d v="2022-01-24T00:00:00"/>
    <n v="330"/>
    <d v="2023-01-16T00:00:00"/>
    <n v="56958000"/>
    <n v="357"/>
    <n v="100"/>
    <n v="52988200"/>
    <n v="7767000"/>
    <n v="1"/>
    <n v="3797200"/>
    <n v="60755200"/>
    <s v="  11  Mes(es)  23  Día(s)"/>
  </r>
  <r>
    <x v="1"/>
    <n v="220096"/>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DEPURACION CARTERA"/>
    <s v="N/A"/>
    <d v="2023-02-09T00:00:00"/>
    <s v="El contratista dio cumplimiento con las obligaciones"/>
    <s v="El contratista dio cumplimiento con las obligaciones"/>
    <d v="2022-01-13T00:00:00"/>
    <d v="2022-01-25T00:00:00"/>
    <n v="270"/>
    <d v="2023-01-16T00:00:00"/>
    <n v="36288000"/>
    <n v="356"/>
    <n v="100"/>
    <n v="45158400"/>
    <n v="2016000"/>
    <n v="1"/>
    <n v="10886400"/>
    <n v="47174400"/>
    <s v="  11  Mes(es)  22  Día(s)"/>
  </r>
  <r>
    <x v="1"/>
    <n v="220257"/>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DEPURACION CARTERA"/>
    <s v="N/A"/>
    <d v="2023-02-09T00:00:00"/>
    <s v="El contratista dio cumplimiento con las obligaciones"/>
    <s v="El contratista dio cumplimiento con las obligaciones"/>
    <d v="2022-01-21T00:00:00"/>
    <d v="2022-01-25T00:00:00"/>
    <n v="270"/>
    <d v="2023-01-16T00:00:00"/>
    <n v="36288000"/>
    <n v="356"/>
    <n v="100"/>
    <n v="44352000"/>
    <n v="2822400"/>
    <n v="1"/>
    <n v="10886400"/>
    <n v="47174400"/>
    <s v="  11  Mes(es)  22  Día(s)"/>
  </r>
  <r>
    <x v="1"/>
    <n v="220066"/>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DEPURACION CARTERA"/>
    <s v="N/A"/>
    <d v="2023-02-09T00:00:00"/>
    <s v="El contratista dio cumplimiento con las obligaciones"/>
    <s v="El contratista dio cumplimiento con las obligaciones"/>
    <d v="2022-01-12T00:00:00"/>
    <d v="2022-01-25T00:00:00"/>
    <n v="270"/>
    <d v="2023-01-16T00:00:00"/>
    <n v="36288000"/>
    <n v="356"/>
    <n v="100"/>
    <n v="45158400"/>
    <n v="2016000"/>
    <n v="1"/>
    <n v="10886400"/>
    <n v="47174400"/>
    <s v="  11  Mes(es)  22  Día(s)"/>
  </r>
  <r>
    <x v="1"/>
    <n v="220002"/>
    <x v="0"/>
    <s v="https://community.secop.gov.co/Public/Tendering/OpportunityDetail/Index?noticeUID=CO1.NTC.2502415&amp;isFromPublicArea=True&amp;isModal=true&amp;asPopupView=true"/>
    <x v="1"/>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7874323"/>
    <s v="NATALY  FERNANDEZ GUTIERREZ"/>
    <s v="JEFE DE OFICINA - OF. DEPURACION CARTERA"/>
    <s v="N/A"/>
    <d v="2023-02-09T00:00:00"/>
    <s v="El contratista dio cumplimiento con las obligaciones"/>
    <s v="El contratista dio cumplimiento con las obligaciones"/>
    <d v="2022-01-11T00:00:00"/>
    <d v="2022-01-21T00:00:00"/>
    <n v="270"/>
    <d v="2023-01-16T00:00:00"/>
    <n v="16597098"/>
    <n v="360"/>
    <n v="100"/>
    <n v="19055927"/>
    <n v="2766183"/>
    <n v="1"/>
    <n v="5225012"/>
    <n v="21822110"/>
    <s v="  11  Mes(es)  26  Día(s)"/>
  </r>
  <r>
    <x v="1"/>
    <n v="220097"/>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3-02-09T00:00:00"/>
    <s v="El contratista dio cumplimiento con las obligaciones"/>
    <s v="El contratista dio cumplimiento con las obligaciones"/>
    <d v="2022-01-13T00:00:00"/>
    <d v="2022-01-20T00:00:00"/>
    <n v="270"/>
    <d v="2023-01-16T00:00:00"/>
    <n v="36288000"/>
    <n v="361"/>
    <n v="100"/>
    <n v="45830400"/>
    <n v="2016000"/>
    <n v="1"/>
    <n v="11558400"/>
    <n v="47846400"/>
    <s v="  11  Mes(es)  27  Día(s)"/>
  </r>
  <r>
    <x v="1"/>
    <n v="220067"/>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24562261"/>
    <s v="GUSTAVO ADOLFO ESCOBAR TORRES"/>
    <s v="JEFE DE OFICINA - OF. DEPURACION CARTERA"/>
    <s v="N/A"/>
    <d v="2023-02-09T00:00:00"/>
    <s v="El contratista dio cumplimiento con las obligaciones"/>
    <s v="El contratista dio cumplimiento con las obligaciones"/>
    <d v="2022-01-12T00:00:00"/>
    <d v="2022-01-20T00:00:00"/>
    <n v="270"/>
    <d v="2023-01-16T00:00:00"/>
    <n v="36288000"/>
    <n v="361"/>
    <n v="100"/>
    <n v="45830400"/>
    <n v="2016000"/>
    <n v="1"/>
    <n v="11558400"/>
    <n v="47846400"/>
    <s v="  11  Mes(es)  27  Día(s)"/>
  </r>
  <r>
    <x v="1"/>
    <n v="220149"/>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DEPURACION CARTERA"/>
    <s v="N/A"/>
    <d v="2023-02-09T00:00:00"/>
    <s v="El contratista dio cumplimiento con las obligaciones"/>
    <s v="El contratista dio cumplimiento con las obligaciones"/>
    <d v="2022-01-14T00:00:00"/>
    <d v="2022-01-19T00:00:00"/>
    <n v="270"/>
    <d v="2023-01-16T00:00:00"/>
    <n v="36288000"/>
    <n v="362"/>
    <n v="100"/>
    <n v="45964800"/>
    <n v="2016000"/>
    <n v="1"/>
    <n v="11692800"/>
    <n v="47980800"/>
    <s v="  11  Mes(es)  28  Día(s)"/>
  </r>
  <r>
    <x v="1"/>
    <n v="220124"/>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07185"/>
    <s v="DIANA MARCELA JIMENEZ BUSTILLO"/>
    <s v="JEFE DE OFICINA - OF. DEPURACION CARTERA"/>
    <s v="N/A"/>
    <d v="2023-02-09T00:00:00"/>
    <s v="El contratista dio cumplimiento con las obligaciones"/>
    <s v="El contratista dio cumplimiento con las obligaciones"/>
    <d v="2022-01-14T00:00:00"/>
    <d v="2022-01-19T00:00:00"/>
    <n v="270"/>
    <d v="2023-01-16T00:00:00"/>
    <n v="36288000"/>
    <n v="362"/>
    <n v="100"/>
    <n v="45964800"/>
    <n v="2016000"/>
    <n v="1"/>
    <n v="11692800"/>
    <n v="47980800"/>
    <s v="  11  Mes(es)  28  Día(s)"/>
  </r>
  <r>
    <x v="1"/>
    <n v="220005"/>
    <x v="0"/>
    <s v="https://community.secop.gov.co/Public/Tendering/OpportunityDetail/Index?noticeUID=CO1.NTC.2502415&amp;isFromPublicArea=True&amp;isModal=true&amp;asPopupView=true"/>
    <x v="1"/>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121832098"/>
    <s v="NEIDY MATILDE LOSADA GUTIERREZ"/>
    <s v="JEFE DE OFICINA - OF. DEPURACION CARTERA"/>
    <s v="N/A"/>
    <d v="2023-02-09T00:00:00"/>
    <s v="El contratista dio cumplimiento con las obligaciones"/>
    <s v="El contratista dio cumplimiento con las obligaciones"/>
    <d v="2022-01-11T00:00:00"/>
    <d v="2022-01-13T00:00:00"/>
    <n v="270"/>
    <d v="2023-01-16T00:00:00"/>
    <n v="16597098"/>
    <n v="368"/>
    <n v="100"/>
    <n v="19547963"/>
    <n v="2765913"/>
    <n v="1"/>
    <n v="5716778"/>
    <n v="22313876"/>
    <s v="  12  Mes(es)   3  Día(s)"/>
  </r>
  <r>
    <x v="1"/>
    <n v="220064"/>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DEPURACION CARTERA"/>
    <s v="N/A"/>
    <d v="2023-02-09T00:00:00"/>
    <s v="El contratista dio cumplimiento con las obligaciones"/>
    <s v="El contratista dio cumplimiento con las obligaciones"/>
    <d v="2022-01-12T00:00:00"/>
    <d v="2022-01-17T00:00:00"/>
    <n v="270"/>
    <d v="2023-01-16T00:00:00"/>
    <n v="36288000"/>
    <n v="364"/>
    <n v="100"/>
    <n v="46233600"/>
    <n v="2016000"/>
    <n v="1"/>
    <n v="11961600"/>
    <n v="48249600"/>
    <s v="  12  Mes(es)"/>
  </r>
  <r>
    <x v="1"/>
    <n v="220120"/>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DEPURACION CARTERA"/>
    <s v="N/A"/>
    <d v="2023-02-09T00:00:00"/>
    <s v="El contratista dio cumplimiento con las obligaciones"/>
    <s v="El contratista dio cumplimiento con las obligaciones"/>
    <d v="2022-01-14T00:00:00"/>
    <d v="2022-01-18T00:00:00"/>
    <n v="270"/>
    <d v="2023-01-16T00:00:00"/>
    <n v="36288000"/>
    <n v="363"/>
    <n v="100"/>
    <n v="46099200"/>
    <n v="2016000"/>
    <n v="1"/>
    <n v="11827200"/>
    <n v="48115200"/>
    <s v="  11  Mes(es)  29  Día(s)"/>
  </r>
  <r>
    <x v="1"/>
    <n v="220122"/>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DEPURACION CARTERA"/>
    <s v="N/A"/>
    <d v="2023-02-09T00:00:00"/>
    <s v="El contratista dio cumplimiento con las obligaciones"/>
    <s v="El contratista dio cumplimiento con las obligaciones"/>
    <d v="2022-01-14T00:00:00"/>
    <d v="2022-01-18T00:00:00"/>
    <n v="270"/>
    <d v="2023-01-16T00:00:00"/>
    <n v="36288000"/>
    <n v="363"/>
    <n v="100"/>
    <n v="46099200"/>
    <n v="2016000"/>
    <n v="1"/>
    <n v="11827200"/>
    <n v="48115200"/>
    <s v="  11  Mes(es)  29  Día(s)"/>
  </r>
  <r>
    <x v="1"/>
    <n v="220065"/>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443264"/>
    <s v="DIEGO FELIPE BERNAL ESPINOSA"/>
    <s v="JEFE DE OFICINA - OF. DEPURACION CARTERA"/>
    <s v="N/A"/>
    <d v="2023-02-09T00:00:00"/>
    <s v="El contratista dio cumplimiento con las obligaciones"/>
    <s v="El contratista dio cumplimiento con las obligaciones"/>
    <d v="2022-01-12T00:00:00"/>
    <d v="2022-01-18T00:00:00"/>
    <n v="270"/>
    <d v="2023-01-16T00:00:00"/>
    <n v="36288000"/>
    <n v="363"/>
    <n v="100"/>
    <n v="46099200"/>
    <n v="2016000"/>
    <n v="1"/>
    <n v="11827200"/>
    <n v="48115200"/>
    <s v="  11  Mes(es)  29  Día(s)"/>
  </r>
  <r>
    <x v="1"/>
    <n v="220121"/>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DEPURACION CARTERA"/>
    <s v="N/A"/>
    <d v="2023-02-09T00:00:00"/>
    <s v="El contratista dio cumplimiento con las obligaciones"/>
    <s v="El contratista dio cumplimiento con las obligaciones"/>
    <d v="2022-01-14T00:00:00"/>
    <d v="2022-01-18T00:00:00"/>
    <n v="270"/>
    <d v="2023-01-16T00:00:00"/>
    <n v="36288000"/>
    <n v="363"/>
    <n v="100"/>
    <n v="46099200"/>
    <n v="2016000"/>
    <n v="1"/>
    <n v="11827200"/>
    <n v="48115200"/>
    <s v="  11  Mes(es)  29  Día(s)"/>
  </r>
  <r>
    <x v="1"/>
    <n v="220126"/>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3-02-09T00:00:00"/>
    <s v="El contratista dio cumplimiento con las obligaciones"/>
    <s v="El contratista dio cumplimiento con las obligaciones"/>
    <d v="2022-01-13T00:00:00"/>
    <d v="2022-01-18T00:00:00"/>
    <n v="270"/>
    <d v="2023-01-16T00:00:00"/>
    <n v="36288000"/>
    <n v="363"/>
    <n v="100"/>
    <n v="42067200"/>
    <n v="6048000"/>
    <n v="1"/>
    <n v="11827200"/>
    <n v="48115200"/>
    <s v="  11  Mes(es)  29  Día(s)"/>
  </r>
  <r>
    <x v="1"/>
    <n v="220147"/>
    <x v="0"/>
    <s v="https://community.secop.gov.co/Public/Tendering/OpportunityDetail/Index?noticeUID=CO1.NTC.25176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DEPURACION CARTERA"/>
    <s v="N/A"/>
    <d v="2023-02-09T00:00:00"/>
    <s v="El contratista dio cumplimiento con las obligaciones"/>
    <s v="El contratista dio cumplimiento con las obligaciones"/>
    <d v="2022-01-14T00:00:00"/>
    <d v="2022-01-18T00:00:00"/>
    <n v="270"/>
    <d v="2023-01-16T00:00:00"/>
    <n v="36288000"/>
    <n v="363"/>
    <n v="100"/>
    <n v="46099200"/>
    <n v="2016000"/>
    <n v="1"/>
    <n v="11827200"/>
    <n v="48115200"/>
    <s v="  11  Mes(es)  29  Día(s)"/>
  </r>
  <r>
    <x v="1"/>
    <n v="220406"/>
    <x v="0"/>
    <s v="https://community.secop.gov.co/Public/Tendering/OpportunityDetail/Index?noticeUID=CO1.NTC.2942176&amp;isFromPublicArea=True&amp;isModal=true&amp;asPopupView=true"/>
    <x v="0"/>
    <s v="Prestación de Servicios"/>
    <s v="SUBD. SERVICIOS TIC"/>
    <s v="0111-01"/>
    <s v="Prestar los servicios de actualización, soporte y mantenimiento dellicenciamiento antivirus Kaspersky para la SDH, de conformidad con loestablecido en el Pliego de Condiciones."/>
    <n v="900418656"/>
    <s v="GRUPO MICROSISTEMAS COLOMBIA SAS"/>
    <s v="PROFESIONAL ESPECIALIZADO - SUBD. SOLUCIONES TIC"/>
    <s v="N/A"/>
    <d v="2023-02-10T00:00:00"/>
    <s v="El contratista cumplió con las obligaciones generalespara el periodo certificado."/>
    <s v="El contratista cumplió con las obligaciones especialespara el periodo certificado."/>
    <d v="2022-06-21T00:00:00"/>
    <d v="2022-07-13T00:00:00"/>
    <n v="360"/>
    <d v="2023-07-13T00:00:00"/>
    <n v="130662000"/>
    <n v="365"/>
    <n v="63.01"/>
    <n v="130662000"/>
    <n v="0"/>
    <n v="0"/>
    <n v="0"/>
    <n v="130662000"/>
    <s v="12  Mes(es)"/>
  </r>
  <r>
    <x v="1"/>
    <n v="220447"/>
    <x v="1"/>
    <s v="https://colombiacompra.gov.co/tienda-virtual-del-estado-colombiano/ordenes-compra/94057"/>
    <x v="3"/>
    <s v="Arrendamiento"/>
    <s v="SUBD. SERVICIOS TIC"/>
    <s v="0111-01"/>
    <s v="Proveer el outsourcing integral para los servicios de gestión deimpresión para la Secretaría Distrital de Hacienda."/>
    <n v="830001338"/>
    <s v="SUMIMAS S A S"/>
    <s v="PROFESIONAL ESPECIALIZADO - SUBD. SOLUCIONES TIC"/>
    <s v="N/A"/>
    <d v="2023-02-10T00:00:00"/>
    <s v="El contratista cumplió con las obligaciones generalespara el periodo certificado."/>
    <s v="El contratista cumplió con las obligaciones especialespara el periodo certificado."/>
    <d v="2022-07-29T00:00:00"/>
    <d v="2022-09-03T00:00:00"/>
    <n v="240"/>
    <d v="2023-05-03T00:00:00"/>
    <n v="191732088"/>
    <n v="242"/>
    <n v="73.55"/>
    <n v="94772022"/>
    <n v="96960066"/>
    <n v="0"/>
    <n v="0"/>
    <n v="191732088"/>
    <s v="8  Mes(es)"/>
  </r>
  <r>
    <x v="1"/>
    <n v="220377"/>
    <x v="1"/>
    <s v="https://colombiacompra.gov.co/tienda-virtual-del-estado-colombiano/ordenes-compra/88897"/>
    <x v="9"/>
    <s v="Prestación de Servicios"/>
    <s v="SUBD. SERVICIOS TIC"/>
    <s v="0111-01"/>
    <s v="Proveer el outsourcing integral para los servicios de gestión de mesa deayuda para la Secretaría Distrital de Hacienda, de conformidad con loestablecido en los estudios previos, en el Acuerdo Marco de Precios No.CCE-183-AMP-2020 y sus anexos."/>
    <n v="800196299"/>
    <s v="COMPAÑIA COLOMBIANA DE SERVICIOS DE VALO R AGREGADO Y TELEMATICOS COLVATEL S.A."/>
    <s v="PROFESIONAL ESPECIALIZADO - SUBD. SOLUCIONES TIC"/>
    <s v="N/A"/>
    <d v="2023-02-10T00:00:00"/>
    <s v="El contratista cumplió con las obligaciones generalespara el periodo certificado."/>
    <s v="El contratista cumplió con las obligaciones especialespara el periodo certificado."/>
    <d v="2022-04-27T00:00:00"/>
    <d v="2022-05-14T00:00:00"/>
    <n v="240"/>
    <d v="2023-04-14T00:00:00"/>
    <n v="530506780"/>
    <n v="335"/>
    <n v="86.57"/>
    <n v="428638884"/>
    <n v="299733628"/>
    <n v="1"/>
    <n v="197865732"/>
    <n v="728372512"/>
    <s v="  11  Mes(es)"/>
  </r>
  <r>
    <x v="2"/>
    <n v="230091"/>
    <x v="0"/>
    <s v="https://community.secop.gov.co/Public/Tendering/OpportunityDetail/Index?noticeUID=CO1.NTC.3792789&amp;isFromPublicArea=True&amp;isModal=true&amp;asPopupView=true"/>
    <x v="1"/>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24530851"/>
    <s v="KELLY JOHANNA SANCHEZ RAMOS"/>
    <s v="SUBDIRECTOR TECNICO - SUBD. GESTION CONTABLE HACIENDA"/>
    <s v="N/A"/>
    <d v="2023-02-10T00:00:00"/>
    <s v="El contratista cumplió a satisfacción las obligaciones generales."/>
    <s v="El contratista cumplió a satisfacción las obligaciones especiales"/>
    <d v="2023-01-19T00:00:00"/>
    <d v="2023-01-23T00:00:00"/>
    <n v="240"/>
    <d v="2023-09-23T00:00:00"/>
    <n v="53960000"/>
    <n v="243"/>
    <n v="14.81"/>
    <n v="1798667"/>
    <n v="52161333"/>
    <n v="0"/>
    <n v="0"/>
    <n v="53960000"/>
    <s v="8  Mes(es)"/>
  </r>
  <r>
    <x v="2"/>
    <n v="230090"/>
    <x v="0"/>
    <s v="https://community.secop.gov.co/Public/Tendering/OpportunityDetail/Index?noticeUID=CO1.NTC.3792789&amp;isFromPublicArea=True&amp;isModal=true&amp;asPopupView=true"/>
    <x v="1"/>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32456288"/>
    <s v="JENIFER ANDREA SALAZAR MORENO"/>
    <s v="SUBDIRECTOR TECNICO - SUBD. GESTION CONTABLE HACIENDA"/>
    <s v="N/A"/>
    <d v="2023-02-10T00:00:00"/>
    <s v="El contratista cumplió a satisfacción las obligaciones generales."/>
    <s v="El contratista cumplió a satisfacción las obligaciones especiales"/>
    <d v="2023-01-19T00:00:00"/>
    <d v="2023-01-23T00:00:00"/>
    <n v="240"/>
    <d v="2023-09-23T00:00:00"/>
    <n v="53960000"/>
    <n v="243"/>
    <n v="14.81"/>
    <n v="1798667"/>
    <n v="52161333"/>
    <n v="0"/>
    <n v="0"/>
    <n v="53960000"/>
    <s v="8  Mes(es)"/>
  </r>
  <r>
    <x v="2"/>
    <n v="230078"/>
    <x v="0"/>
    <s v="https://community.secop.gov.co/Public/Tendering/OpportunityDetail/Index?noticeUID=CO1.NTC.3782210&amp;isFromPublicArea=True&amp;isModal=true&amp;asPopupView=true"/>
    <x v="1"/>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
    <n v="33676280"/>
    <s v="NANCY YANIRA ROA MENDOZA"/>
    <s v="SUBDIRECTOR TECNICO - SUBD. GESTION CONTABLE HACIENDA"/>
    <s v="N/A"/>
    <d v="2023-02-10T00:00:00"/>
    <s v="El contratista cumplió a satisfacción las obligaciones generales."/>
    <s v="El contratista cumplió a satisfacción las obligaciones especiales"/>
    <d v="2023-01-18T00:00:00"/>
    <d v="2023-01-19T00:00:00"/>
    <n v="240"/>
    <d v="2023-09-19T00:00:00"/>
    <n v="53960000"/>
    <n v="243"/>
    <n v="16.46"/>
    <n v="2698000"/>
    <n v="51262000"/>
    <n v="0"/>
    <n v="0"/>
    <n v="53960000"/>
    <s v="8  Mes(es)"/>
  </r>
  <r>
    <x v="1"/>
    <n v="220372"/>
    <x v="0"/>
    <s v="https://community.secop.gov.co/Public/Tendering/OpportunityDetail/Index?noticeUID=CO1.NTC.2864622&amp;isFromPublicArea=True&amp;isModal=true&amp;asPopupView=true"/>
    <x v="4"/>
    <s v="Prestación de Servicios"/>
    <s v="SUBD. TALENTO HUMANO"/>
    <s v="0111-01"/>
    <s v="Realizar examenes medicos ocupacionales y complementarios igualmente laaplicacion de vacunas para funcionarios y contratistas de la SecretariaDistrital de Hacienda"/>
    <n v="900170405"/>
    <s v="MEDICAL PROTECTION LTDA SALUD OCUPACIONA L"/>
    <s v="PROFESIONAL UNIVERSITARIO - SUBD. TALENTO HUMANO"/>
    <s v="N/A"/>
    <d v="2023-02-10T00:00:00"/>
    <s v="Durante el periodo reportado se dio cumplimiento a las obligacionesgenerales."/>
    <s v="Durante el periodo reportado se dio cumplimiento a las obligacionesespeciales."/>
    <d v="2022-04-08T00:00:00"/>
    <d v="2022-05-02T00:00:00"/>
    <n v="270"/>
    <d v="2023-04-28T00:00:00"/>
    <n v="69823093"/>
    <n v="361"/>
    <n v="83.66"/>
    <n v="43334800"/>
    <n v="26488293"/>
    <n v="0"/>
    <n v="0"/>
    <n v="69823093"/>
    <s v="  11  Mes(es)  26  Día(s)"/>
  </r>
  <r>
    <x v="1"/>
    <n v="220812"/>
    <x v="0"/>
    <s v="https://community.secop.gov.co/Public/Tendering/OpportunityDetail/Index?noticeUID=CO1.NTC.3481719&amp;isFromPublicArea=True&amp;isModal=true&amp;asPopupView=true"/>
    <x v="1"/>
    <s v="Prestación Servicio Apoyo a la Gestión"/>
    <s v="SUBD. TALENTO HUMANO"/>
    <s v="0111-01"/>
    <s v="Prestar servicios técnicos en la consolidación y sistematización deinformación del Sistema de Gestión de Seguridad y Salud en el Trabajo dela Secretaría Distrital de Hacienda."/>
    <n v="1014300318"/>
    <s v="MARIA FERNANDA GOMEZ BENAVIDES"/>
    <s v="PROFESIONAL ESPECIALIZADO - SUBD. TALENTO HUMANO"/>
    <s v="N/A"/>
    <d v="2023-02-10T00:00:00"/>
    <s v="Durante el periodo reportado se dio cumplimiento a las obligacionesgenerales."/>
    <s v="Durante el periodo reportado se dio cumplimiento a las obligacionesespeciales."/>
    <d v="2022-11-04T00:00:00"/>
    <d v="2022-11-09T00:00:00"/>
    <n v="120"/>
    <d v="2023-03-09T00:00:00"/>
    <n v="9924000"/>
    <n v="120"/>
    <n v="92.5"/>
    <n v="6781400"/>
    <n v="3142600"/>
    <n v="0"/>
    <n v="0"/>
    <n v="9924000"/>
    <s v="4  Mes(es)"/>
  </r>
  <r>
    <x v="2"/>
    <n v="230113"/>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GESTION SERVICIO Y NOTIFICACIONES"/>
    <s v="N/A"/>
    <d v="2023-02-10T00:00:00"/>
    <s v="El contratista dio cumplimiento con las obligaciones"/>
    <s v="El contratista dio cumplimiento con las obligaciones"/>
    <d v="2023-01-19T00:00:00"/>
    <d v="2023-01-25T00:00:00"/>
    <n v="300"/>
    <d v="2023-11-25T00:00:00"/>
    <n v="40320000"/>
    <n v="304"/>
    <n v="11.18"/>
    <n v="0"/>
    <n v="40320000"/>
    <n v="0"/>
    <n v="0"/>
    <n v="40320000"/>
    <s v="10  Mes(es)"/>
  </r>
  <r>
    <x v="2"/>
    <n v="230102"/>
    <x v="0"/>
    <s v="https://community.secop.gov.co/Public/Tendering/OpportunityDetail/Index?noticeUID=CO1.NTC.3800287&amp;isFromPublicArea=True&amp;isModal=true&amp;asPopupView=true"/>
    <x v="1"/>
    <s v="Prestación Servicios Profesionales"/>
    <s v="OF. DEPURACION CARTERA"/>
    <s v="0111-01"/>
    <s v="Prestar los servicios profesionales para el análisis, actualización ydesarrollo en el manejo de bases de datos y actividades de seguimientopara la cartera tributaria clasificada como dificil cobro y la carterano tributaria de la Oficina de Depuración de Cartera"/>
    <n v="84086522"/>
    <s v="JUAN CARLOS MOSCOTE IGUARAN"/>
    <s v="JEFE DE OFICINA - OF. DEPURACION CARTERA"/>
    <s v="N/A"/>
    <d v="2023-02-15T00:00:00"/>
    <s v="El contratista dio cumplimiento con las obligaciones"/>
    <s v="El contratista dio cumplimiento con las obligaciones"/>
    <d v="2023-01-19T00:00:00"/>
    <d v="2023-01-24T00:00:00"/>
    <n v="330"/>
    <d v="2023-12-24T00:00:00"/>
    <n v="56958000"/>
    <n v="334"/>
    <n v="10.48"/>
    <n v="0"/>
    <n v="56958000"/>
    <n v="0"/>
    <n v="0"/>
    <n v="56958000"/>
    <s v="11  Mes(es)"/>
  </r>
  <r>
    <x v="2"/>
    <n v="230114"/>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GESTION SERVICIO Y NOTIFICACIONES"/>
    <s v="N/A"/>
    <d v="2023-02-10T00:00:00"/>
    <s v="El contratista dio cumplimiento con las obligaciones"/>
    <s v="El contratista dio cumplimiento con las obligaciones"/>
    <d v="2023-01-20T00:00:00"/>
    <d v="2023-01-23T00:00:00"/>
    <n v="300"/>
    <d v="2023-11-23T00:00:00"/>
    <n v="40320000"/>
    <n v="304"/>
    <n v="11.84"/>
    <n v="0"/>
    <n v="40320000"/>
    <n v="0"/>
    <n v="0"/>
    <n v="40320000"/>
    <s v="10  Mes(es)"/>
  </r>
  <r>
    <x v="2"/>
    <n v="230065"/>
    <x v="0"/>
    <s v="https://community.secop.gov.co/Public/Tendering/OpportunityDetail/Index?noticeUID=CO1.NTC.3776508&amp;isFromPublicArea=True&amp;isModal=true&amp;asPopupView=true"/>
    <x v="1"/>
    <s v="Prestación Servicios Profesionales"/>
    <s v="OF. DEPURACION CARTERA"/>
    <s v="0111-01"/>
    <s v="Prestar los servicios profesionales para el análisis, actualización ydesarrollo en el manejo de bases de datos y actividades de seguimientopara la cartera cobrable tributaria asignada a la Oficina Depuración deCartera"/>
    <n v="1032417308"/>
    <s v="JORGE IVAN SOTELO GAVIRIA"/>
    <s v="JEFE DE OFICINA - OF. GESTION SERVICIO Y NOTIFICACIONES"/>
    <s v="N/A"/>
    <d v="2023-02-10T00:00:00"/>
    <s v="El contratista dio cumplimiento con las obligaciones"/>
    <s v="El contratista dio cumplimiento con las obligaciones"/>
    <d v="2023-01-18T00:00:00"/>
    <d v="2023-01-23T00:00:00"/>
    <n v="330"/>
    <d v="2023-12-23T00:00:00"/>
    <n v="56958000"/>
    <n v="334"/>
    <n v="10.78"/>
    <n v="0"/>
    <n v="56958000"/>
    <n v="0"/>
    <n v="0"/>
    <n v="56958000"/>
    <s v="11  Mes(es)"/>
  </r>
  <r>
    <x v="2"/>
    <n v="230115"/>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22438023"/>
    <s v="PAULA ANDREA GUEVARA MERA"/>
    <s v="JEFE DE OFICINA - OF. GESTION SERVICIO Y NOTIFICACIONES"/>
    <s v="N/A"/>
    <d v="2023-02-10T00:00:00"/>
    <s v="El contratista dio cumplimiento con las obligaciones"/>
    <s v="El contratista dio cumplimiento con las obligaciones"/>
    <d v="2023-01-19T00:00:00"/>
    <d v="2023-01-23T00:00:00"/>
    <n v="300"/>
    <d v="2023-11-23T00:00:00"/>
    <n v="40320000"/>
    <n v="304"/>
    <n v="11.84"/>
    <n v="0"/>
    <n v="40320000"/>
    <n v="0"/>
    <n v="0"/>
    <n v="40320000"/>
    <s v="10  Mes(es)"/>
  </r>
  <r>
    <x v="2"/>
    <n v="230048"/>
    <x v="0"/>
    <s v="https://community.secop.gov.co/Public/Tendering/OpportunityDetail/Index?noticeUID=CO1.NTC.3760046&amp;isFromPublicArea=True&amp;isModal=true&amp;asPopupView=true"/>
    <x v="1"/>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0641735"/>
    <s v="CRISTIAN ANDRES PULIDO HORMAZA"/>
    <s v="JEFE DE OFICINA - OF. GESTION SERVICIO Y NOTIFICACIONES"/>
    <s v="N/A"/>
    <d v="2023-02-10T00:00:00"/>
    <s v="El contratista dio cumplimiento con las obligaciones"/>
    <s v="El contratista dio cumplimiento con las obligaciones"/>
    <d v="2023-01-16T00:00:00"/>
    <d v="2023-01-19T00:00:00"/>
    <n v="300"/>
    <d v="2023-11-19T00:00:00"/>
    <n v="18610000"/>
    <n v="304"/>
    <n v="13.16"/>
    <n v="0"/>
    <n v="18610000"/>
    <n v="0"/>
    <n v="0"/>
    <n v="18610000"/>
    <s v="10  Mes(es)"/>
  </r>
  <r>
    <x v="2"/>
    <n v="230045"/>
    <x v="0"/>
    <s v="https://community.secop.gov.co/Public/Tendering/OpportunityDetail/Index?noticeUID=CO1.NTC.3760046&amp;isFromPublicArea=True&amp;isModal=true&amp;asPopupView=true"/>
    <x v="1"/>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7874323"/>
    <s v="NATALY  FERNANDEZ GUTIERREZ"/>
    <s v="JEFE DE OFICINA - OF. GESTION SERVICIO Y NOTIFICACIONES"/>
    <s v="N/A"/>
    <d v="2023-02-10T00:00:00"/>
    <s v="El contratista dio cumplimiento con las obligaciones"/>
    <s v="El contratista dio cumplimiento con las obligaciones"/>
    <d v="2023-01-16T00:00:00"/>
    <d v="2023-01-19T00:00:00"/>
    <n v="300"/>
    <d v="2023-11-19T00:00:00"/>
    <n v="18610000"/>
    <n v="304"/>
    <n v="13.16"/>
    <n v="0"/>
    <n v="18610000"/>
    <n v="0"/>
    <n v="0"/>
    <n v="18610000"/>
    <s v="10  Mes(es)"/>
  </r>
  <r>
    <x v="2"/>
    <n v="230027"/>
    <x v="0"/>
    <s v="https://community.secop.gov.co/Public/Tendering/OpportunityDetail/Index?noticeUID=CO1.NTC.3760046&amp;isFromPublicArea=True&amp;isModal=true&amp;asPopupView=true"/>
    <x v="1"/>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5685032"/>
    <s v="LAURA NATALIA ROZO ROBAYO"/>
    <s v="JEFE DE OFICINA - OF. GESTION SERVICIO Y NOTIFICACIONES"/>
    <s v="N/A"/>
    <d v="2023-02-10T00:00:00"/>
    <s v="El contratista dio cumplimiento con las obligaciones"/>
    <s v="El contratista dio cumplimiento con las obligaciones"/>
    <d v="2023-01-16T00:00:00"/>
    <d v="2023-01-19T00:00:00"/>
    <n v="300"/>
    <d v="2023-11-19T00:00:00"/>
    <n v="18610000"/>
    <n v="304"/>
    <n v="13.16"/>
    <n v="0"/>
    <n v="18610000"/>
    <n v="0"/>
    <n v="0"/>
    <n v="18610000"/>
    <s v="10  Mes(es)"/>
  </r>
  <r>
    <x v="2"/>
    <n v="230038"/>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GESTION SERVICIO Y NOTIFICACIONES"/>
    <s v="N/A"/>
    <d v="2023-02-10T00:00:00"/>
    <s v="El contratista dio cumplimiento con las obligaciones"/>
    <s v="El contratista dio cumplimiento con las obligaciones"/>
    <d v="2023-01-13T00:00:00"/>
    <d v="2023-01-19T00:00:00"/>
    <n v="300"/>
    <d v="2023-11-19T00:00:00"/>
    <n v="40320000"/>
    <n v="304"/>
    <n v="13.16"/>
    <n v="0"/>
    <n v="40320000"/>
    <n v="0"/>
    <n v="0"/>
    <n v="40320000"/>
    <s v="10  Mes(es)"/>
  </r>
  <r>
    <x v="2"/>
    <n v="230057"/>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GESTION SERVICIO Y NOTIFICACIONES"/>
    <s v="N/A"/>
    <d v="2023-02-10T00:00:00"/>
    <s v="El contratista dio cumplimiento con las obligaciones"/>
    <s v="El contratista dio cumplimiento con las obligaciones"/>
    <d v="2023-01-16T00:00:00"/>
    <d v="2023-01-19T00:00:00"/>
    <n v="300"/>
    <d v="2023-11-19T00:00:00"/>
    <n v="40320000"/>
    <n v="304"/>
    <n v="13.16"/>
    <n v="0"/>
    <n v="40320000"/>
    <n v="0"/>
    <n v="0"/>
    <n v="40320000"/>
    <s v="10  Mes(es)"/>
  </r>
  <r>
    <x v="2"/>
    <n v="230039"/>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GESTION SERVICIO Y NOTIFICACIONES"/>
    <s v="N/A"/>
    <d v="2023-02-10T00:00:00"/>
    <s v="El contratista dio cumplimiento con las obligaciones"/>
    <s v="El contratista dio cumplimiento con las obligaciones"/>
    <d v="2023-01-16T00:00:00"/>
    <d v="2023-01-19T00:00:00"/>
    <n v="300"/>
    <d v="2023-11-19T00:00:00"/>
    <n v="40320000"/>
    <n v="304"/>
    <n v="13.16"/>
    <n v="0"/>
    <n v="40320000"/>
    <n v="0"/>
    <n v="0"/>
    <n v="40320000"/>
    <s v="10  Mes(es)"/>
  </r>
  <r>
    <x v="2"/>
    <n v="230019"/>
    <x v="0"/>
    <s v="https://community.secop.gov.co/Public/Tendering/OpportunityDetail/Index?noticeUID=CO1.NTC.3747091&amp;isFromPublicArea=True&amp;isModal=true&amp;asPopupView=true"/>
    <x v="1"/>
    <s v="Prestación Servicio Apoyo a la Gestión"/>
    <s v="SUBD. TALENTO HUMANO"/>
    <s v="0111-01"/>
    <s v="Prestar servicios técnicos en la implementación del Plan de Trabajo delSistema de Gestión de Seguridad y Salud en el Trabajo de la SecretaríaDistrital de Hacienda."/>
    <n v="52768046"/>
    <s v="MARIBEL  LEAL FONSECA"/>
    <s v="PROFESIONAL ESPECIALIZADO - SUBD. TALENTO HUMANO"/>
    <s v="N/A"/>
    <d v="2023-02-13T00:00:00"/>
    <s v="Durante el periodo reportado se dio cumplimiento a las obligacionesgenerales."/>
    <s v="Durante el periodo reportado se dio cumplimiento a las obligacionesespeciales."/>
    <d v="2023-01-13T00:00:00"/>
    <d v="2023-01-23T00:00:00"/>
    <n v="240"/>
    <d v="2023-09-23T00:00:00"/>
    <n v="19848000"/>
    <n v="243"/>
    <n v="14.81"/>
    <n v="661600"/>
    <n v="19186400"/>
    <n v="0"/>
    <n v="0"/>
    <n v="19848000"/>
    <s v="8  Mes(es)"/>
  </r>
  <r>
    <x v="2"/>
    <n v="230052"/>
    <x v="0"/>
    <s v="https://community.secop.gov.co/Public/Tendering/OpportunityDetail/Index?noticeUID=CO1.NTC.3760046&amp;isFromPublicArea=True&amp;isModal=true&amp;asPopupView=true"/>
    <x v="1"/>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2361329"/>
    <s v="JOSE DAVID BELTRAN ROMERO"/>
    <s v="JEFE DE OFICINA - OF. GESTION SERVICIO Y NOTIFICACIONES"/>
    <s v="N/A"/>
    <d v="2023-02-10T00:00:00"/>
    <s v="El contratista dio cumplimiento con las obligaciones"/>
    <s v="El contratista dio cumplimiento con las obligaciones"/>
    <d v="2023-01-16T00:00:00"/>
    <d v="2023-01-19T00:00:00"/>
    <n v="300"/>
    <d v="2023-11-19T00:00:00"/>
    <n v="18610000"/>
    <n v="304"/>
    <n v="13.16"/>
    <n v="0"/>
    <n v="18610000"/>
    <n v="0"/>
    <n v="0"/>
    <n v="18610000"/>
    <s v="10  Mes(es)"/>
  </r>
  <r>
    <x v="2"/>
    <n v="230046"/>
    <x v="0"/>
    <s v="https://community.secop.gov.co/Public/Tendering/OpportunityDetail/Index?noticeUID=CO1.NTC.3760046&amp;isFromPublicArea=True&amp;isModal=true&amp;asPopupView=true"/>
    <x v="1"/>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121832098"/>
    <s v="NEIDY MATILDE LOSADA GUTIERREZ"/>
    <s v="JEFE DE OFICINA - OF. GESTION SERVICIO Y NOTIFICACIONES"/>
    <s v="N/A"/>
    <d v="2023-02-10T00:00:00"/>
    <s v="El contratista dio cumplimiento con las obligaciones"/>
    <s v="El contratista dio cumplimiento con las obligaciones"/>
    <d v="2023-01-16T00:00:00"/>
    <d v="2023-01-19T00:00:00"/>
    <n v="300"/>
    <d v="2023-11-19T00:00:00"/>
    <n v="18610000"/>
    <n v="304"/>
    <n v="13.16"/>
    <n v="0"/>
    <n v="18610000"/>
    <n v="0"/>
    <n v="0"/>
    <n v="18610000"/>
    <s v="10  Mes(es)"/>
  </r>
  <r>
    <x v="2"/>
    <n v="230042"/>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GESTION SERVICIO Y NOTIFICACIONES"/>
    <s v="N/A"/>
    <d v="2023-02-10T00:00:00"/>
    <s v="El contratista dio cumplimiento con las obligaciones"/>
    <s v="El contratista dio cumplimiento con las obligaciones"/>
    <d v="2023-01-16T00:00:00"/>
    <d v="2023-01-19T00:00:00"/>
    <n v="300"/>
    <d v="2023-11-19T00:00:00"/>
    <n v="40320000"/>
    <n v="304"/>
    <n v="13.16"/>
    <n v="0"/>
    <n v="40320000"/>
    <n v="0"/>
    <n v="0"/>
    <n v="40320000"/>
    <s v="10  Mes(es)"/>
  </r>
  <r>
    <x v="2"/>
    <n v="230044"/>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GESTION SERVICIO Y NOTIFICACIONES"/>
    <s v="N/A"/>
    <d v="2023-02-10T00:00:00"/>
    <s v="El contratista dio cumplimiento con las obligaciones"/>
    <s v="El contratista dio cumplimiento con las obligaciones"/>
    <d v="2023-01-16T00:00:00"/>
    <d v="2023-01-19T00:00:00"/>
    <n v="300"/>
    <d v="2023-11-19T00:00:00"/>
    <n v="40320000"/>
    <n v="304"/>
    <n v="13.16"/>
    <n v="0"/>
    <n v="40320000"/>
    <n v="0"/>
    <n v="0"/>
    <n v="40320000"/>
    <s v="10  Mes(es)"/>
  </r>
  <r>
    <x v="2"/>
    <n v="230040"/>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GESTION SERVICIO Y NOTIFICACIONES"/>
    <s v="N/A"/>
    <d v="2023-02-10T00:00:00"/>
    <s v="El contratista dio cumplimiento con las obligaciones"/>
    <s v="El contratista dio cumplimiento con las obligaciones"/>
    <d v="2023-01-16T00:00:00"/>
    <d v="2023-01-19T00:00:00"/>
    <n v="300"/>
    <d v="2023-11-19T00:00:00"/>
    <n v="40320000"/>
    <n v="304"/>
    <n v="13.16"/>
    <n v="0"/>
    <n v="40320000"/>
    <n v="0"/>
    <n v="0"/>
    <n v="40320000"/>
    <s v="10  Mes(es)"/>
  </r>
  <r>
    <x v="2"/>
    <n v="230043"/>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GESTION SERVICIO Y NOTIFICACIONES"/>
    <s v="N/A"/>
    <d v="2023-02-10T00:00:00"/>
    <s v="El contratista dio cumplimiento con las obligaciones"/>
    <s v="El contratista dio cumplimiento con las obligaciones"/>
    <d v="2023-01-16T00:00:00"/>
    <d v="2023-01-19T00:00:00"/>
    <n v="300"/>
    <d v="2023-11-19T00:00:00"/>
    <n v="40320000"/>
    <n v="304"/>
    <n v="13.16"/>
    <n v="0"/>
    <n v="40320000"/>
    <n v="0"/>
    <n v="0"/>
    <n v="40320000"/>
    <s v="10  Mes(es)"/>
  </r>
  <r>
    <x v="2"/>
    <n v="230037"/>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GESTION SERVICIO Y NOTIFICACIONES"/>
    <s v="N/A"/>
    <d v="2023-02-10T00:00:00"/>
    <s v="El contratista dio cumplimiento con las obligaciones"/>
    <s v="El contratista dio cumplimiento con las obligaciones"/>
    <d v="2023-01-16T00:00:00"/>
    <d v="2023-01-19T00:00:00"/>
    <n v="300"/>
    <d v="2023-11-19T00:00:00"/>
    <n v="40320000"/>
    <n v="304"/>
    <n v="13.16"/>
    <n v="0"/>
    <n v="40320000"/>
    <n v="0"/>
    <n v="0"/>
    <n v="40320000"/>
    <s v="10  Mes(es)"/>
  </r>
  <r>
    <x v="2"/>
    <n v="230036"/>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24562261"/>
    <s v="GUSTAVO ADOLFO ESCOBAR TORRES"/>
    <s v="JEFE DE OFICINA - OF. GESTION SERVICIO Y NOTIFICACIONES"/>
    <s v="N/A"/>
    <d v="2023-02-10T00:00:00"/>
    <s v="El contratista dio cumplimiento con las obligaciones"/>
    <s v="El contratista dio cumplimiento con las obligaciones"/>
    <d v="2023-01-13T00:00:00"/>
    <d v="2023-01-18T00:00:00"/>
    <n v="300"/>
    <d v="2023-11-18T00:00:00"/>
    <n v="40320000"/>
    <n v="304"/>
    <n v="13.49"/>
    <n v="0"/>
    <n v="40320000"/>
    <n v="0"/>
    <n v="0"/>
    <n v="40320000"/>
    <s v="10  Mes(es)"/>
  </r>
  <r>
    <x v="2"/>
    <n v="230059"/>
    <x v="0"/>
    <s v="https://community.secop.gov.co/Public/Tendering/OpportunityDetail/Index?noticeUID=CO1.NTC.3756839&amp;isFromPublicArea=True&amp;isModal=true&amp;asPopupView=true"/>
    <x v="1"/>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GESTION SERVICIO Y NOTIFICACIONES"/>
    <s v="N/A"/>
    <d v="2023-02-13T00:00:00"/>
    <s v="El contratista dio cumplimiento con las obligaciones"/>
    <s v="El contratista dio cumplimiento con las obligaciones"/>
    <d v="2023-01-16T00:00:00"/>
    <d v="2023-01-19T00:00:00"/>
    <n v="300"/>
    <d v="2023-11-19T00:00:00"/>
    <n v="40320000"/>
    <n v="304"/>
    <n v="13.16"/>
    <n v="0"/>
    <n v="40320000"/>
    <n v="0"/>
    <n v="0"/>
    <n v="40320000"/>
    <s v="10  Mes(es)"/>
  </r>
  <r>
    <x v="2"/>
    <n v="230139"/>
    <x v="0"/>
    <s v="https://community.secop.gov.co/Public/Tendering/OpportunityDetail/Index?noticeUID=CO1.NTC.3829170&amp;isFromPublicArea=True&amp;isModal=true&amp;asPopupView=true"/>
    <x v="1"/>
    <s v="Prestación Servicio Apoyo a la Gestión"/>
    <s v="DESPACHO SECRETARIO DISTRITAL DE HDA."/>
    <s v="0111-01"/>
    <s v="Prestar servicios de apoyo a la gestión de carácter administrativorelacionados con cierres en sistemas de correspondencia, informes yconsolidación de información."/>
    <n v="80154271"/>
    <s v="LEONARDO  ORTIZ SANABRIA"/>
    <s v="PROFESIONAL UNIVERSITARIO - OF. ATENCION AL CIUDADANO"/>
    <s v="N/A"/>
    <d v="2023-02-10T00:00:00"/>
    <s v="La contratista en el periodo comprendido entre el 26 y el 31 de en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26 y el 31 de enero, la contratistarevisó y alerto acerca de las necesidades para el cumplimiento de lasactividades asignadas, para lo cual entrego la información requeridapara la gestión en la Secretaria de los usuarios y accesos requeridopara el desarrollo de las actividades asignadas. De la misma formaasistió a las capacitaciones y reuniones en las que fue convocada yentrego de manera satisfactoria el reporte de las actividadesrealizadas."/>
    <d v="2023-01-24T00:00:00"/>
    <d v="2023-01-26T00:00:00"/>
    <n v="240"/>
    <d v="2023-09-26T00:00:00"/>
    <n v="18608000"/>
    <n v="243"/>
    <n v="13.58"/>
    <n v="387666"/>
    <n v="18220334"/>
    <n v="0"/>
    <n v="0"/>
    <n v="18608000"/>
    <s v="8  Mes(es)"/>
  </r>
  <r>
    <x v="2"/>
    <n v="230016"/>
    <x v="0"/>
    <s v="https://community.secop.gov.co/Public/Tendering/OpportunityDetail/Index?noticeUID=CO1.NTC.3743472&amp;isFromPublicArea=True&amp;isModal=true&amp;asPopupView=true"/>
    <x v="1"/>
    <s v="Prestación Servicios Profesionales"/>
    <s v="SUBD. ANALISIS SECTORIAL"/>
    <s v="0111-01"/>
    <s v="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
    <n v="1085280087"/>
    <s v="LISBETH VIVIANA ROSERO LEGARDA"/>
    <s v="SUBDIRECTOR TECNICO - SUBD. ANALISIS SECTORIAL"/>
    <s v="N/A"/>
    <d v="2023-02-13T00:00:00"/>
    <s v="El contratista dio cumplimiento a las obligaciones generales pactadas enlos estudios previos del presente contrato."/>
    <s v="Servicio recibido: De acuerdo con las obligaciones establecidas en elContrato 230016, para la Secretaría Distrital de Hacienda, durante elperiodo comprendido entre el 19/01/2023 al 31/01/2023.Obligación 1:• Se realizan ajustes a micrositio web del observatorio Fiscal en cuantoa visualización de textos• Según reuniones sostenidas con DTI se realizará migración de servidorWeb de Azure a Linux por lo cual se plantea una reunión para el día 2 defebrero, donde se hablará de dicho plan de trabajo.Obligación 2: Actualización constante de la página del observatorio fiscal deldistrito.Obligación 3:En el mes de enero no se enviaron indicadores.Obligación 4:Este mes no se presentó avances a esta obligación.Obligación 5:Este mes no se presentó avances a esta obligación.Obligación 6:Este mes no se presentó avances a esta obligación.Obligación 7:• Realizó acercamientos con la oficina Asesora de comunicaciones y DTIpara mejora del micrositioObligación 8: Asistió a reunión virtual convocada.Obligación 9:1. Se asiste presencialmente a la reunión de coordinación entre TIC y laDirección de Estadísticas y Estudios Fiscales en las instalaciones de laSecretaría Distrital de Hacienda el 24 de enero del2023.2. Se asiste presencialmente a la reunión de contacto entre diseñadoresde OAC y el Observatorio Fiscal del Distrito en las instalaciones de laSecretaría Distrital de Hacienda el 31 de enero del 2023Obligación 10:No aplica para este periodo.Obligación 11:No aplica para este periodo."/>
    <d v="2023-01-13T00:00:00"/>
    <d v="2023-01-19T00:00:00"/>
    <n v="240"/>
    <d v="2023-09-18T00:00:00"/>
    <n v="48384000"/>
    <n v="242"/>
    <n v="16.53"/>
    <n v="2419200"/>
    <n v="45964800"/>
    <n v="0"/>
    <n v="0"/>
    <n v="48384000"/>
    <s v="8  Mes(es)"/>
  </r>
  <r>
    <x v="2"/>
    <n v="230018"/>
    <x v="0"/>
    <s v="https://community.secop.gov.co/Public/Tendering/OpportunityDetail/Index?noticeUID=CO1.NTC.3743792&amp;isFromPublicArea=True&amp;isModal=true&amp;asPopupView=true"/>
    <x v="1"/>
    <s v="Prestación Servicios Profesionales"/>
    <s v="SUBD. ANALISIS SECTORIAL"/>
    <s v="0111-01"/>
    <s v="Prestar servicios profesionales para apoyar al Observatorio Fiscal delDistrito – FiscalData en el diseño de piezas comunicativas para lasdiferentes estrategias de comunicación de la Secretaría Distrital deHacienda relacionadas con FiscalData."/>
    <n v="1014206122"/>
    <s v="JENNY ALEXANDRA MORENO CORTES"/>
    <s v="SUBDIRECTOR TECNICO - SUBD. ANALISIS SECTORIAL"/>
    <s v="N/A"/>
    <d v="2023-02-13T00:00:00"/>
    <s v="El contratista dio cumplimiento a las obligaciones generales pactadas enlos estudios previos del presente contrato."/>
    <s v="Servicio recibido: De acuerdo con las obligaciones establecidas en elContrato 230018, para la Secretaría Distrital de Hacienda, durante elperiodo comprendido entre el 23/01/2023 al 31/01/2023.Obligación 1:1. Diseño de infografías sobre- EOE – Encuesta de Opinión Empresarial. Resultados del Índice deConfianza Comercial (ICCO) para Bogotá (Diciembre del 2022)- EOE – Encuesta de Opinión Empresarial. Resultados del Índice deConfianza Industrial (ICI) para Bogotá (Diciembre del 2022)- GEIH – Gran Encuesta Integrada de Hogares. Mercado laboral en Bogotá(Resultados trimestrales: 2022-IV)Obligación 2: No aplica para este periodoObligación 3: No aplica para este periodoObligación 4:Invitación - Presentación de Resultados de mercado inmobiliario enBogotá.24/01/2023 15:00 - 16:00Obligación 5:1. Reunión Coordinación TIC-DEEF Observatorio fiscal 23/01/2310:30-11:30.2. Previa Coordinación DTI-OAC-DEEF 23/01/23 14:00-14:30.3. Página web OFD – FiscalData 25/01/2023, 9:30 - 10:304. Contacto Diseñadores OAC-OFD 31/01/2023 9:30 - 10:30Obligación 6:1. Revisión inicial de la página web del Observatorio Fiscal DataBogotá. Se entregan comentarios puntuales sobre unos primeros ajustescompartidos con el equipo encargado del Observatorio. Actividad enseguimiento.2. Revisión del MOOC “Conoce y aprende sobre impuestos distritales, unacontribución a la cultura tributaria en Bogotá”.Lección “ObservatorioFiscal del Distrito: FiscalData” Se escogen videos más dinámicos paramostrar en la Lección según comentarios encontrados en el documento."/>
    <d v="2023-01-13T00:00:00"/>
    <d v="2023-01-23T00:00:00"/>
    <n v="240"/>
    <d v="2023-09-22T00:00:00"/>
    <n v="32256000"/>
    <n v="242"/>
    <n v="14.88"/>
    <n v="1075200"/>
    <n v="31180800"/>
    <n v="0"/>
    <n v="0"/>
    <n v="32256000"/>
    <s v="8  Mes(es)"/>
  </r>
  <r>
    <x v="1"/>
    <n v="220897"/>
    <x v="0"/>
    <s v="https://community.secop.gov.co/Public/Tendering/OpportunityDetail/Index?noticeUID=CO1.NTC.3537239&amp;isFromPublicArea=True&amp;isModal=true&amp;asPopupView=true"/>
    <x v="0"/>
    <s v="Compraventa"/>
    <s v="SUBD. TALENTO HUMANO"/>
    <s v="0111-01"/>
    <s v="Adquisición de sillas ergonómicas para los puestos de trabajo de losservidores públicos y Sala Amiga de la Familia Lactante de la SecretaríaDistrital de Hacienda."/>
    <n v="802023673"/>
    <s v="OFIEXPORT S.A.S"/>
    <s v="PROFESIONAL ESPECIALIZADO - SUBD. TALENTO HUMANO"/>
    <s v="N/A"/>
    <d v="2023-02-13T00:00:00"/>
    <s v="Durante el periodo reportado se dio cumplimiento a las obligacionesgenerales."/>
    <s v="Durante el periodo reportado se dio cumplimiento a las obligacionesespeciales."/>
    <d v="2022-12-21T00:00:00"/>
    <d v="2022-12-29T00:00:00"/>
    <n v="120"/>
    <d v="2023-04-29T00:00:00"/>
    <n v="455700000"/>
    <n v="121"/>
    <n v="50.41"/>
    <n v="0"/>
    <n v="455700000"/>
    <n v="0"/>
    <n v="0"/>
    <n v="455700000"/>
    <s v="4  Mes(es)"/>
  </r>
  <r>
    <x v="2"/>
    <n v="230013"/>
    <x v="0"/>
    <s v="https://community.secop.gov.co/Public/Tendering/OpportunityDetail/Index?noticeUID=CO1.NTC.3740114&amp;isFromPublicArea=True&amp;isModal=true&amp;asPopupView=true"/>
    <x v="1"/>
    <s v="Prestación Servicios Profesionales"/>
    <s v="SUBD. ANALISIS SECTORIAL"/>
    <s v="0111-01"/>
    <s v="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
    <n v="1022370269"/>
    <s v="NESTOR EDUARDO ESCOBAR ALFONSO"/>
    <s v="SUBDIRECTOR TECNICO - SUBD. ANALISIS SECTORIAL"/>
    <s v="N/A"/>
    <d v="2023-02-13T00:00:00"/>
    <s v="El contratista dio cumplimiento a las obligaciones generales pactadas enlos estudios previos del presente contrato."/>
    <s v="Servicio recibido: De acuerdo con las obligaciones establecidas en elContrato 230013, para la Secretaría Distrital de Hacienda, durante elperiodo comprendido entre el 23/01/2023 al 31/01/2023.Obligación 1: No aplica para este periodo.Obligación 2: No aplica para este periodoObligación 3:1. Elabora propuesta textual para pieza sobre el índice de confianzacomercial (resultados mensuales, diciembre del 2022, basada en laEncuesta de Opinión de Empresarial de Fedesarrollo).2. Elabora propuesta textual para pieza sobre el índice de confianzaindustrial (resultados mensuales, diciembre del 2022, basada en laEncuesta de Opinión de Empresarial de Fedesarrollo).3. Elabora propuesta textual para pieza sobre el mercado laboral enBogotá (resultados trimestrales, 2022-IV, basada en la Gran EncuestaIntegrada de Hogares del DANE).Obligación 4:1. Elabora propuesta textual bilingüe para pieza sobre el índice deconfianza comercial (resultados mensuales, diciembre del 2022, basada enla Encuesta de Opinión de Empresarial de Fedesarrollo).2. Elabora propuesta textual bilingüe para pieza sobre el índice deconfianza industrial (resultados mensuales, diciembre del 2022, basadaen la Encuesta de Opinión de Empresarial de Fedesarrollo).3. Elabora propuesta textual bilingüe para pieza sobre el mercadolaboral en Bogotá (resultados trimestrales, 2022-IV, basada en la GranEncuesta Integrada de Hogares del DANE).Obligación 5: No aplica para este periodo.Obligación 6:Creó material didáctico (MOOC) sobre FiscalData para el sexto módulo de“Cultura tributaria en Bogotá”, curso elaborado por la Oficina deEducación Tributaria para la Fundación Universitaria del Área Andina(Areandina)Obligación 7:No aplica para este periodo.Obligación 8:No aplica para este periodo.Obligación 9:1. Asistió presencialmente a la reunión de coordinación entre TIC y laDirección de Estadísticas y Estudios Fiscales en las instalaciones de laSecretaría Distrital de Hacienda el 24 de enero del 2023.2. Asistió presencialmente a la reunión de contacto entre diseñadores deOAC y el Observatorio Fiscal del Distrito en las instalaciones de laSecretaría Distrital de Hacienda el 31 de enero del 2023Obligación 10:No aplica para este periodo.Obligación 11:No aplica para este periodo."/>
    <d v="2023-01-12T00:00:00"/>
    <d v="2023-01-23T00:00:00"/>
    <n v="240"/>
    <d v="2023-09-22T00:00:00"/>
    <n v="36392000"/>
    <n v="242"/>
    <n v="14.88"/>
    <n v="1213067"/>
    <n v="35178933"/>
    <n v="0"/>
    <n v="0"/>
    <n v="36392000"/>
    <s v="8  Mes(es)"/>
  </r>
  <r>
    <x v="2"/>
    <n v="230095"/>
    <x v="0"/>
    <s v="https://community.secop.gov.co/Public/Tendering/OpportunityDetail/Index?noticeUID=CO1.NTC.3797204&amp;isFromPublicArea=True&amp;isModal=true&amp;asPopupView=true"/>
    <x v="1"/>
    <s v="Prestación Servicios Profesionales"/>
    <s v="SUBD. EDUCACION TRIBUTARIA Y SERVICIO"/>
    <s v="0111-01"/>
    <s v="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
    <n v="14398194"/>
    <s v="JOHN FREDY RAMIREZ"/>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3-01-19T00:00:00"/>
    <d v="2023-01-20T00:00:00"/>
    <n v="330"/>
    <d v="2023-12-20T00:00:00"/>
    <n v="37532000"/>
    <n v="334"/>
    <n v="11.68"/>
    <n v="1251067"/>
    <n v="36280933"/>
    <n v="0"/>
    <n v="0"/>
    <n v="37532000"/>
    <s v="11  Mes(es)"/>
  </r>
  <r>
    <x v="2"/>
    <n v="230099"/>
    <x v="0"/>
    <s v="https://community.secop.gov.co/Public/Tendering/OpportunityDetail/Index?noticeUID=CO1.NTC.3795550&amp;isFromPublicArea=True&amp;isModal=true&amp;asPopupView=true"/>
    <x v="1"/>
    <s v="Prestación Servicio Apoyo a la Gestión"/>
    <s v="DESPACHO SUBSECRETARIO TECNICO"/>
    <s v="0111-01"/>
    <s v="Prestar servicios de apoyo a la gestión de carácter administrativo, aldespacho de la Subsecretaría Técnica, apoyando en la atención de losrequerimientos de usuarios internos y externos, y consolidación de losdocumentos."/>
    <n v="79319640"/>
    <s v="JOSE ALBERTO RODRIGUEZ HERNANDEZ"/>
    <s v="SUBSECRETARIO DE DESPACHO - DESPACHO SUBSECRETARIO TECNICO"/>
    <s v="N/A"/>
    <d v="2023-02-20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349 deAseguradora Solidaria de Colombia para la suscripción de su contrato No.230099.5. El contratista presentó su póliza N. 380-47-994000130349 deAseguradora Solidaria de Colombia para la suscripción de su contrato No.230099. Y estas fueron revisadas y aprobadas por la subdirección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cuenta con su examen ocupacional que reposa en sucarpeta contractual.12. A la fecha el contrato se encuentra vigente.13. El contratista diligenció y presentó ante la secretaria distrital dehacienda el formato único de hoja de vida del SIDEAP y al SIGEP."/>
    <s v="Dentro del periodo 24 al 31 de enero de 2023 se realizaron lassiguientes actividades:- Apoyo en la gestión de la correspondencia y archivo de laSubsecretaria Técnica y atender las solicitudes del equipo de ladependencia.- Acuses de recibidos remitidos por correspondencia y el estado detrámite en el aplicativo CRM SAP.- Mantener actualizada la agenda del subsecretario y mantenerloinformado frente a las reuniones y compromisos institucionales.- Manejo de la agenda del subsecretario técnico Juan Carlos Thomas,Outlook."/>
    <d v="2023-01-19T00:00:00"/>
    <d v="2023-01-24T00:00:00"/>
    <n v="360"/>
    <d v="2024-01-24T00:00:00"/>
    <n v="39084000"/>
    <n v="365"/>
    <n v="9.59"/>
    <n v="759967"/>
    <n v="38324033"/>
    <n v="0"/>
    <n v="0"/>
    <n v="39084000"/>
    <s v="12  Mes(es)"/>
  </r>
  <r>
    <x v="0"/>
    <n v="210500"/>
    <x v="0"/>
    <s v="https://community.secop.gov.co/Public/Tendering/OpportunityDetail/Index?noticeUID=CO1.NTC.2292587&amp;isFromPublicArea=True&amp;isModal=true&amp;asPopupView=true"/>
    <x v="4"/>
    <s v="Prestación de Servicios"/>
    <s v="SUBD. ADMINISTRATIVA Y FINANCIERA"/>
    <s v="0111-01"/>
    <s v="Prestar servicios de aseo,  limpieza y mantenimientos menores para losvehículos de la Secretaria Distrital de Hacienda"/>
    <n v="800250589"/>
    <s v="CENTRO CAR 19 LIMITADA"/>
    <s v="TECNICO OPERATIVO - SUBD. ADMINISTRATIVA Y FINANCIERA"/>
    <s v="N/A"/>
    <d v="2023-02-13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1-10-26T00:00:00"/>
    <d v="2021-11-09T00:00:00"/>
    <n v="210"/>
    <d v="2023-05-09T00:00:00"/>
    <n v="19500000"/>
    <n v="546"/>
    <n v="87.18"/>
    <n v="25278375"/>
    <n v="3721625"/>
    <n v="1"/>
    <n v="9500000"/>
    <n v="29000000"/>
    <s v="  18  Mes(es)"/>
  </r>
  <r>
    <x v="1"/>
    <n v="220369"/>
    <x v="0"/>
    <s v="https://community.secop.gov.co/Public/Tendering/OpportunityDetail/Index?noticeUID=CO1.NTC.2863309&amp;isFromPublicArea=True&amp;isModal=true&amp;asPopupView=true"/>
    <x v="4"/>
    <s v="Suministro"/>
    <s v="SUBD. ADMINISTRATIVA Y FINANCIERA"/>
    <s v="0111-01"/>
    <s v="SUMINISTRO DE COMBUSTIBLE PARA LA SECRETARIA DISTRITAL DE HACIENDA"/>
    <n v="900459737"/>
    <s v="GRUPO EDS AUTOGAS S.A.S"/>
    <s v="TECNICO OPERATIVO - SUBD. ADMINISTRATIVA Y FINANCIERA"/>
    <s v="N/A"/>
    <d v="2023-02-13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3-25T00:00:00"/>
    <d v="2022-04-01T00:00:00"/>
    <n v="300"/>
    <d v="2023-01-31T00:00:00"/>
    <n v="49676632"/>
    <n v="305"/>
    <n v="100"/>
    <n v="67018202"/>
    <n v="983909"/>
    <n v="1"/>
    <n v="18325479"/>
    <n v="68002111"/>
    <s v="10  Mes(es)"/>
  </r>
  <r>
    <x v="1"/>
    <n v="220396"/>
    <x v="0"/>
    <s v="https://community.secop.gov.co/Public/Tendering/OpportunityDetail/Index?noticeUID=CO1.NTC.2935430&amp;isFromPublicArea=True&amp;isModal=true&amp;asPopupView=true"/>
    <x v="4"/>
    <s v="Prestación de Servicios"/>
    <s v="SUBD. ADMINISTRATIVA Y FINANCIERA"/>
    <s v="0111-01"/>
    <s v="PRESTAR LOS SERVICIOS DE MANTENIMIENTO PREVENTIVO Y CORRECTIVO CONSUMINISTRO DE REPUESTOS PARA LOS VEHÍCULOS DE PROPIEDAD DE LA SECRETARIADISTRITAL DE HACIENDA."/>
    <n v="800250589"/>
    <s v="CENTRO CAR 19 LIMITADA"/>
    <s v="TECNICO OPERATIVO - SUBD. ADMINISTRATIVA Y FINANCIERA"/>
    <s v="N/A"/>
    <d v="2023-02-13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6-08T00:00:00"/>
    <d v="2022-06-16T00:00:00"/>
    <n v="330"/>
    <d v="2023-05-16T00:00:00"/>
    <n v="63051000"/>
    <n v="334"/>
    <n v="76.95"/>
    <n v="23739407"/>
    <n v="39311593"/>
    <n v="0"/>
    <n v="0"/>
    <n v="63051000"/>
    <s v="11  Mes(es)"/>
  </r>
  <r>
    <x v="1"/>
    <n v="220430"/>
    <x v="0"/>
    <s v="https://community.secop.gov.co/Public/Tendering/OpportunityDetail/Index?noticeUID=CO1.NTC.2979909&amp;isFromPublicArea=True&amp;isModal=true&amp;asPopupView=true"/>
    <x v="0"/>
    <s v="Prestación de Servicios"/>
    <s v="SUBD. ADMINISTRATIVA Y FINANCIERA"/>
    <s v="0111-01"/>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N/A"/>
    <d v="2023-02-13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7-15T00:00:00"/>
    <d v="2022-07-25T00:00:00"/>
    <s v="15  Mes(es)  15  Día(s)"/>
    <d v="2023-11-09T00:00:00"/>
    <n v="2969744562"/>
    <n v="472"/>
    <n v="46.19"/>
    <n v="949173295"/>
    <n v="2020571267"/>
    <n v="0"/>
    <n v="0"/>
    <n v="2969744562"/>
    <s v="15  Mes(es)  15  Día(s)"/>
  </r>
  <r>
    <x v="1"/>
    <n v="220440"/>
    <x v="0"/>
    <s v="https://community.secop.gov.co/Public/Tendering/OpportunityDetail/Index?noticeUID=CO1.NTC.2998607&amp;isFromPublicArea=True&amp;isModal=true&amp;asPopupView=true"/>
    <x v="4"/>
    <s v="Prestación de Servicios"/>
    <s v="SUBD. ADMINISTRATIVA Y FINANCIERA"/>
    <s v="0111-01"/>
    <s v="PRESTAR EL SERVICIO DE RASTREO SATELITAL Y MONITOREO PARA LOS VEHÍCULOSDE PROPIEDAD DE LA SECRETARIA DISTRITAL DE HACIENDA."/>
    <n v="901035950"/>
    <s v="NEFOX SAS"/>
    <s v="TECNICO OPERATIVO - SUBD. ADMINISTRATIVA Y FINANCIERA"/>
    <s v="N/A"/>
    <d v="2023-02-13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7-28T00:00:00"/>
    <d v="2022-08-05T00:00:00"/>
    <n v="360"/>
    <d v="2023-08-05T00:00:00"/>
    <n v="4166400"/>
    <n v="365"/>
    <n v="56.71"/>
    <n v="4166400"/>
    <n v="0"/>
    <n v="0"/>
    <n v="0"/>
    <n v="4166400"/>
    <s v="1  Año(s)"/>
  </r>
  <r>
    <x v="1"/>
    <n v="220832"/>
    <x v="0"/>
    <s v="https://community.secop.gov.co/Public/Tendering/OpportunityDetail/Index?noticeUID=CO1.NTC.3572692&amp;isFromPublicArea=True&amp;isModal=true&amp;asPopupView=true"/>
    <x v="2"/>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N/A"/>
    <d v="2023-02-14T00:00:00"/>
    <s v="El contratista dió cumplimiento a las obligaciones pactadas en losestudios previos del presente contrato."/>
    <s v="El contratista dió cumplimiento a las obligaciones pactadas en losestudios previos del presente contrato."/>
    <d v="2022-11-28T00:00:00"/>
    <d v="2022-12-01T00:00:00"/>
    <n v="360"/>
    <d v="2023-12-01T00:00:00"/>
    <n v="43226960"/>
    <n v="365"/>
    <n v="24.38"/>
    <n v="7204494"/>
    <n v="36022466"/>
    <n v="0"/>
    <n v="0"/>
    <n v="43226960"/>
    <s v="12  Mes(es)"/>
  </r>
  <r>
    <x v="1"/>
    <n v="220759"/>
    <x v="0"/>
    <s v="https://community.secop.gov.co/Public/Tendering/OpportunityDetail/Index?noticeUID=CO1.NTC.3403543&amp;isFromPublicArea=True&amp;isModal=true&amp;asPopupView=true"/>
    <x v="2"/>
    <s v="Prestación de Servicios"/>
    <s v="SUBD. ANALISIS SECTORIAL"/>
    <s v="0111-01"/>
    <s v="La necesidad de contar con la suscripción a los resultados mensuales dela encuesta de consumo para Bogotá."/>
    <n v="900078820"/>
    <s v="RADDAR LIMITADA"/>
    <s v="PROFESIONAL ESPECIALIZADO - SUBD. ANALISIS SECTORIAL"/>
    <s v="N/A"/>
    <d v="2023-02-14T00:00:00"/>
    <s v="El contratista dió cumplimiento a las obligaciones pactadas en losestudios previos del presente contrato."/>
    <s v="El contratista dió cumplimiento a las obligaciones pactadas en losestudios previos del presente contrato."/>
    <d v="2022-10-19T00:00:00"/>
    <d v="2022-11-17T00:00:00"/>
    <n v="360"/>
    <d v="2023-11-17T00:00:00"/>
    <n v="46602600"/>
    <n v="365"/>
    <n v="28.22"/>
    <n v="11650650"/>
    <n v="34951950"/>
    <n v="0"/>
    <n v="0"/>
    <n v="46602600"/>
    <s v="12  Mes(es)"/>
  </r>
  <r>
    <x v="0"/>
    <n v="210377"/>
    <x v="0"/>
    <s v="https://community.secop.gov.co/Public/Tendering/OpportunityDetail/Index?noticeUID=CO1.NTC.2179036&amp;isFromPublicArea=True&amp;isModal=true&amp;asPopupView=true"/>
    <x v="2"/>
    <s v="Suscripción"/>
    <s v="SUBD. ANALISIS SECTORIAL"/>
    <s v="0111-01"/>
    <s v="Suscripción al sistema de información sobre vivienda nueva y usada ydestinos comerciales nuevos en Bogotá D.C."/>
    <n v="830006392"/>
    <s v="LA GALERIA INMOBILIARIA LTDA"/>
    <s v="PROFESIONAL ESPECIALIZADO - SUBD. ANALISIS SECTORIAL"/>
    <s v="N/A"/>
    <d v="2023-02-14T00:00:00"/>
    <s v="El contratista dió cumplimiento a las obligaciones pactadas en losestudios previos del presente contrato."/>
    <s v="El contratista dió cumplimiento a las obligaciones pactadas en losestudios previos del presente contrato."/>
    <d v="2021-08-18T00:00:00"/>
    <d v="2021-09-03T00:00:00"/>
    <n v="360"/>
    <d v="2023-03-03T00:00:00"/>
    <n v="94600000"/>
    <n v="546"/>
    <n v="99.45"/>
    <n v="133900000"/>
    <n v="8000000"/>
    <n v="1"/>
    <n v="47300000"/>
    <n v="141900000"/>
    <s v="  18  Mes(es)"/>
  </r>
  <r>
    <x v="1"/>
    <n v="220264"/>
    <x v="0"/>
    <s v="https://community.secop.gov.co/Public/Tendering/OpportunityDetail/Index?noticeUID=CO1.NTC.2645695&amp;isFromPublicArea=True&amp;isModal=true&amp;asPopupView=true"/>
    <x v="1"/>
    <s v="Prestación Servicios Profesionales"/>
    <s v="SUBD. ADMINISTRATIVA Y FINANCIERA"/>
    <s v="0111-01"/>
    <s v="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
    <n v="52501802"/>
    <s v="ANGELA IVONNE MARTINEZ CAMARGO"/>
    <s v="SUBDIRECTOR TECNICO - SUBD. ADMINISTRATIVA Y FINANCIERA"/>
    <s v="N/A"/>
    <d v="2023-02-14T00:00:00"/>
    <s v="El Contratista ha dado cumplimiento a las obligaciones contractuales."/>
    <s v="El Contratista ha dado cumplimiento a las obligaciones contractuales."/>
    <d v="2022-01-21T00:00:00"/>
    <d v="2022-01-31T00:00:00"/>
    <n v="330"/>
    <d v="2023-01-30T00:00:00"/>
    <n v="76758000"/>
    <n v="364"/>
    <n v="100"/>
    <n v="83736000"/>
    <n v="0"/>
    <n v="1"/>
    <n v="6978000"/>
    <n v="83736000"/>
    <s v="  12  Mes(es)"/>
  </r>
  <r>
    <x v="1"/>
    <n v="220330"/>
    <x v="0"/>
    <s v="https://community.secop.gov.co/Public/Tendering/OpportunityDetail/Index?noticeUID=CO1.NTC.2769627&amp;isFromPublicArea=True&amp;isModal=true&amp;asPopupView=true"/>
    <x v="1"/>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80031312"/>
    <s v="JUAN GABRIEL JIMENEZ GONZALEZ"/>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28T00:00:00"/>
    <d v="2022-02-01T00:00:00"/>
    <n v="330"/>
    <d v="2022-12-31T00:00:00"/>
    <n v="86768000"/>
    <n v="333"/>
    <n v="100"/>
    <n v="22612267"/>
    <n v="64155733"/>
    <n v="0"/>
    <n v="0"/>
    <n v="86768000"/>
    <s v="11  Mes(es)"/>
  </r>
  <r>
    <x v="1"/>
    <n v="220330"/>
    <x v="0"/>
    <s v="https://community.secop.gov.co/Public/Tendering/OpportunityDetail/Index?noticeUID=CO1.NTC.2769627&amp;isFromPublicArea=True&amp;isModal=true&amp;asPopupView=true"/>
    <x v="1"/>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80031312"/>
    <s v="JUAN GABRIEL JIMENEZ GONZALEZ"/>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28T00:00:00"/>
    <d v="2022-02-01T00:00:00"/>
    <n v="330"/>
    <d v="2022-12-31T00:00:00"/>
    <n v="86768000"/>
    <n v="333"/>
    <n v="100"/>
    <n v="30500267"/>
    <n v="56267733"/>
    <n v="0"/>
    <n v="0"/>
    <n v="86768000"/>
    <s v="11  Mes(es)"/>
  </r>
  <r>
    <x v="1"/>
    <n v="220330"/>
    <x v="0"/>
    <s v="https://community.secop.gov.co/Public/Tendering/OpportunityDetail/Index?noticeUID=CO1.NTC.2769627&amp;isFromPublicArea=True&amp;isModal=true&amp;asPopupView=true"/>
    <x v="1"/>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80031312"/>
    <s v="JUAN GABRIEL JIMENEZ GONZALEZ"/>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28T00:00:00"/>
    <d v="2022-02-01T00:00:00"/>
    <n v="330"/>
    <d v="2022-12-31T00:00:00"/>
    <n v="86768000"/>
    <n v="333"/>
    <n v="100"/>
    <n v="38388267"/>
    <n v="48379733"/>
    <n v="0"/>
    <n v="0"/>
    <n v="86768000"/>
    <s v="11  Mes(es)"/>
  </r>
  <r>
    <x v="2"/>
    <n v="230066"/>
    <x v="0"/>
    <s v="https://community.secop.gov.co/Public/Tendering/OpportunityDetail/Index?noticeUID=CO1.NTC.3775572&amp;isFromPublicArea=True&amp;isModal=true&amp;asPopupView=true"/>
    <x v="1"/>
    <s v="Prestación Servicios Profesionales"/>
    <s v="SUBD. ANALISIS SECTORIAL"/>
    <s v="0111-01"/>
    <s v="Prestar servicios profesionales para apoyar al Observatorio Fiscal delDistrito – FiscalData en la búsqueda de información y el procesamientode bases de datos que permitan fortalecer el análisis sectorial delcomportamiento de los indicadores económicos de la ciudad de Bogotá."/>
    <n v="1015469292"/>
    <s v="JUAN DIEGO VARGAS GUZMAN"/>
    <s v="SUBDIRECTOR TECNICO - SUBD. ANALISIS SECTORIAL"/>
    <s v="N/A"/>
    <d v="2023-02-15T00:00:00"/>
    <s v="El contratista dio cumplimiento a las obligaciones generales pactadas enlos estudios previos del presente contrato."/>
    <s v="Servicio recibido: De acuerdo con las obligaciones establecidas en elContrato 230066, para la Secretaría Distrital de Hacienda, durante elperiodo comprendido entre el 23/01/2023 al 31/01/2023.Obligación 1: No aplica para este periodoObligación 2: No aplica para este periodoObligación 3: No aplica para este periodoObligación 4: No aplica para este periodoObligación 5:Invitación - Presentación de Resultados de mercado inmobiliario enBogotá. 24/01/2023 15:00 - 16:00Obligación 6:1. Temas macro 24/01/20232. Proyecciones mercado laboral 31/01/2023Obligación 7:1. Creación de documento borrador de acuerdo de entendimiento para laalianza entre la secretaria de hacienda con BBVA, para la realizar unmodelo de estimación del PIB de Bogotá.2. Creación de directorio de funcionarios del distrito que seandirectores de las direcciones de estadística, análisis o similares.3. Actualización de información para los pronósticos del PIB Colombia2023 y 2024."/>
    <d v="2023-01-17T00:00:00"/>
    <d v="2023-01-23T00:00:00"/>
    <n v="210"/>
    <d v="2023-08-22T00:00:00"/>
    <n v="24969000"/>
    <n v="211"/>
    <n v="17.059999999999999"/>
    <n v="951200"/>
    <n v="24017800"/>
    <n v="0"/>
    <n v="0"/>
    <n v="24969000"/>
    <s v="7  Mes(es)"/>
  </r>
  <r>
    <x v="1"/>
    <n v="220330"/>
    <x v="0"/>
    <s v="https://community.secop.gov.co/Public/Tendering/OpportunityDetail/Index?noticeUID=CO1.NTC.2769627&amp;isFromPublicArea=True&amp;isModal=true&amp;asPopupView=true"/>
    <x v="1"/>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80031312"/>
    <s v="JUAN GABRIEL JIMENEZ GONZALEZ"/>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28T00:00:00"/>
    <d v="2022-02-01T00:00:00"/>
    <n v="330"/>
    <d v="2022-12-31T00:00:00"/>
    <n v="86768000"/>
    <n v="333"/>
    <n v="100"/>
    <n v="46276267"/>
    <n v="40491733"/>
    <n v="0"/>
    <n v="0"/>
    <n v="86768000"/>
    <s v="11  Mes(es)"/>
  </r>
  <r>
    <x v="0"/>
    <n v="210537"/>
    <x v="0"/>
    <s v="https://community.secop.gov.co/Public/Tendering/OpportunityDetail/Index?noticeUID=CO1.NTC.2288332&amp;isFromPublicArea=True&amp;isModal=true&amp;asPopupView=true"/>
    <x v="5"/>
    <s v="Prestación de Servicios"/>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JEFE DE OFICINA - OF. EDUCACION TRIBUTARIA"/>
    <s v="N/A"/>
    <d v="2023-02-15T00:00:00"/>
    <s v="Cumplidos de conformidad"/>
    <s v="Cumplidos de conformidad"/>
    <d v="2021-11-29T00:00:00"/>
    <d v="2021-12-02T00:00:00"/>
    <s v="31  Mes(es)"/>
    <d v="2023-12-31T00:00:00"/>
    <n v="910787789"/>
    <n v="759"/>
    <n v="59.68"/>
    <n v="601250000"/>
    <n v="910787789"/>
    <n v="0"/>
    <n v="0"/>
    <n v="910787789"/>
    <s v="31  Mes(es)"/>
  </r>
  <r>
    <x v="1"/>
    <n v="220330"/>
    <x v="0"/>
    <s v="https://community.secop.gov.co/Public/Tendering/OpportunityDetail/Index?noticeUID=CO1.NTC.2769627&amp;isFromPublicArea=True&amp;isModal=true&amp;asPopupView=true"/>
    <x v="1"/>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80031312"/>
    <s v="JUAN GABRIEL JIMENEZ GONZALEZ"/>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28T00:00:00"/>
    <d v="2022-02-01T00:00:00"/>
    <n v="330"/>
    <d v="2022-12-31T00:00:00"/>
    <n v="86768000"/>
    <n v="333"/>
    <n v="100"/>
    <n v="54164267"/>
    <n v="32603733"/>
    <n v="0"/>
    <n v="0"/>
    <n v="86768000"/>
    <s v="11  Mes(es)"/>
  </r>
  <r>
    <x v="1"/>
    <n v="220330"/>
    <x v="0"/>
    <s v="https://community.secop.gov.co/Public/Tendering/OpportunityDetail/Index?noticeUID=CO1.NTC.2769627&amp;isFromPublicArea=True&amp;isModal=true&amp;asPopupView=true"/>
    <x v="1"/>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80031312"/>
    <s v="JUAN GABRIEL JIMENEZ GONZALEZ"/>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28T00:00:00"/>
    <d v="2022-02-01T00:00:00"/>
    <n v="330"/>
    <d v="2022-12-31T00:00:00"/>
    <n v="86768000"/>
    <n v="333"/>
    <n v="100"/>
    <n v="62052267"/>
    <n v="24715733"/>
    <n v="0"/>
    <n v="0"/>
    <n v="86768000"/>
    <s v="11  Mes(es)"/>
  </r>
  <r>
    <x v="1"/>
    <n v="220186"/>
    <x v="0"/>
    <s v="https://community.secop.gov.co/Public/Tendering/OpportunityDetail/Index?noticeUID=CO1.NTC.2504994&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52848661"/>
    <s v="JOSEFINA  ACEVEDO RIOS"/>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19T00:00:00"/>
    <d v="2022-01-21T00:00:00"/>
    <n v="210"/>
    <d v="2022-08-21T00:00:00"/>
    <n v="38227000"/>
    <n v="212"/>
    <n v="100"/>
    <n v="18203333"/>
    <n v="20023667"/>
    <n v="0"/>
    <n v="0"/>
    <n v="38227000"/>
    <s v="7  Mes(es)"/>
  </r>
  <r>
    <x v="1"/>
    <n v="220330"/>
    <x v="0"/>
    <s v="https://community.secop.gov.co/Public/Tendering/OpportunityDetail/Index?noticeUID=CO1.NTC.2769627&amp;isFromPublicArea=True&amp;isModal=true&amp;asPopupView=true"/>
    <x v="1"/>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80031312"/>
    <s v="JUAN GABRIEL JIMENEZ GONZALEZ"/>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28T00:00:00"/>
    <d v="2022-02-01T00:00:00"/>
    <n v="330"/>
    <d v="2022-12-31T00:00:00"/>
    <n v="86768000"/>
    <n v="333"/>
    <n v="100"/>
    <n v="69940267"/>
    <n v="16827733"/>
    <n v="0"/>
    <n v="0"/>
    <n v="86768000"/>
    <s v="11  Mes(es)"/>
  </r>
  <r>
    <x v="1"/>
    <n v="220186"/>
    <x v="0"/>
    <s v="https://community.secop.gov.co/Public/Tendering/OpportunityDetail/Index?noticeUID=CO1.NTC.2504994&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52848661"/>
    <s v="JOSEFINA  ACEVEDO RIOS"/>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19T00:00:00"/>
    <d v="2022-01-21T00:00:00"/>
    <n v="210"/>
    <d v="2022-08-21T00:00:00"/>
    <n v="38227000"/>
    <n v="212"/>
    <n v="100"/>
    <n v="23664333"/>
    <n v="14562667"/>
    <n v="0"/>
    <n v="0"/>
    <n v="38227000"/>
    <s v="7  Mes(es)"/>
  </r>
  <r>
    <x v="1"/>
    <n v="220330"/>
    <x v="0"/>
    <s v="https://community.secop.gov.co/Public/Tendering/OpportunityDetail/Index?noticeUID=CO1.NTC.2769627&amp;isFromPublicArea=True&amp;isModal=true&amp;asPopupView=true"/>
    <x v="1"/>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80031312"/>
    <s v="JUAN GABRIEL JIMENEZ GONZALEZ"/>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28T00:00:00"/>
    <d v="2022-02-01T00:00:00"/>
    <n v="330"/>
    <d v="2022-12-31T00:00:00"/>
    <n v="86768000"/>
    <n v="333"/>
    <n v="100"/>
    <n v="77828267"/>
    <n v="8939733"/>
    <n v="0"/>
    <n v="0"/>
    <n v="86768000"/>
    <s v="11  Mes(es)"/>
  </r>
  <r>
    <x v="1"/>
    <n v="220186"/>
    <x v="0"/>
    <s v="https://community.secop.gov.co/Public/Tendering/OpportunityDetail/Index?noticeUID=CO1.NTC.2504994&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52848661"/>
    <s v="JOSEFINA  ACEVEDO RIOS"/>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19T00:00:00"/>
    <d v="2022-01-21T00:00:00"/>
    <n v="210"/>
    <d v="2022-08-21T00:00:00"/>
    <n v="38227000"/>
    <n v="212"/>
    <n v="100"/>
    <n v="29125333"/>
    <n v="9101667"/>
    <n v="0"/>
    <n v="0"/>
    <n v="38227000"/>
    <s v="7  Mes(es)"/>
  </r>
  <r>
    <x v="1"/>
    <n v="220330"/>
    <x v="0"/>
    <s v="https://community.secop.gov.co/Public/Tendering/OpportunityDetail/Index?noticeUID=CO1.NTC.2769627&amp;isFromPublicArea=True&amp;isModal=true&amp;asPopupView=true"/>
    <x v="1"/>
    <s v="Prestación Servicios Profesionales"/>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n v="80031312"/>
    <s v="JUAN GABRIEL JIMENEZ GONZALEZ"/>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28T00:00:00"/>
    <d v="2022-02-01T00:00:00"/>
    <n v="330"/>
    <d v="2022-12-31T00:00:00"/>
    <n v="86768000"/>
    <n v="333"/>
    <n v="100"/>
    <n v="85716267"/>
    <n v="1051733"/>
    <n v="0"/>
    <n v="0"/>
    <n v="86768000"/>
    <s v="11  Mes(es)"/>
  </r>
  <r>
    <x v="1"/>
    <n v="220186"/>
    <x v="0"/>
    <s v="https://community.secop.gov.co/Public/Tendering/OpportunityDetail/Index?noticeUID=CO1.NTC.2504994&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52848661"/>
    <s v="JOSEFINA  ACEVEDO RIOS"/>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19T00:00:00"/>
    <d v="2022-01-21T00:00:00"/>
    <n v="210"/>
    <d v="2022-08-21T00:00:00"/>
    <n v="38227000"/>
    <n v="212"/>
    <n v="100"/>
    <n v="34586333"/>
    <n v="3640667"/>
    <n v="0"/>
    <n v="0"/>
    <n v="38227000"/>
    <s v="7  Mes(es)"/>
  </r>
  <r>
    <x v="1"/>
    <n v="220186"/>
    <x v="0"/>
    <s v="https://community.secop.gov.co/Public/Tendering/OpportunityDetail/Index?noticeUID=CO1.NTC.2504994&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52848661"/>
    <s v="JOSEFINA  ACEVEDO RIOS"/>
    <s v="ASESOR - DESPACHO SECRETARIO DISTRITAL DE HDA."/>
    <s v="N/A"/>
    <d v="2023-02-15T00:00:00"/>
    <s v="Durante el período se dio cumplimiento a las obligaciones generalesestipuladas en el contrato"/>
    <s v="Durante el período se dio cumplimiento a las obligaciones especialesestipuladas en el contrato"/>
    <d v="2022-01-19T00:00:00"/>
    <d v="2022-01-21T00:00:00"/>
    <n v="210"/>
    <d v="2022-08-21T00:00:00"/>
    <n v="38227000"/>
    <n v="212"/>
    <n v="100"/>
    <n v="38227000"/>
    <n v="0"/>
    <n v="0"/>
    <n v="0"/>
    <n v="38227000"/>
    <s v="7  Mes(es)"/>
  </r>
  <r>
    <x v="1"/>
    <n v="220561"/>
    <x v="0"/>
    <s v="https://community.secop.gov.co/Public/Tendering/OpportunityDetail/Index?noticeUID=CO1.NTC.3221676&amp;isFromPublicArea=True&amp;isModal=true&amp;asPopupView=true"/>
    <x v="1"/>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N/A"/>
    <d v="2023-02-15T00:00:00"/>
    <s v="Durante el período se dio cumplimiento a las obligaciones generalesestipuladas en el contrato"/>
    <s v="Durante el período se dio cumplimiento a las obligaciones especialesestipuladas en el contrato"/>
    <d v="2022-09-01T00:00:00"/>
    <d v="2022-09-05T00:00:00"/>
    <n v="120"/>
    <d v="2023-01-05T00:00:00"/>
    <n v="21844000"/>
    <n v="122"/>
    <n v="100"/>
    <n v="21115866"/>
    <n v="728134"/>
    <n v="0"/>
    <n v="0"/>
    <n v="21844000"/>
    <s v="4  Mes(es)"/>
  </r>
  <r>
    <x v="2"/>
    <n v="230138"/>
    <x v="0"/>
    <s v="https://community.secop.gov.co/Public/Tendering/OpportunityDetail/Index?noticeUID=CO1.NTC.3829170&amp;isFromPublicArea=True&amp;isModal=true&amp;asPopupView=true"/>
    <x v="1"/>
    <s v="Prestación Servicio Apoyo a la Gestión"/>
    <s v="DESPACHO SECRETARIO DISTRITAL DE HDA."/>
    <s v="0111-01"/>
    <s v="Prestar servicios de apoyo a la gestión de carácter administrativorelacionados con cierres en sistemas de correspondencia, informes yconsolidación de información."/>
    <n v="1010224290"/>
    <s v="LAURA VANESSA SALCEDO CORDOBA"/>
    <s v="PROFESIONAL UNIVERSITARIO - OF. ATENCION AL CIUDADANO"/>
    <s v="N/A"/>
    <d v="2023-02-15T00:00:00"/>
    <s v="La contratista en el periodo comprendido entre el 26 y el 31 de en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26 y el 31 de enero, la contratistarevisó y alerto acerca de las necesidades para el cumplimiento de lasactividades asignadas, para lo cual entrego la información requeridapara la gestión en la Secretaria de los usuarios y accesos requeridopara el desarrollo de las actividades asignadas. De la misma formaasistió a las capacitaciones y reuniones en las que fue convocada yentrego de manera satisfactoria el reporte de las actividadesrealizadas."/>
    <d v="2023-01-24T00:00:00"/>
    <d v="2023-01-26T00:00:00"/>
    <n v="240"/>
    <d v="2023-09-26T00:00:00"/>
    <n v="18608000"/>
    <n v="243"/>
    <n v="13.58"/>
    <n v="0"/>
    <n v="18608000"/>
    <n v="0"/>
    <n v="0"/>
    <n v="18608000"/>
    <s v="8  Mes(es)"/>
  </r>
  <r>
    <x v="1"/>
    <n v="220576"/>
    <x v="0"/>
    <s v="https://community.secop.gov.co/Public/Tendering/OpportunityDetail/Index?noticeUID=CO1.NTC.3261442&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29109437"/>
    <s v="CAROLINA  PAZ MANZANO"/>
    <s v="ASESOR - DESPACHO SECRETARIO DISTRITAL DE HDA."/>
    <s v="N/A"/>
    <d v="2023-02-15T00:00:00"/>
    <s v="Durante el período se dio cumplimiento a las obligaciones generalesestipuladas en el contrato"/>
    <s v="Durante el período se dio cumplimiento a las obligaciones especialesestipuladas en el contrato"/>
    <d v="2022-09-12T00:00:00"/>
    <d v="2022-09-13T00:00:00"/>
    <n v="120"/>
    <d v="2023-02-28T00:00:00"/>
    <n v="21844000"/>
    <n v="168"/>
    <n v="100"/>
    <n v="19659600"/>
    <n v="10375900"/>
    <n v="1"/>
    <n v="8191500"/>
    <n v="30035500"/>
    <s v="   5  Mes(es)  15  Día(s)"/>
  </r>
  <r>
    <x v="1"/>
    <n v="220624"/>
    <x v="0"/>
    <s v="https://community.secop.gov.co/Public/Tendering/OpportunityDetail/Index?noticeUID=CO1.NTC.3311780&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80072113"/>
    <s v="RONALD JOSUE BOLAÑOS VELASCO"/>
    <s v="ASESOR - DESPACHO SECRETARIO DISTRITAL DE HDA."/>
    <s v="N/A"/>
    <d v="2023-02-15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122"/>
    <n v="100"/>
    <n v="17839266"/>
    <n v="4004734"/>
    <n v="0"/>
    <n v="0"/>
    <n v="21844000"/>
    <s v="4  Mes(es)"/>
  </r>
  <r>
    <x v="1"/>
    <n v="220623"/>
    <x v="0"/>
    <s v="https://community.secop.gov.co/Public/Tendering/OpportunityDetail/Index?noticeUID=CO1.NTC.3311780&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33223348"/>
    <s v="MEILYS  BARRAZA PACHECO"/>
    <s v="ASESOR - DESPACHO SECRETARIO DISTRITAL DE HDA."/>
    <s v="N/A"/>
    <d v="2023-02-15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122"/>
    <n v="100"/>
    <n v="17839266"/>
    <n v="4004734"/>
    <n v="0"/>
    <n v="0"/>
    <n v="21844000"/>
    <s v="4  Mes(es)"/>
  </r>
  <r>
    <x v="1"/>
    <n v="220622"/>
    <x v="0"/>
    <s v="https://community.secop.gov.co/Public/Tendering/OpportunityDetail/Index?noticeUID=CO1.NTC.3311780&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36066378"/>
    <s v="GENNY MERCEDES MARTINEZ LAGUNA"/>
    <s v="ASESOR - DESPACHO SECRETARIO DISTRITAL DE HDA."/>
    <s v="N/A"/>
    <d v="2023-02-15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122"/>
    <n v="100"/>
    <n v="17839266"/>
    <n v="4004734"/>
    <n v="0"/>
    <n v="0"/>
    <n v="21844000"/>
    <s v="4  Mes(es)"/>
  </r>
  <r>
    <x v="1"/>
    <n v="220625"/>
    <x v="0"/>
    <s v="https://community.secop.gov.co/Public/Tendering/OpportunityDetail/Index?noticeUID=CO1.NTC.3311780&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52622600"/>
    <s v="CLAUDIA PATRICIA ALMEIDA CASTILLO"/>
    <s v="ASESOR - DESPACHO SECRETARIO DISTRITAL DE HDA."/>
    <s v="N/A"/>
    <d v="2023-02-15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122"/>
    <n v="100"/>
    <n v="17839266"/>
    <n v="4004734"/>
    <n v="0"/>
    <n v="0"/>
    <n v="21844000"/>
    <s v="4  Mes(es)"/>
  </r>
  <r>
    <x v="1"/>
    <n v="220575"/>
    <x v="0"/>
    <s v="https://community.secop.gov.co/Public/Tendering/OpportunityDetail/Index?noticeUID=CO1.NTC.3261442&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1018424019"/>
    <s v="EDNA ROCIO SANCHEZ MORALES"/>
    <s v="ASESOR - DESPACHO SECRETARIO DISTRITAL DE HDA."/>
    <s v="N/A"/>
    <d v="2023-02-15T00:00:00"/>
    <s v="Durante el período se dio cumplimiento a las obligaciones generalesestipuladas en el contrato"/>
    <s v="Durante el período se dio cumplimiento a las obligaciones especialesestipuladas en el contrato"/>
    <d v="2022-09-12T00:00:00"/>
    <d v="2022-09-13T00:00:00"/>
    <n v="120"/>
    <d v="2023-02-28T00:00:00"/>
    <n v="21844000"/>
    <n v="168"/>
    <n v="100"/>
    <n v="19659600"/>
    <n v="10375900"/>
    <n v="1"/>
    <n v="8191500"/>
    <n v="30035500"/>
    <s v="   5  Mes(es)  15  Día(s)"/>
  </r>
  <r>
    <x v="1"/>
    <n v="220561"/>
    <x v="0"/>
    <s v="https://community.secop.gov.co/Public/Tendering/OpportunityDetail/Index?noticeUID=CO1.NTC.3221676&amp;isFromPublicArea=True&amp;isModal=true&amp;asPopupView=true"/>
    <x v="1"/>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N/A"/>
    <d v="2023-02-15T00:00:00"/>
    <s v="Durante el período se dio cumplimiento a las obligaciones generalesestipuladas en el contrato"/>
    <s v="Durante el período se dio cumplimiento a las obligaciones especialesestipuladas en el contrato"/>
    <d v="2022-09-01T00:00:00"/>
    <d v="2022-09-05T00:00:00"/>
    <n v="120"/>
    <d v="2023-01-05T00:00:00"/>
    <n v="21844000"/>
    <n v="122"/>
    <n v="100"/>
    <n v="21844000"/>
    <n v="0"/>
    <n v="0"/>
    <n v="0"/>
    <n v="21844000"/>
    <s v="4  Mes(es)"/>
  </r>
  <r>
    <x v="1"/>
    <n v="220576"/>
    <x v="0"/>
    <s v="https://community.secop.gov.co/Public/Tendering/OpportunityDetail/Index?noticeUID=CO1.NTC.3261442&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29109437"/>
    <s v="CAROLINA  PAZ MANZANO"/>
    <s v="ASESOR - DESPACHO SECRETARIO DISTRITAL DE HDA."/>
    <s v="N/A"/>
    <d v="2023-02-15T00:00:00"/>
    <s v="Durante el período se dio cumplimiento a las obligaciones generalesestipuladas en el contrato"/>
    <s v="Durante el período se dio cumplimiento a las obligaciones especialesestipuladas en el contrato"/>
    <d v="2022-09-12T00:00:00"/>
    <d v="2022-09-13T00:00:00"/>
    <n v="120"/>
    <d v="2023-02-28T00:00:00"/>
    <n v="21844000"/>
    <n v="168"/>
    <n v="100"/>
    <n v="25120600"/>
    <n v="4914900"/>
    <n v="1"/>
    <n v="8191500"/>
    <n v="30035500"/>
    <s v="   5  Mes(es)  15  Día(s)"/>
  </r>
  <r>
    <x v="1"/>
    <n v="220622"/>
    <x v="0"/>
    <s v="https://community.secop.gov.co/Public/Tendering/OpportunityDetail/Index?noticeUID=CO1.NTC.3311780&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36066378"/>
    <s v="GENNY MERCEDES MARTINEZ LAGUNA"/>
    <s v="ASESOR - DESPACHO SECRETARIO DISTRITAL DE HDA."/>
    <s v="N/A"/>
    <d v="2023-02-15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122"/>
    <n v="100"/>
    <n v="21844000"/>
    <n v="0"/>
    <n v="0"/>
    <n v="0"/>
    <n v="21844000"/>
    <s v="4  Mes(es)"/>
  </r>
  <r>
    <x v="1"/>
    <n v="220625"/>
    <x v="0"/>
    <s v="https://community.secop.gov.co/Public/Tendering/OpportunityDetail/Index?noticeUID=CO1.NTC.3311780&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52622600"/>
    <s v="CLAUDIA PATRICIA ALMEIDA CASTILLO"/>
    <s v="ASESOR - DESPACHO SECRETARIO DISTRITAL DE HDA."/>
    <s v="N/A"/>
    <d v="2023-02-15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122"/>
    <n v="100"/>
    <n v="21844000"/>
    <n v="0"/>
    <n v="0"/>
    <n v="0"/>
    <n v="21844000"/>
    <s v="4  Mes(es)"/>
  </r>
  <r>
    <x v="2"/>
    <n v="230004"/>
    <x v="0"/>
    <s v="https://community.secop.gov.co/Public/Tendering/OpportunityDetail/Index?noticeUID=CO1.NTC.3736313&amp;isFromPublicArea=True&amp;isModal=true&amp;asPopupView=true"/>
    <x v="1"/>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N/A"/>
    <d v="2023-02-16T00:00:00"/>
    <s v="Durante el período se dio cumplimiento a las obligaciones generalesestipuladas en el contrato"/>
    <s v="Durante el período se dio cumplimiento a las obligaciones especialesestipuladas en el contrato"/>
    <d v="2023-01-11T00:00:00"/>
    <d v="2023-01-16T00:00:00"/>
    <n v="330"/>
    <d v="2023-12-16T00:00:00"/>
    <n v="60071000"/>
    <n v="334"/>
    <n v="12.87"/>
    <n v="2730500"/>
    <n v="57340500"/>
    <n v="0"/>
    <n v="0"/>
    <n v="60071000"/>
    <s v="11  Mes(es)"/>
  </r>
  <r>
    <x v="1"/>
    <n v="220575"/>
    <x v="0"/>
    <s v="https://community.secop.gov.co/Public/Tendering/OpportunityDetail/Index?noticeUID=CO1.NTC.3261442&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1018424019"/>
    <s v="EDNA ROCIO SANCHEZ MORALES"/>
    <s v="ASESOR - DESPACHO SECRETARIO DISTRITAL DE HDA."/>
    <s v="N/A"/>
    <d v="2023-02-16T00:00:00"/>
    <s v="Durante el período se dio cumplimiento a las obligaciones generalesestipuladas en el contrato"/>
    <s v="Durante el período se dio cumplimiento a las obligaciones especialesestipuladas en el contrato"/>
    <d v="2022-09-12T00:00:00"/>
    <d v="2022-09-13T00:00:00"/>
    <n v="120"/>
    <d v="2023-02-28T00:00:00"/>
    <n v="21844000"/>
    <n v="168"/>
    <n v="100"/>
    <n v="25120600"/>
    <n v="4914900"/>
    <n v="1"/>
    <n v="8191500"/>
    <n v="30035500"/>
    <s v="   5  Mes(es)  15  Día(s)"/>
  </r>
  <r>
    <x v="1"/>
    <n v="220623"/>
    <x v="0"/>
    <s v="https://community.secop.gov.co/Public/Tendering/OpportunityDetail/Index?noticeUID=CO1.NTC.3311780&amp;isFromPublicArea=True&amp;isModal=true&amp;asPopupView=true"/>
    <x v="1"/>
    <s v="Prestación Servicios Profesionales"/>
    <s v="SUBD. TALENTO HUMANO"/>
    <s v="0111-01"/>
    <s v="Prestar los servicios profesionales para desarrollar y ejecutar lasactividades relacionadas con el proceso de provisión de empleos de laplanta de personal de la Secretaría Distrital de Hacienda."/>
    <n v="33223348"/>
    <s v="MEILYS  BARRAZA PACHECO"/>
    <s v="ASESOR - DESPACHO SECRETARIO DISTRITAL DE HDA."/>
    <s v="N/A"/>
    <d v="2023-02-16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122"/>
    <n v="100"/>
    <n v="21844000"/>
    <n v="0"/>
    <n v="0"/>
    <n v="0"/>
    <n v="21844000"/>
    <s v="4  Mes(es)"/>
  </r>
  <r>
    <x v="1"/>
    <n v="220824"/>
    <x v="0"/>
    <s v="https://community.secop.gov.co/Public/Tendering/OpportunityDetail/Index?noticeUID=CO1.NTC.3556376&amp;isFromPublicArea=True&amp;isModal=true&amp;asPopupView=true"/>
    <x v="1"/>
    <s v="Prestación Servicios Profesionales"/>
    <s v="OF. CONTROL INTERNO"/>
    <s v="0111-01"/>
    <s v="Prestar servicios profesionales en materia jurídica para el cumplimientoy apoyo a las funciones de la Oficina de Control Interno de laSecretaría Distrital de Hacienda, en especial en temas laborales,administrativos y financieros, entre otros"/>
    <n v="1128044435"/>
    <s v="CRISTIAN CAMILO SALCEDO PIÑEROS"/>
    <s v="JEFE DE OFICINA - OF. CONTROL INTERNO"/>
    <s v="N/A"/>
    <d v="2023-02-16T00:00:00"/>
    <s v="El contratista cumplió con las obligaciones generales de acuerdo con loestipulado en los estudios previos, para el periodo comprendido entre el01-01-2023 y el 31-01-2023"/>
    <s v="Durante el periodo de ejecución el contratista dio cumplimiento a lasobligaciones especiales determinadas en los estudios previos; elresultado de las mismas se describe en los productos entregados."/>
    <d v="2022-11-23T00:00:00"/>
    <d v="2022-12-01T00:00:00"/>
    <n v="60"/>
    <d v="2023-02-01T00:00:00"/>
    <n v="9304000"/>
    <n v="62"/>
    <n v="100"/>
    <n v="9304000"/>
    <n v="0"/>
    <n v="0"/>
    <n v="0"/>
    <n v="9304000"/>
    <s v="2  Mes(es)"/>
  </r>
  <r>
    <x v="1"/>
    <n v="220872"/>
    <x v="0"/>
    <s v="https://community.secop.gov.co/Public/Tendering/OpportunityDetail/Index?noticeUID=CO1.NTC.3642041&amp;isFromPublicArea=True&amp;isModal=true&amp;asPopupView=true"/>
    <x v="1"/>
    <s v="Prestación Servicios Profesionales"/>
    <s v="OF. CONTROL INTERNO"/>
    <s v="0111-01"/>
    <s v="Prestar servicios profesionales especializados en materia jurídica parael cumplimiento y apoyo a las funciones de la Oficina de Control Internode la Secretaría Distrital de Hacienda, en especial en temascontractuales, disciplinarios y procesales, entre otros."/>
    <n v="1069717453"/>
    <s v="GERMAN ALFONSO ESPINOSA SUAREZ"/>
    <s v="JEFE DE OFICINA - OF. CONTROL INTERNO"/>
    <s v="N/A"/>
    <d v="2023-02-16T00:00:00"/>
    <s v="El contratista cumplió con las obligaciones generales de acuerdo con loestipulado en los estudios previos, para el periodo comprendido entre el01-01-2023 y el 31-01-2023"/>
    <s v="Durante el periodo de ejecución el contratista dio cumplimiento a lasobligaciones especiales determinadas en los estudios previos; elresultado de las mismas se describe en los productos entregados."/>
    <d v="2022-12-14T00:00:00"/>
    <d v="2022-12-22T00:00:00"/>
    <n v="60"/>
    <d v="2023-02-22T00:00:00"/>
    <n v="14422000"/>
    <n v="62"/>
    <n v="100"/>
    <n v="0"/>
    <n v="14422000"/>
    <n v="0"/>
    <n v="0"/>
    <n v="14422000"/>
    <s v="2  Mes(es)"/>
  </r>
  <r>
    <x v="1"/>
    <n v="220679"/>
    <x v="0"/>
    <s v="https://community.secop.gov.co/Public/Tendering/OpportunityDetail/Index?noticeUID=CO1.NTC.3356752&amp;isFromPublicArea=True&amp;isModal=true&amp;asPopupView=true"/>
    <x v="1"/>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N/A"/>
    <d v="2023-02-16T00:00:00"/>
    <s v="El contratista cumplió con las obligaciones generales de acuerdo con loestipulado en los estudios previos, para el periodo comprendido entre el01-01-2023 y el 31-01-2023"/>
    <s v="Durante el periodo de ejecución el contratista dio cumplimiento a lasobligaciones especiales determinadas en los estudios previos; elresultado de las mismas se describe en los productos entregados."/>
    <d v="2022-10-04T00:00:00"/>
    <d v="2022-10-06T00:00:00"/>
    <n v="120"/>
    <d v="2023-02-06T00:00:00"/>
    <n v="26360000"/>
    <n v="123"/>
    <n v="100"/>
    <n v="25261667"/>
    <n v="1098333"/>
    <n v="0"/>
    <n v="0"/>
    <n v="26360000"/>
    <s v="4  Mes(es)"/>
  </r>
  <r>
    <x v="2"/>
    <n v="230125"/>
    <x v="0"/>
    <s v="https://community.secop.gov.co/Public/Tendering/OpportunityDetail/Index?noticeUID=CO1.NTC.3811001&amp;isFromPublicArea=True&amp;isModal=true&amp;asPopupView=true"/>
    <x v="1"/>
    <s v="Prestación Servicios Profesionales"/>
    <s v="OF. CONTROL INTERNO"/>
    <s v="0111-01"/>
    <s v="Prestar servicios profesionales para el cumplimiento y apoyo a lasfunciones de la Oficina de Control Interno de la Secretaría Distrital deHacienda, en especial en temas contables y financieros, entre otros."/>
    <n v="79639995"/>
    <s v="IVAN FERNANDO TUNJANO REYES"/>
    <s v="JEFE DE OFICINA - OF. CONTROL INTERNO"/>
    <s v="N/A"/>
    <d v="2023-02-16T00:00:00"/>
    <s v="El contratista cumplió con las obligaciones generales de acuerdo con loestipulado en los estudios previos, para el periodo comprendido entre el27-01-2023 y el 31-01-2023"/>
    <s v="Durante el periodo de ejecución el contratista dio cumplimiento a lasobligaciones especiales determinadas en los estudios previos; elresultado de las mismas se describe en los productos entregados."/>
    <d v="2023-01-23T00:00:00"/>
    <d v="2023-01-27T00:00:00"/>
    <n v="360"/>
    <d v="2023-12-31T00:00:00"/>
    <n v="55824000"/>
    <n v="338"/>
    <n v="9.4700000000000006"/>
    <n v="620267"/>
    <n v="55203733"/>
    <n v="0"/>
    <n v="0"/>
    <n v="55824000"/>
    <s v="12  Mes(es)"/>
  </r>
  <r>
    <x v="1"/>
    <n v="220313"/>
    <x v="0"/>
    <s v="https://community.secop.gov.co/Public/Tendering/OpportunityDetail/Index?noticeUID=CO1.NTC.2753082&amp;isFromPublicArea=True&amp;isModal=true&amp;asPopupView=true"/>
    <x v="1"/>
    <s v="Prestación Servicios Profesionales"/>
    <s v="OF. CONTROL INTERNO"/>
    <s v="0111-01"/>
    <s v="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
    <n v="88142842"/>
    <s v="JESUS ALBEIRO RIZO GALLARDO"/>
    <s v="JEFE DE OFICINA - OF. CONTROL INTERNO"/>
    <s v="N/A"/>
    <d v="2023-02-16T00:00:00"/>
    <s v="El contratista cumplió con las obligaciones generales de acuerdo con loestipulado en los estudios previos, para el periodo comprendido entre el01-01-2023 y el 08-01-2023"/>
    <s v="Durante el periodo de ejecución el contratista dio cumplimiento a lasobligaciones especiales determinadas en los estudios previos; elresultado de las mismas se describe en los productos entregados."/>
    <d v="2022-01-27T00:00:00"/>
    <d v="2022-02-02T00:00:00"/>
    <n v="225"/>
    <d v="2023-01-08T00:00:00"/>
    <n v="62798625"/>
    <n v="340"/>
    <n v="100"/>
    <n v="94058385"/>
    <n v="0"/>
    <n v="1"/>
    <n v="31259760"/>
    <n v="94058385"/>
    <s v="  11  Mes(es)   7  Día(s)"/>
  </r>
  <r>
    <x v="2"/>
    <n v="230137"/>
    <x v="0"/>
    <s v="https://community.secop.gov.co/Public/Tendering/OpportunityDetail/Index?noticeUID=CO1.NTC.3829170&amp;isFromPublicArea=True&amp;isModal=true&amp;asPopupView=true"/>
    <x v="1"/>
    <s v="Prestación Servicio Apoyo a la Gestión"/>
    <s v="DESPACHO SECRETARIO DISTRITAL DE HDA."/>
    <s v="0111-01"/>
    <s v="Prestar servicios de apoyo a la gestión de carácter administrativorelacionados con cierres en sistemas de correspondencia, informes yconsolidación de información."/>
    <n v="53132127"/>
    <s v="ASTRID VIVIANA FAJARDO GONZALEZ"/>
    <s v="PROFESIONAL UNIVERSITARIO - OF. ATENCION AL CIUDADANO"/>
    <s v="N/A"/>
    <d v="2023-02-16T00:00:00"/>
    <s v="La contratista en el periodo comprendido entre el 26 y el 31 de ener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26 y el 31 de enero, la contratistarevisó y alerto acerca de las necesidades para el cumplimiento de lasactividades asignadas, para lo cual entrego la información requeridapara la gestión en la Secretaria de los usuarios y accesos requeridopara el desarrollo de las actividades asignadas. De la misma formaasistió a las capacitaciones y reuniones en las que fue convocada yentrego de manera satisfactoria el reporte de las actividadesrealizadas."/>
    <d v="2023-01-24T00:00:00"/>
    <d v="2023-01-26T00:00:00"/>
    <n v="240"/>
    <d v="2023-09-26T00:00:00"/>
    <n v="18608000"/>
    <n v="243"/>
    <n v="13.58"/>
    <n v="387666"/>
    <n v="18220334"/>
    <n v="0"/>
    <n v="0"/>
    <n v="18608000"/>
    <s v="8  Mes(es)"/>
  </r>
  <r>
    <x v="1"/>
    <n v="220376"/>
    <x v="1"/>
    <s v="https://colombiacompra.gov.co/tienda-virtual-del-estado-colombiano/ordenes-compra/88777"/>
    <x v="3"/>
    <s v="Prestación de Servicios"/>
    <s v="SUBD. EDUCACION TRIBUTARIA Y SERVICIO"/>
    <s v="0111-01"/>
    <s v="Proveer el servicio de conectividad a internet, para realizar visitas aunidades productivas en las diferentes localidades de la ciudad yrecopilar información que alimentará la base maestra y el tablero decontrol de formalización empresarial en Bogotá."/>
    <n v="899999115"/>
    <s v="EMPRESA DE TELECOMUNICACIONES DE BOGOTÁ S.A. E.S.P. - ETB S.A. ESP"/>
    <s v="SUBDIRECTOR TECNICO - SUBD. EDUCACION TRIBUTARIA Y SERVICIO"/>
    <s v="N/A"/>
    <d v="2023-02-20T00:00:00"/>
    <s v="Durante el mes de diciembre de 2022, el contratista cumplió con lasobligaciones generales estipuladas en los estudios previos."/>
    <s v="Durante el mes de diciembre de 2022, el contratista cumplió con lasobligaciones especiales estipuladas en los estudios previos."/>
    <d v="2022-04-26T00:00:00"/>
    <d v="2022-05-09T00:00:00"/>
    <n v="330"/>
    <d v="2023-04-09T00:00:00"/>
    <n v="21822267"/>
    <n v="335"/>
    <n v="88.06"/>
    <n v="15275585"/>
    <n v="6546682"/>
    <n v="0"/>
    <n v="0"/>
    <n v="21822267"/>
    <s v="11  Mes(es)"/>
  </r>
  <r>
    <x v="1"/>
    <n v="220253"/>
    <x v="0"/>
    <s v="https://community.secop.gov.co/Public/Tendering/OpportunityDetail/Index?noticeUID=CO1.NTC.2644384&amp;isFromPublicArea=True&amp;isModal=true&amp;asPopupView=true"/>
    <x v="1"/>
    <s v="Prestación Servicios Profesionales"/>
    <s v="DESPACHO DIR. DISTRITAL PRESUPUESTO"/>
    <s v="0111-01"/>
    <s v="Prestar los servicios profesionales al Despacho de la DireccionDistrital de Presupuesto de la Secretaría Distrital de Hacienda, para lagestión de informes y reportes a los organismos de control, seguimientoa la documentacion, archivo, reportes internos, validaciones de informesfinancieros  solicitados a las entidades y  publicaciones en la sedeelectronica de la entidad."/>
    <n v="1073693483"/>
    <s v="YULY PAOLA BELTRAN TORRES"/>
    <s v="ASESOR - DESPACHO SECRETARIO DISTRITAL DE HDA."/>
    <s v="N/A"/>
    <d v="2023-02-17T00:00:00"/>
    <s v="Acató las obligaciones generales"/>
    <s v="Acató las obligaciones especiales"/>
    <d v="2022-01-21T00:00:00"/>
    <d v="2022-02-01T00:00:00"/>
    <n v="300"/>
    <d v="2023-02-01T00:00:00"/>
    <n v="45490000"/>
    <n v="365"/>
    <n v="100"/>
    <n v="54588000"/>
    <n v="0"/>
    <n v="1"/>
    <n v="9098000"/>
    <n v="54588000"/>
    <s v="  14  Mes(es)"/>
  </r>
  <r>
    <x v="1"/>
    <n v="220571"/>
    <x v="0"/>
    <s v="https://community.secop.gov.co/Public/Tendering/OpportunityDetail/Index?noticeUID=CO1.NTC.3248987&amp;isFromPublicArea=True&amp;isModal=true&amp;asPopupView=true"/>
    <x v="1"/>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s."/>
    <n v="52500234"/>
    <s v="AIDEE  VALLEJO CUESTA"/>
    <s v="ASESOR - DESPACHO SECRETARIO DISTRITAL DE HDA."/>
    <s v="N/A"/>
    <d v="2023-02-17T00:00:00"/>
    <s v="Acató las obligaciones generales"/>
    <s v="Acató las obligaciones especiales"/>
    <d v="2022-09-07T00:00:00"/>
    <d v="2022-09-12T00:00:00"/>
    <n v="150"/>
    <d v="2023-02-12T00:00:00"/>
    <n v="32565000"/>
    <n v="153"/>
    <n v="100"/>
    <n v="30176900"/>
    <n v="2388100"/>
    <n v="0"/>
    <n v="0"/>
    <n v="32565000"/>
    <s v="5  Mes(es)"/>
  </r>
  <r>
    <x v="1"/>
    <n v="220376"/>
    <x v="1"/>
    <s v="https://colombiacompra.gov.co/tienda-virtual-del-estado-colombiano/ordenes-compra/88777"/>
    <x v="3"/>
    <s v="Prestación de Servicios"/>
    <s v="SUBD. EDUCACION TRIBUTARIA Y SERVICIO"/>
    <s v="0111-01"/>
    <s v="Proveer el servicio de conectividad a internet, para realizar visitas aunidades productivas en las diferentes localidades de la ciudad yrecopilar información que alimentará la base maestra y el tablero decontrol de formalización empresarial en Bogotá."/>
    <n v="899999115"/>
    <s v="EMPRESA DE TELECOMUNICACIONES DE BOGOTÁ S.A. E.S.P. - ETB S.A. ESP"/>
    <s v="SUBDIRECTOR TECNICO - SUBD. EDUCACION TRIBUTARIA Y SERVICIO"/>
    <s v="N/A"/>
    <d v="2023-02-23T00:00:00"/>
    <s v="Durante el mes de enero de 2023, el contratista cumplió con lasobligaciones generales estipuladas en los estudios previos."/>
    <s v="Durante el mes de  enero de 2023, el contratista cumplió con lasobligaciones especiales estipuladas en los estudios previos."/>
    <d v="2022-04-26T00:00:00"/>
    <d v="2022-05-09T00:00:00"/>
    <n v="330"/>
    <d v="2023-04-09T00:00:00"/>
    <n v="21822267"/>
    <n v="335"/>
    <n v="88.06"/>
    <n v="17259428"/>
    <n v="4562839"/>
    <n v="0"/>
    <n v="0"/>
    <n v="21822267"/>
    <s v="11  Mes(es)"/>
  </r>
  <r>
    <x v="1"/>
    <n v="220848"/>
    <x v="0"/>
    <s v="https://community.secop.gov.co/Public/Tendering/OpportunityDetail/Index?noticeUID=CO1.NTC.3604841&amp;isFromPublicArea=True&amp;isModal=true&amp;asPopupView=true"/>
    <x v="1"/>
    <s v="Prestación Servicios Profesionales"/>
    <s v="SUBD. GESTION CONTABLE HACIENDA"/>
    <s v="0111-01"/>
    <s v="Prestar servicios profesionales para realizar procesos de conciliaciónde información contable requeridas en el proceso de elaboración de losestados financieros, reportes e Informes complementarios de la SDHincluidas en el módulo FI a cargo de la Dirección Distrital deContabilidad"/>
    <n v="1016056057"/>
    <s v="NILSON ANDRES MACIAS CARDENAS"/>
    <s v="SUBDIRECTOR TECNICO - SUBD. GESTION CONTABLE HACIENDA"/>
    <s v="N/A"/>
    <d v="2023-02-23T00:00:00"/>
    <s v="El contratista cumplió a satisfacción las obligaciones generales."/>
    <s v="El contratista cumplió a satisfacción las obligaciones específicas."/>
    <d v="2022-12-06T00:00:00"/>
    <d v="2022-12-07T00:00:00"/>
    <n v="60"/>
    <d v="2023-02-07T00:00:00"/>
    <n v="6514000"/>
    <n v="62"/>
    <n v="100"/>
    <n v="6514000"/>
    <n v="0"/>
    <n v="0"/>
    <n v="0"/>
    <n v="6514000"/>
    <s v="2  Mes(es)"/>
  </r>
  <r>
    <x v="1"/>
    <n v="220867"/>
    <x v="0"/>
    <s v="https://community.secop.gov.co/Public/Tendering/OpportunityDetail/Index?noticeUID=CO1.NTC.3553678&amp;isFromPublicArea=True&amp;isModal=true&amp;asPopupView=true"/>
    <x v="4"/>
    <s v="Prestación de Servicios"/>
    <s v="SUBD. INFRAESTRUCTURA TIC"/>
    <s v="0111-01"/>
    <s v="Proveer el outsourcing integral para los servicios de monitoreo yoperación del Datacenter."/>
    <n v="800196299"/>
    <s v="COMPAÑIA COLOMBIANA DE SERVICIOS DE VALO R AGREGADO Y TELEMATICOS COLVATEL S.A."/>
    <s v="PROFESIONAL UNIVERSITARIO - SUBD. INFRAESTRUCTURA TIC"/>
    <s v="N/A"/>
    <d v="2023-02-22T00:00:00"/>
    <s v="El contratista cumplió a cabalidad con las obligaciones generales delcontrato."/>
    <s v="En la ejecución del presente contrato y en cumplimiento de lasobligaciones estipuladas en los estudios previos, se realizaron lassiguientes actividades, las cuales se encuentran registradas en elinforme de gestión mensual por parte del contratista y el cualcorresponde al periodo entre el 5 de enero de 2023 y el 31 de enero de2023:Verificación servidores drupal estado del servicio y ocupación deespacio.Envió de informe cada mañana servidores drupal, 10.180.21.56-10.180.21.57-10.180.21.58-10.180.21.59-10.180.21.64-10.180.21.65-10.180.21.66.Monitoreo Cloud control, instancias de DB.Monitoreo IP VPN.Verificación acceso a Oficina Virtual.Monitoreo Cloud control, instancias de DB.Estadísticas Google Analytics – Drupal cada 3 horas.Estado oficinas virtuales, liquidadores y pagos PSE.Envió de informe cada día a las 05:00 a.m. Estado de portal web, ingresoa oficinavirtual, liquidadores, monitoreo desde herramientas, estado deservicios de drupal (server DB), temperatura del DataCenter.Recorrido centros de cableado; pisos 1,3,4,6,7,10,14,16.Monitoreo UIM, server, equipos de red, procesamiento, memoria, espacioendisco.Monitoreo Ecommerce, servidores SAP, Memoria, procesamiento.Validación de URLs en general, archivos BAT de URLs.Revisión de las URLs de colas de reportes.Monitoreo UPS, Aires, PDUs en StruxureWare.Monitoreo Cloud control, instancias de DB.Acompañamiento al personal SHD.Acompañamiento y revisión de proceso de autorización de ingreso deentidades,Catastro Distrital, concejo de Bogotá, planeación distrital.Acompañamiento y revisión de proceso de autorización de ingreso deproveedoresde servicios.Recorrido de infraestructura del DataCenter cada hora.PING sostenido start &quot;10.190.50.22&quot; ping 10.190.50.22 -t -l 1 –SapRouter Interno.PING sostenido start &quot;10.190.50.60&quot; ping 10.190.50.60 -t -l 1 –SapRouter Externo.PING sostenido start &quot;10.190.132.19&quot; ping 10.190.132.19 -t -l 1 – Canal.Nuevas url a monitorear Balanceador Interno POP.Nuevas url a monitorear BACKOFFICE BALANCEADO.Nuevas url a monitorear BACKOFFICE INTERNO.Nueva url a monitorear HP1 Apache.Nuevas url a monitorear (Node 1) Tomcat.Nuevas url a monitorear WP1 Webdispatcher.Nueva url a monitorear POP.Nuevas url a monitorear BOB.Nuevas url a monitorear CRP.Nuevas url a monitorear BWP.Verificación de Jobs en estado cancelado, SAP.Validación de tareas en SAP con tiempos iguales o superiores a treshoras.Prestación de servicio de manos remotas."/>
    <d v="2022-12-14T00:00:00"/>
    <d v="2023-01-05T00:00:00"/>
    <n v="90"/>
    <d v="2023-04-05T00:00:00"/>
    <n v="58671897"/>
    <n v="90"/>
    <n v="60"/>
    <n v="0"/>
    <n v="58671897"/>
    <n v="0"/>
    <n v="0"/>
    <n v="58671897"/>
    <s v="3  Mes(es)"/>
  </r>
  <r>
    <x v="0"/>
    <n v="210575"/>
    <x v="0"/>
    <s v="https://community.secop.gov.co/Public/Tendering/OpportunityDetail/Index?noticeUID=CO1.NTC.2420710&amp;isFromPublicArea=True&amp;isModal=true&amp;asPopupView=true"/>
    <x v="5"/>
    <s v="Prestación de Servicios"/>
    <s v="SUBD. EDUCACION TRIBUTARIA Y SERVICIO"/>
    <s v="0111-01"/>
    <s v="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
    <n v="901551801"/>
    <s v="UNION TEMPORAL CONTROL ARCHIVOS"/>
    <s v="SUBDIRECTOR TECNICO - SUBD. EDUCACION TRIBUTARIA Y SERVICIO"/>
    <s v="N/A"/>
    <d v="2023-02-27T00:00:00"/>
    <s v="Durante el mes de octubre de 2022, el contratista cumplió con lasobligaciones generales estipuladas en los estudios previos."/>
    <s v="Durante el mes de octubre de 2022, el contratista cumplió con lasobligaciones especiales estipuladas en los estudios previos."/>
    <d v="2021-12-29T00:00:00"/>
    <d v="2022-01-03T00:00:00"/>
    <n v="210"/>
    <d v="2022-12-30T00:00:00"/>
    <n v="3000000000"/>
    <n v="361"/>
    <n v="100"/>
    <n v="2376149672"/>
    <n v="623850328"/>
    <n v="0"/>
    <n v="0"/>
    <n v="3000000000"/>
    <s v="  11  Mes(es)  27  Día(s)"/>
  </r>
  <r>
    <x v="0"/>
    <n v="210575"/>
    <x v="0"/>
    <s v="https://community.secop.gov.co/Public/Tendering/OpportunityDetail/Index?noticeUID=CO1.NTC.2420710&amp;isFromPublicArea=True&amp;isModal=true&amp;asPopupView=true"/>
    <x v="5"/>
    <s v="Prestación de Servicios"/>
    <s v="SUBD. EDUCACION TRIBUTARIA Y SERVICIO"/>
    <s v="0111-01"/>
    <s v="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
    <n v="901551801"/>
    <s v="UNION TEMPORAL CONTROL ARCHIVOS"/>
    <s v="SUBDIRECTOR TECNICO - SUBD. EDUCACION TRIBUTARIA Y SERVICIO"/>
    <s v="N/A"/>
    <d v="2023-02-27T00:00:00"/>
    <s v="Durante el mes de noviembre de 2022, el contratista cumplió con lasobligaciones generales estipuladas en los estudios previos."/>
    <s v="Durante el mes de noviembre de 2022, el contratista cumplió con lasobligaciones especiales estipuladas en los estudios previos."/>
    <d v="2021-12-29T00:00:00"/>
    <d v="2022-01-03T00:00:00"/>
    <n v="210"/>
    <d v="2022-12-30T00:00:00"/>
    <n v="3000000000"/>
    <n v="361"/>
    <n v="100"/>
    <n v="2587942553"/>
    <n v="412057447"/>
    <n v="0"/>
    <n v="0"/>
    <n v="3000000000"/>
    <s v="  11  Mes(es)  27  Día(s)"/>
  </r>
  <r>
    <x v="0"/>
    <n v="210575"/>
    <x v="0"/>
    <s v="https://community.secop.gov.co/Public/Tendering/OpportunityDetail/Index?noticeUID=CO1.NTC.2420710&amp;isFromPublicArea=True&amp;isModal=true&amp;asPopupView=true"/>
    <x v="5"/>
    <s v="Prestación de Servicios"/>
    <s v="SUBD. EDUCACION TRIBUTARIA Y SERVICIO"/>
    <s v="0111-01"/>
    <s v="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
    <n v="901551801"/>
    <s v="UNION TEMPORAL CONTROL ARCHIVOS"/>
    <s v="SUBDIRECTOR TECNICO - SUBD. EDUCACION TRIBUTARIA Y SERVICIO"/>
    <s v="N/A"/>
    <d v="2023-02-27T00:00:00"/>
    <s v="Durante el mes de Diciembre de 2022, el contratista cumplió con lasobligaciones generales estipuladas en los estudios previos."/>
    <s v="Durante el mes de Diciembre de 2022, el contratista cumplió con lasobligaciones especiales estipuladas en los estudios previos."/>
    <d v="2021-12-29T00:00:00"/>
    <d v="2022-01-03T00:00:00"/>
    <n v="210"/>
    <d v="2022-12-30T00:00:00"/>
    <n v="3000000000"/>
    <n v="361"/>
    <n v="100"/>
    <n v="2999955569"/>
    <n v="44431"/>
    <n v="0"/>
    <n v="0"/>
    <n v="3000000000"/>
    <s v="  11  Mes(es)  27  Día(s)"/>
  </r>
  <r>
    <x v="1"/>
    <n v="220420"/>
    <x v="0"/>
    <s v="https://community.secop.gov.co/Public/Tendering/OpportunityDetail/Index?noticeUID=CO1.NTC.2971701&amp;isFromPublicArea=True&amp;isModal=true&amp;asPopupView=true"/>
    <x v="7"/>
    <s v="Prestación de Servicios"/>
    <s v="SUBD. DETERMINACION"/>
    <s v="0111-01"/>
    <s v="Prestar los servicios de outsourcing de sistematización y automatizaciónpara el control integral del impuesto al consumo."/>
    <n v="890206351"/>
    <s v="SISTEMAS Y COMPUTADORES S.A."/>
    <s v="SUBDIRECTOR TECNICO - SUBD. DETERMINACION"/>
    <s v="N/A"/>
    <d v="2023-02-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los informes de actividades del(la) contratista"/>
    <d v="2022-07-08T00:00:00"/>
    <d v="2022-07-25T00:00:00"/>
    <n v="240"/>
    <d v="2023-10-02T00:00:00"/>
    <n v="598680824"/>
    <n v="434"/>
    <n v="50.23"/>
    <n v="301831884"/>
    <n v="296848940"/>
    <n v="0"/>
    <n v="0"/>
    <n v="598680824"/>
    <s v="  14  Mes(es)   7  Día(s)"/>
  </r>
  <r>
    <x v="1"/>
    <n v="220443"/>
    <x v="0"/>
    <s v="https://community.secop.gov.co/Public/Tendering/OpportunityDetail/Index?noticeUID=CO1.NTC.3022060&amp;isFromPublicArea=True&amp;isModal=true&amp;asPopupView=true"/>
    <x v="4"/>
    <s v="Prestación de Servicios"/>
    <s v="SUBD. DETERMINACION"/>
    <s v="0111-01"/>
    <s v="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
    <n v="830075961"/>
    <s v="ASOCIACION COLOMBIANA DE EMPRESARIOS PRO DUCTIVOS DE LA CIUDAD DE BOGOTA ACEP CB"/>
    <s v="SUBDIRECTOR TECNICO - SUBD. DETERMINACION"/>
    <s v="N/A"/>
    <d v="2023-02-28T00:00:00"/>
    <s v="Durante el periodo de ejecución, el(la) contratista dio cumplimiento alas obligaciones generales estipuladas en los estudios previos."/>
    <s v="Dado que los recursos del contrato se agotaron en enero, no seadelantaron actividades u obligaciones especiales durante el periodocomprendido entre el 1 al 8 febrero."/>
    <d v="2022-07-28T00:00:00"/>
    <d v="2022-08-08T00:00:00"/>
    <n v="180"/>
    <d v="2023-02-08T00:00:00"/>
    <n v="78060000"/>
    <n v="184"/>
    <n v="100"/>
    <n v="78058000"/>
    <n v="2000"/>
    <n v="0"/>
    <n v="0"/>
    <n v="78060000"/>
    <s v="6  Mes(es)"/>
  </r>
  <r>
    <x v="1"/>
    <n v="220584"/>
    <x v="0"/>
    <s v="https://community.secop.gov.co/Public/Tendering/OpportunityDetail/Index?noticeUID=CO1.NTC.3194837&amp;isFromPublicArea=True&amp;isModal=true&amp;asPopupView=true"/>
    <x v="4"/>
    <s v="Prestación de Servicios"/>
    <s v="OF. ASESORA DE COMUNICACIONES"/>
    <s v="0111-01"/>
    <s v="Divulgar información a través de piezas comunicativas, con el fin deconcientizar a consumidores y distribuidores sobre la necesidad deevitar el consumo de productos de origen ilícito o de contrabando, deconformidad con lo establecido en la invitación pública."/>
    <n v="900684554"/>
    <s v="GRUPO ARKS PREMIER SAS"/>
    <s v="SUBDIRECTOR TECNICO - SUBD. DETERMINACION"/>
    <s v="N/A"/>
    <d v="2023-02-28T00:00:00"/>
    <s v="Durante el periodo de ejecución, el(la) contratista dio cumplimiento alas obligaciones generales estipuladas en los estudios previos."/>
    <s v="Durane el periodo del 01 al 22 de febrero no se adelantaron actividadespor cuanto los recursos ya se habían agotado."/>
    <d v="2022-09-14T00:00:00"/>
    <d v="2022-09-22T00:00:00"/>
    <n v="150"/>
    <d v="2023-02-22T00:00:00"/>
    <n v="52060000"/>
    <n v="153"/>
    <n v="100"/>
    <n v="52060000"/>
    <n v="0"/>
    <n v="0"/>
    <n v="0"/>
    <n v="52060000"/>
    <s v="5  Mes(es)"/>
  </r>
  <r>
    <x v="2"/>
    <n v="230022"/>
    <x v="0"/>
    <s v="https://community.secop.gov.co/Public/Tendering/OpportunityDetail/Index?noticeUID=CO1.NTC.3747175&amp;isFromPublicArea=True&amp;isModal=true&amp;asPopupView=true"/>
    <x v="1"/>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2430396"/>
    <s v="JIMENA YASMIN JIMENEZ SALGADO"/>
    <s v="SUBDIRECTOR TECNICO - SUBD. DETERMINACION"/>
    <s v="N/A"/>
    <d v="2023-02-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n v="330"/>
    <d v="2023-12-23T00:00:00"/>
    <n v="25586000"/>
    <n v="334"/>
    <n v="10.78"/>
    <n v="2946267"/>
    <n v="22639733"/>
    <n v="0"/>
    <n v="0"/>
    <n v="25586000"/>
    <s v="11  Mes(es)"/>
  </r>
  <r>
    <x v="2"/>
    <n v="230023"/>
    <x v="0"/>
    <s v="https://community.secop.gov.co/Public/Tendering/OpportunityDetail/Index?noticeUID=CO1.NTC.3747175&amp;isFromPublicArea=True&amp;isModal=true&amp;asPopupView=true"/>
    <x v="1"/>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3-02-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n v="330"/>
    <d v="2023-12-23T00:00:00"/>
    <n v="25586000"/>
    <n v="334"/>
    <n v="10.78"/>
    <n v="2946267"/>
    <n v="22639733"/>
    <n v="0"/>
    <n v="0"/>
    <n v="25586000"/>
    <s v="11  Mes(es)"/>
  </r>
  <r>
    <x v="2"/>
    <n v="230024"/>
    <x v="0"/>
    <s v="https://community.secop.gov.co/Public/Tendering/OpportunityDetail/Index?noticeUID=CO1.NTC.3747175&amp;isFromPublicArea=True&amp;isModal=true&amp;asPopupView=true"/>
    <x v="1"/>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0573038"/>
    <s v="EKATERINA  CORTES BAUTISTA"/>
    <s v="SUBDIRECTOR TECNICO - SUBD. DETERMINACION"/>
    <s v="N/A"/>
    <d v="2023-02-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n v="330"/>
    <d v="2023-12-23T00:00:00"/>
    <n v="25586000"/>
    <n v="334"/>
    <n v="10.78"/>
    <n v="2946267"/>
    <n v="22639733"/>
    <n v="0"/>
    <n v="0"/>
    <n v="25586000"/>
    <s v="11  Mes(es)"/>
  </r>
  <r>
    <x v="2"/>
    <n v="230025"/>
    <x v="0"/>
    <s v="https://community.secop.gov.co/Public/Tendering/OpportunityDetail/Index?noticeUID=CO1.NTC.3747175&amp;isFromPublicArea=True&amp;isModal=true&amp;asPopupView=true"/>
    <x v="1"/>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2477104"/>
    <s v="MANUELA  LEAL BENAVIDES"/>
    <s v="SUBDIRECTOR TECNICO - SUBD. DETERMINACION"/>
    <s v="N/A"/>
    <d v="2023-02-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n v="330"/>
    <d v="2023-12-23T00:00:00"/>
    <n v="25586000"/>
    <n v="334"/>
    <n v="10.78"/>
    <n v="2946267"/>
    <n v="22639733"/>
    <n v="0"/>
    <n v="0"/>
    <n v="25586000"/>
    <s v="11  Mes(es)"/>
  </r>
  <r>
    <x v="2"/>
    <n v="230054"/>
    <x v="0"/>
    <s v="https://community.secop.gov.co/Public/Tendering/OpportunityDetail/Index?noticeUID=CO1.NTC.3764968&amp;isFromPublicArea=True&amp;isModal=true&amp;asPopupView=true"/>
    <x v="1"/>
    <s v="Prestación Servicios Profesionales"/>
    <s v="SUBD. DETERMINACION"/>
    <s v="0111-01"/>
    <s v="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
    <n v="52208906"/>
    <s v="BRENDA BOLENA PEREIRA BERNAL"/>
    <s v="SUBDIRECTOR TECNICO - SUBD. DETERMINACION"/>
    <s v="N/A"/>
    <d v="2023-02-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n v="330"/>
    <d v="2023-12-23T00:00:00"/>
    <n v="88550000"/>
    <n v="334"/>
    <n v="10.78"/>
    <n v="10196667"/>
    <n v="78353333"/>
    <n v="0"/>
    <n v="0"/>
    <n v="88550000"/>
    <s v="11  Mes(es)"/>
  </r>
  <r>
    <x v="2"/>
    <n v="230055"/>
    <x v="0"/>
    <s v="https://community.secop.gov.co/Public/Tendering/OpportunityDetail/Index?noticeUID=CO1.NTC.3765381&amp;isFromPublicArea=True&amp;isModal=true&amp;asPopupView=true"/>
    <x v="1"/>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32369550"/>
    <s v="OSCAR ANDRES VILLEGAS ESPEJO"/>
    <s v="SUBDIRECTOR TECNICO - SUBD. DETERMINACION"/>
    <s v="N/A"/>
    <d v="2023-02-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n v="330"/>
    <d v="2023-12-23T00:00:00"/>
    <n v="50039000"/>
    <n v="334"/>
    <n v="10.78"/>
    <n v="5762067"/>
    <n v="44276933"/>
    <n v="0"/>
    <n v="0"/>
    <n v="50039000"/>
    <s v="11  Mes(es)"/>
  </r>
  <r>
    <x v="2"/>
    <n v="230060"/>
    <x v="0"/>
    <s v="https://community.secop.gov.co/Public/Tendering/OpportunityDetail/Index?noticeUID=CO1.NTC.3768878&amp;isFromPublicArea=True&amp;isModal=true&amp;asPopupView=true"/>
    <x v="1"/>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1031138930"/>
    <s v="HAROLD GIOVANNI FAJARDO PEREIRA"/>
    <s v="SUBDIRECTOR TECNICO - SUBD. DETERMINACION"/>
    <s v="N/A"/>
    <d v="2023-02-28T00:00:00"/>
    <s v="Durante el periodo de ejecución, el(la) contratista dio cumplimiento alas obligaciones generales estipuladas en los estudios previos"/>
    <s v="    Durante el periodo de ejecución, el(la) contratista dio cumplimientoa las obligaciones especiales estipuladas en los estudios previos.  Loanterior se evidencia en el informe de actividades del(la) contratista"/>
    <d v="2023-01-17T00:00:00"/>
    <d v="2023-01-23T00:00:00"/>
    <n v="330"/>
    <d v="2023-12-23T00:00:00"/>
    <n v="25586000"/>
    <n v="334"/>
    <n v="10.78"/>
    <n v="2946267"/>
    <n v="22639733"/>
    <n v="0"/>
    <n v="0"/>
    <n v="25586000"/>
    <s v="11  Mes(es)"/>
  </r>
  <r>
    <x v="2"/>
    <n v="230062"/>
    <x v="0"/>
    <s v="https://community.secop.gov.co/Public/Tendering/OpportunityDetail/Index?noticeUID=CO1.NTC.3768878&amp;isFromPublicArea=True&amp;isModal=true&amp;asPopupView=true"/>
    <x v="1"/>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80726456"/>
    <s v="JOSE ALEXANDER BERNAL RECALDE"/>
    <s v="SUBDIRECTOR TECNICO - SUBD. DETERMINACION"/>
    <s v="N/A"/>
    <d v="2023-02-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n v="330"/>
    <d v="2023-12-23T00:00:00"/>
    <n v="25586000"/>
    <n v="334"/>
    <n v="10.78"/>
    <n v="2946267"/>
    <n v="22639733"/>
    <n v="0"/>
    <n v="0"/>
    <n v="25586000"/>
    <s v="11  Mes(es)"/>
  </r>
  <r>
    <x v="2"/>
    <n v="230073"/>
    <x v="0"/>
    <s v="https://community.secop.gov.co/Public/Tendering/OpportunityDetail/Index?noticeUID=CO1.NTC.3777923&amp;isFromPublicArea=True&amp;isModal=true&amp;asPopupView=true"/>
    <x v="1"/>
    <s v="Prestación Servicios Profesionales"/>
    <s v="SUBD. DETERMINACION"/>
    <s v="0111-01"/>
    <s v="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
    <n v="80111572"/>
    <s v="ANDRES FELIPE SUAREZ COLOMA"/>
    <s v="SUBDIRECTOR TECNICO - SUBD. DETERMINACION"/>
    <s v="N/A"/>
    <d v="2023-02-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1-23T00:00:00"/>
    <n v="330"/>
    <d v="2023-12-23T00:00:00"/>
    <n v="50039000"/>
    <n v="334"/>
    <n v="10.78"/>
    <n v="5762067"/>
    <n v="44276933"/>
    <n v="0"/>
    <n v="0"/>
    <n v="50039000"/>
    <s v="11  Mes(es)"/>
  </r>
  <r>
    <x v="2"/>
    <n v="230100"/>
    <x v="0"/>
    <s v="https://community.secop.gov.co/Public/Tendering/OpportunityDetail/Index?noticeUID=CO1.NTC.3765381&amp;isFromPublicArea=True&amp;isModal=true&amp;asPopupView=true"/>
    <x v="1"/>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22396731"/>
    <s v="KENNY JULIANA MARTINEZ TORRES"/>
    <s v="SUBDIRECTOR TECNICO - SUBD. DETERMINACION"/>
    <s v="N/A"/>
    <d v="2023-02-28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1-25T00:00:00"/>
    <n v="330"/>
    <d v="2023-12-25T00:00:00"/>
    <n v="50039000"/>
    <n v="334"/>
    <n v="10.18"/>
    <n v="5458800"/>
    <n v="44580200"/>
    <n v="0"/>
    <n v="0"/>
    <n v="50039000"/>
    <s v="11  Mes(es)"/>
  </r>
  <r>
    <x v="0"/>
    <n v="210530"/>
    <x v="0"/>
    <s v="https://community.secop.gov.co/Public/Tendering/OpportunityDetail/Index?noticeUID=CO1.NTC.2310590&amp;isFromPublicArea=True&amp;isModal=true&amp;asPopupView=true"/>
    <x v="0"/>
    <s v="Prestación de Servicios"/>
    <s v="SUBD. INFRAESTRUCTURA TIC"/>
    <s v="0111-01"/>
    <s v="Prestar el servicio de mantenimiento, actualización y soporte de laplataforma de VMware de la Secretaría Distrital de Hacienda, deconformidad con lo establecido en el pliego de condiciones de la SubastaInversa Electrónica No. SDH-SIE-014-2021 y la propuesta presentada porel contratista."/>
    <n v="900220002"/>
    <s v="TEAM MANAGEMENT INFRASTRUCTURE S.A.S"/>
    <s v="PROFESIONAL ESPECIALIZADO - SUBD. INFRAESTRUCTURA TIC"/>
    <s v="N/A"/>
    <d v="2023-02-28T00:00:00"/>
    <s v="El contratista ha cumplido con las obligaciones generales del contratosin contra tiempos."/>
    <s v="El contrato se ha ejecutado de manera normal y el contratista haatendido los requerimientos solicitados por la Entidad. A nivel fisicoel contrato se ha ejecutado en un 83%, a nivel financiero el contrato seha ejecutado en un 100%."/>
    <d v="2021-11-22T00:00:00"/>
    <d v="2021-11-26T00:00:00"/>
    <n v="360"/>
    <d v="2023-05-26T00:00:00"/>
    <n v="291900000"/>
    <n v="546"/>
    <n v="84.07"/>
    <n v="434850000"/>
    <n v="0"/>
    <n v="1"/>
    <n v="142950000"/>
    <n v="434850000"/>
    <s v="  18  Mes(es)"/>
  </r>
  <r>
    <x v="0"/>
    <n v="210377"/>
    <x v="0"/>
    <s v="https://community.secop.gov.co/Public/Tendering/OpportunityDetail/Index?noticeUID=CO1.NTC.2179036&amp;isFromPublicArea=True&amp;isModal=true&amp;asPopupView=true"/>
    <x v="2"/>
    <s v="Suscripción"/>
    <s v="SUBD. ANALISIS SECTORIAL"/>
    <s v="0111-01"/>
    <s v="Suscripción al sistema de información sobre vivienda nueva y usada ydestinos comerciales nuevos en Bogotá D.C."/>
    <n v="830006392"/>
    <s v="LA GALERIA INMOBILIARIA LTDA"/>
    <s v="PROFESIONAL ESPECIALIZADO - SUBD. ANALISIS SECTORIAL"/>
    <s v="N/A"/>
    <d v="2023-02-04T00:00:00"/>
    <s v="Todas las obligaciones se han cumplido a satisfacción."/>
    <s v="Todas las obligaciones se han cumplido a satisfacción."/>
    <d v="2021-08-18T00:00:00"/>
    <d v="2021-09-03T00:00:00"/>
    <n v="360"/>
    <d v="2023-03-03T00:00:00"/>
    <n v="94600000"/>
    <n v="546"/>
    <n v="99.45"/>
    <n v="109900000"/>
    <n v="32000000"/>
    <n v="1"/>
    <n v="47300000"/>
    <n v="141900000"/>
    <s v="  18  Mes(es)"/>
  </r>
  <r>
    <x v="0"/>
    <n v="210377"/>
    <x v="0"/>
    <s v="https://community.secop.gov.co/Public/Tendering/OpportunityDetail/Index?noticeUID=CO1.NTC.2179036&amp;isFromPublicArea=True&amp;isModal=true&amp;asPopupView=true"/>
    <x v="2"/>
    <s v="Suscripción"/>
    <s v="SUBD. ANALISIS SECTORIAL"/>
    <s v="0111-01"/>
    <s v="Suscripción al sistema de información sobre vivienda nueva y usada ydestinos comerciales nuevos en Bogotá D.C."/>
    <n v="830006392"/>
    <s v="LA GALERIA INMOBILIARIA LTDA"/>
    <s v="PROFESIONAL ESPECIALIZADO - SUBD. ANALISIS SECTORIAL"/>
    <s v="N/A"/>
    <d v="2023-02-04T00:00:00"/>
    <s v="Todas las obligaciones se han cumplido a satisfacción."/>
    <s v="Todas las obligaciones se han cumplido a satisfacción."/>
    <d v="2021-08-18T00:00:00"/>
    <d v="2021-09-03T00:00:00"/>
    <n v="360"/>
    <d v="2023-03-03T00:00:00"/>
    <n v="94600000"/>
    <n v="546"/>
    <n v="99.45"/>
    <n v="117900000"/>
    <n v="24000000"/>
    <n v="1"/>
    <n v="47300000"/>
    <n v="141900000"/>
    <s v="  18  Mes(es)"/>
  </r>
  <r>
    <x v="0"/>
    <n v="210377"/>
    <x v="0"/>
    <s v="https://community.secop.gov.co/Public/Tendering/OpportunityDetail/Index?noticeUID=CO1.NTC.2179036&amp;isFromPublicArea=True&amp;isModal=true&amp;asPopupView=true"/>
    <x v="2"/>
    <s v="Suscripción"/>
    <s v="SUBD. ANALISIS SECTORIAL"/>
    <s v="0111-01"/>
    <s v="Suscripción al sistema de información sobre vivienda nueva y usada ydestinos comerciales nuevos en Bogotá D.C."/>
    <n v="830006392"/>
    <s v="LA GALERIA INMOBILIARIA LTDA"/>
    <s v="PROFESIONAL ESPECIALIZADO - SUBD. ANALISIS SECTORIAL"/>
    <s v="N/A"/>
    <d v="2023-02-04T00:00:00"/>
    <s v="Todas las obligaciones se han cumplido a satisfacción."/>
    <s v="Todas las obligaciones se han cumplido a satisfacción."/>
    <d v="2021-08-18T00:00:00"/>
    <d v="2021-09-03T00:00:00"/>
    <n v="360"/>
    <d v="2023-03-03T00:00:00"/>
    <n v="94600000"/>
    <n v="546"/>
    <n v="99.45"/>
    <n v="125900000"/>
    <n v="16000000"/>
    <n v="1"/>
    <n v="47300000"/>
    <n v="141900000"/>
    <s v="  18  Mes(es)"/>
  </r>
  <r>
    <x v="0"/>
    <n v="210377"/>
    <x v="0"/>
    <s v="https://community.secop.gov.co/Public/Tendering/OpportunityDetail/Index?noticeUID=CO1.NTC.2179036&amp;isFromPublicArea=True&amp;isModal=true&amp;asPopupView=true"/>
    <x v="2"/>
    <s v="Suscripción"/>
    <s v="SUBD. ANALISIS SECTORIAL"/>
    <s v="0111-01"/>
    <s v="Suscripción al sistema de información sobre vivienda nueva y usada ydestinos comerciales nuevos en Bogotá D.C."/>
    <n v="830006392"/>
    <s v="LA GALERIA INMOBILIARIA LTDA"/>
    <s v="PROFESIONAL ESPECIALIZADO - SUBD. ANALISIS SECTORIAL"/>
    <s v="N/A"/>
    <d v="2023-02-04T00:00:00"/>
    <s v="Todas las obligaciones se han cumplido a satisfacción."/>
    <s v="Todas las obligaciones se han cumplido a satisfacción."/>
    <d v="2021-08-18T00:00:00"/>
    <d v="2021-09-03T00:00:00"/>
    <n v="360"/>
    <d v="2023-03-03T00:00:00"/>
    <n v="94600000"/>
    <n v="546"/>
    <n v="99.45"/>
    <n v="133900000"/>
    <n v="8000000"/>
    <n v="1"/>
    <n v="47300000"/>
    <n v="141900000"/>
    <s v="  18  Mes(es)"/>
  </r>
  <r>
    <x v="1"/>
    <n v="220832"/>
    <x v="0"/>
    <s v="https://community.secop.gov.co/Public/Tendering/OpportunityDetail/Index?noticeUID=CO1.NTC.3572692&amp;isFromPublicArea=True&amp;isModal=true&amp;asPopupView=true"/>
    <x v="2"/>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N/A"/>
    <d v="2023-02-06T00:00:00"/>
    <s v="Todas las obligaciones se han cumplido a satisfacción."/>
    <s v="Todas las obligaciones se han cumplido a satisfacción."/>
    <d v="2022-11-28T00:00:00"/>
    <d v="2022-12-01T00:00:00"/>
    <n v="360"/>
    <d v="2023-12-01T00:00:00"/>
    <n v="43226960"/>
    <n v="365"/>
    <n v="24.38"/>
    <n v="3602247"/>
    <n v="39624713"/>
    <n v="0"/>
    <n v="0"/>
    <n v="43226960"/>
    <s v="12  Mes(es)"/>
  </r>
  <r>
    <x v="1"/>
    <n v="220832"/>
    <x v="0"/>
    <s v="https://community.secop.gov.co/Public/Tendering/OpportunityDetail/Index?noticeUID=CO1.NTC.3572692&amp;isFromPublicArea=True&amp;isModal=true&amp;asPopupView=true"/>
    <x v="2"/>
    <s v="Suscripción"/>
    <s v="SUBD. ANALISIS SECTORIAL"/>
    <s v="0111-01"/>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N/A"/>
    <d v="2023-02-06T00:00:00"/>
    <s v="Todas las obligaciones se han cumplido a satisfacción."/>
    <s v="Todas las obligaciones se han cumplido a satisfacción."/>
    <d v="2022-11-28T00:00:00"/>
    <d v="2022-12-01T00:00:00"/>
    <n v="360"/>
    <d v="2023-12-01T00:00:00"/>
    <n v="43226960"/>
    <n v="365"/>
    <n v="24.38"/>
    <n v="7204494"/>
    <n v="36022466"/>
    <n v="0"/>
    <n v="0"/>
    <n v="43226960"/>
    <s v="12  Mes(es)"/>
  </r>
  <r>
    <x v="1"/>
    <n v="220759"/>
    <x v="0"/>
    <s v="https://community.secop.gov.co/Public/Tendering/OpportunityDetail/Index?noticeUID=CO1.NTC.3403543&amp;isFromPublicArea=True&amp;isModal=true&amp;asPopupView=true"/>
    <x v="2"/>
    <s v="Prestación de Servicios"/>
    <s v="SUBD. ANALISIS SECTORIAL"/>
    <s v="0111-01"/>
    <s v="La necesidad de contar con la suscripción a los resultados mensuales dela encuesta de consumo para Bogotá."/>
    <n v="900078820"/>
    <s v="RADDAR LIMITADA"/>
    <s v="PROFESIONAL ESPECIALIZADO - SUBD. ANALISIS SECTORIAL"/>
    <s v="N/A"/>
    <d v="2023-02-06T00:00:00"/>
    <s v="Todas las obligaciones se han cumplido a satisfacción."/>
    <s v="Todas las obligaciones se han cumplido a satisfacción."/>
    <d v="2022-10-19T00:00:00"/>
    <d v="2022-11-17T00:00:00"/>
    <n v="360"/>
    <d v="2023-11-17T00:00:00"/>
    <n v="46602600"/>
    <n v="365"/>
    <n v="28.22"/>
    <n v="3883550"/>
    <n v="42719050"/>
    <n v="0"/>
    <n v="0"/>
    <n v="46602600"/>
    <s v="12  Mes(es)"/>
  </r>
  <r>
    <x v="1"/>
    <n v="220759"/>
    <x v="0"/>
    <s v="https://community.secop.gov.co/Public/Tendering/OpportunityDetail/Index?noticeUID=CO1.NTC.3403543&amp;isFromPublicArea=True&amp;isModal=true&amp;asPopupView=true"/>
    <x v="2"/>
    <s v="Prestación de Servicios"/>
    <s v="SUBD. ANALISIS SECTORIAL"/>
    <s v="0111-01"/>
    <s v="La necesidad de contar con la suscripción a los resultados mensuales dela encuesta de consumo para Bogotá."/>
    <n v="900078820"/>
    <s v="RADDAR LIMITADA"/>
    <s v="PROFESIONAL ESPECIALIZADO - SUBD. ANALISIS SECTORIAL"/>
    <s v="N/A"/>
    <d v="2023-02-06T00:00:00"/>
    <s v="Todas las obligaciones se han cumplido a satisfacción."/>
    <s v="Todas las obligaciones se han cumplido a satisfacción."/>
    <d v="2022-10-19T00:00:00"/>
    <d v="2022-11-17T00:00:00"/>
    <n v="360"/>
    <d v="2023-11-17T00:00:00"/>
    <n v="46602600"/>
    <n v="365"/>
    <n v="28.22"/>
    <n v="7767100"/>
    <n v="38835500"/>
    <n v="0"/>
    <n v="0"/>
    <n v="46602600"/>
    <s v="12  Mes(es)"/>
  </r>
  <r>
    <x v="1"/>
    <n v="220759"/>
    <x v="0"/>
    <s v="https://community.secop.gov.co/Public/Tendering/OpportunityDetail/Index?noticeUID=CO1.NTC.3403543&amp;isFromPublicArea=True&amp;isModal=true&amp;asPopupView=true"/>
    <x v="2"/>
    <s v="Prestación de Servicios"/>
    <s v="SUBD. ANALISIS SECTORIAL"/>
    <s v="0111-01"/>
    <s v="La necesidad de contar con la suscripción a los resultados mensuales dela encuesta de consumo para Bogotá."/>
    <n v="900078820"/>
    <s v="RADDAR LIMITADA"/>
    <s v="PROFESIONAL ESPECIALIZADO - SUBD. ANALISIS SECTORIAL"/>
    <s v="N/A"/>
    <d v="2023-02-06T00:00:00"/>
    <s v="Todas las obligaciones se han cumplido a satisfacción."/>
    <s v="Todas las obligaciones se han cumplido a satisfacción."/>
    <d v="2022-10-19T00:00:00"/>
    <d v="2022-11-17T00:00:00"/>
    <n v="360"/>
    <d v="2023-11-17T00:00:00"/>
    <n v="46602600"/>
    <n v="365"/>
    <n v="28.22"/>
    <n v="11650650"/>
    <n v="34951950"/>
    <n v="0"/>
    <n v="0"/>
    <n v="46602600"/>
    <s v="12  Mes(es)"/>
  </r>
  <r>
    <x v="0"/>
    <n v="210170"/>
    <x v="0"/>
    <s v="https://community.secop.gov.co/Public/Tendering/OpportunityDetail/Index?noticeUID=CO1.NTC.1763461&amp;isFromPublicArea=True&amp;isModal=true&amp;asPopupView=true"/>
    <x v="5"/>
    <s v="Seguros"/>
    <s v="SUBD. ADMINISTRATIVA Y FINANCIERA"/>
    <s v="0111-01"/>
    <s v="Contratar la POLIZA DE SEGURO DE MANEJO GLOBAL BANCARIO INFIDELIDAD IRFPARA AMPARAR LAS PÉRDIDAS, DAÑOS Y GASTOS EN QUE TENGA QUE INCURRIR LA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PROFESIONAL ESPECIALIZADO - SUBD. ADMINISTRATIVA Y FINANCIERA"/>
    <s v="N/A"/>
    <d v="2023-02-13T00:00:00"/>
    <s v="EL CONTRATISTA CUMPLIÓ CON LAS OBLIGACIONES GENERALES DEL CONTRATO"/>
    <s v="Ítem  Obligación Especial Cumplimiento1 Ejecutar el contrato de seguro adjudicados en los términos ycondiciones señalados en el pliego de condiciones, en el Anexo No. 1 yen la propuesta presentada por el ASEGURADOR, y de conformidad con lasnormas legales que los regulen. La aseguradora cumplió con laejecución del contrato según lo establecido en el pliego de condiciones.2 Expedir la Nota de Cobertura de las pólizas objeto del contrato,dentro de los cinco (5) días hábiles siguientes a la expedición del actoadministrativo por medio del cual se adjudica el proceso de selección. La aseguradora hizo entrega de la nota de cobertura el 26 demarzo de 2021 con número de radicado 2021ER044793 y el 24 de marzo de2022 con número de radicado 2022ER095162O1.3 Realizar las modificaciones, inclusiones o exclusiones depersonas, las adiciones o prórrogas, en las mismas condicionescontratadas para el seguro. Para el efecto se tendrá en cuenta: Primero:En el evento de que la siniestralidad del programa de seguros sea mayoral 60% durante el plazo inicialmente contratado, de mutuo acuerdo sepodrán negociar los términos y condiciones para las adiciones oprórrogas. Segundo: Para la determinación del porcentaje desiniestralidad se incluirá el valor de los siniestros pagados y enreserva. El 23 de marzo de 2022, se realizó la adición y prórrogapor el 50% del valor del contrato (Modificación No. 1) según lostérminos de cotización entregados por la aseguradora, número de radicado2022ER063583O1.4 Expedir la(s) respectiva(s) pólizas de seguro con suscorrespondientes anexos y modificaciones que llegaren a tener en unplazo máximo de diez (10) días hábiles, siguientes a la fecha de laexpedición de la nota de cobertura, en los términos previstos en elpliego de condiciones y en la propuesta presentada por el ASEGURADOR, yen general observando las normas contenidas en el Código de Comercio ydemás concordantes. La aseguradora cumplió con la emisión y entrega dela póliza adjudicada mediante la Licitación Publica No. SDH-LP-0001-2021el 15 de abril de 2021, entregada con comunicaciónUT-JLT-DELIMA-WILLIS 027-2020, número de radicado 2021ER055330 y elanexo No 1. con número de radicado 2022ER105094O1.5 Atender y pagar las reclamaciones y siniestros que presente laentidad, o sus beneficiarios, en los términos, plazos y condicionesseñalados en la oferta presentada y de conformidad con la legislaciónvigente, sin dilaciones. No se recibió ninguna novedad por lasdependencias o funcionarios que den evidencia que se hayan presentadosiniestros objeto de esta póliza.6 En el evento de que un siniestro se encuentre reconocido yaceptado por la Aseguradora, y el Beneficiario no indique la forma enque se debe realizar la indemnización, la Aseguradora estará obligada agirar el valor de la indemnización y entregar el cheque correspondienteal Beneficiario, dos (2) días antes de que se produzca la prescripción. No se ha presentó ningún caso que obedezca a esta obligación.7 Coordinar con el Intermediario de Seguros de la entidad, laentrega del informe de estadísticas y reporte sobre siniestralidad,dentro de los cinco (5) días hábiles siguientes de cada mes, el cualdebe contener la siguiente información: póliza afectada, número deradicación del siniestro, fecha de aviso, fecha de ocurrencia delsiniestro, amparo afectado, valor estimado de la reclamación, estado dela reclamación, ciudad de ocurrencia, número de orden de pago, valorindemnizado y fecha de pago según corresponda. Durante el periodocertificado no se presentó ninguna reclamación de esta póliza.8 Sostener los precios ofertados durante la vigencia del contrato,incluidas las modificaciones por inclusiones o exclusiones y adiciones. La aseguradora cumplió con esta obligación.9 Prestar todos y cada uno de los servicios descritos en supropuesta. La aseguradora cumplió con esta obligación.10 Atender y responder las solicitudes y requerimientos que realicela entidad, a través del supervisor del contrato. La aseguradoracumplió con esta obligación.11 Pagar las comisiones al intermediario de seguros de la entidad,que para el presente proceso es la Unión Temporal JLT-Delima-Willis-SDH-CMA-01-2019, de conformidad con el artículo 1341 del Código de Comercio,con las disposiciones vigentes y con el ofrecimiento realizado en laoferta. La aseguradora cumplió con el pago de las comisionesrespectivas al corredor de seguros.12 Informar oportunamente al supervisor del contrato sobre lasimposibilidades o dificultades que se presenten en la ejecución delmismo. La aseguradora no reportó ninguna imposibilidad o dificultad parala ejecución del contrato.13 No comunicar, divulgar, ni aportar, ni utilizar la informaciónque le sea suministrada o que le haya confiado o que obtenga endesarrollo del objeto contractual y/o de los servicios prestados, aningún título frente a terceros ni en provecho propio, sin previoconsentimiento escrito por parte de la entidad; de igual formaabstenerse de dar información a medios de comunicación, a menos que hayarecibido autorización de la entidad. Esta obligación se prolongaráincluso después de finalizado el servicio y por el término de dos (2)años. La aseguradora cumplió con esta obligación.14 Las demás que surjan del contenido del contrato, de las presentescláusulas adicionales que se incorporan al mismo o de la propuestapresentada por el ASEGURADOR La aseguradora cumplió con estaobligación  ."/>
    <d v="2021-03-19T00:00:00"/>
    <d v="2021-03-24T00:00:00"/>
    <n v="365"/>
    <d v="2022-09-22T00:00:00"/>
    <n v="1833609120"/>
    <n v="547"/>
    <n v="100"/>
    <n v="2779444987"/>
    <n v="1"/>
    <n v="1"/>
    <n v="945835868"/>
    <n v="2779444988"/>
    <s v="  547  Día(s)"/>
  </r>
  <r>
    <x v="1"/>
    <n v="220391"/>
    <x v="1"/>
    <s v="https://colombiacompra.gov.co/tienda-virtual-del-estado-colombiano/ordenes-compra/91007"/>
    <x v="3"/>
    <s v="Prestación de Servicios"/>
    <s v="FONDO CUENTA CONCEJO DE BOGOTA, D.C."/>
    <s v="0111-04"/>
    <s v="Prestar el servicio integral de gestión de mesa de servicio para elConcejo de Bogotá D.C."/>
    <n v="800071819"/>
    <s v="SELCOMP INGENIERIA S A S (SISTEMAS Y ELE CTRONICA DE COMPUTADORES)"/>
    <s v="ASESOR - DESPACHO SECRETARIO DISTRITAL DE HDA."/>
    <s v="N/A"/>
    <d v="2023-02-27T00:00:00"/>
    <s v="El contratista cumplió con las obligaciones generales de acuerdo con loestipulado en los estudios previos, para el periodo comprendido entre el16-06-2022 y el 15-07-2022"/>
    <s v="Durante el periodo de ejecución el contratista dio cumplimiento a lasobligaciones especiales determinadas en los estudios previos; elresultado de las mismas se describe en los productos entregados."/>
    <d v="2022-05-31T00:00:00"/>
    <d v="2022-06-16T00:00:00"/>
    <n v="180"/>
    <d v="2023-03-16T00:00:00"/>
    <n v="169504743"/>
    <n v="273"/>
    <n v="94.14"/>
    <n v="25340673"/>
    <n v="228910434"/>
    <n v="1"/>
    <n v="84746364"/>
    <n v="254251107"/>
    <s v="   9  Mes(es)"/>
  </r>
  <r>
    <x v="1"/>
    <n v="220588"/>
    <x v="0"/>
    <s v="https://community.secop.gov.co/Public/Tendering/OpportunityDetail/Index?noticeUID=CO1.NTC.3285542&amp;isFromPublicArea=True&amp;isModal=true&amp;asPopupView=true"/>
    <x v="1"/>
    <s v="Prestación Servicio Apoyo a la Gestión"/>
    <s v="FONDO CUENTA CONCEJO DE BOGOTA, D.C."/>
    <s v="0111-04"/>
    <s v="Prestar servicios de apoyo a la gestión para el soporte y manejo de loscomponentes tecnológicos requeridos en el cumplimiento de lasactividades de gestión normativa y control político a cargo de laCorporación."/>
    <n v="11811054"/>
    <s v="ROBINSON  MELO MORENO"/>
    <s v="PROFESIONAL ESPECIALIZADO - DESPACHO DIR. INFORMATICA Y TECNOLOGIA"/>
    <s v="N/A"/>
    <d v="2023-02-17T00:00:00"/>
    <s v="De conformidad con la Supervisión y lo señalado en la plantilla&quot;EJECUCIÓN Y SUPERVISIÓN DE CONTRATOS DE PRESTACIÓN DE SERVICIOS&quot; parael periodo indicado arriba hace constar que el (la) contratista cumpliósatisfactoriamente con las obligaciones establecidas en el contrato.Radicado 2022ER645028O1 del 01-11-2022"/>
    <s v="De conformidad con la Supervisión y lo señalado en la plantilla&quot;EJECUCIÓN Y SUPERVISIÓN DE CONTRATOS DE PRESTACIÓN DE SERVICIOS&quot; parael periodo indicado arriba hace constar que el (la) contratista cumpliósatisfactoriamente con las obligaciones establecidas en el contrato.Radicado 2022ER645028O1 del 01-11-2022"/>
    <d v="2022-09-16T00:00:00"/>
    <d v="2022-09-23T00:00:00"/>
    <n v="120"/>
    <d v="2023-01-23T00:00:00"/>
    <n v="9304000"/>
    <n v="122"/>
    <n v="100"/>
    <n v="2945267"/>
    <n v="6358733"/>
    <n v="0"/>
    <n v="0"/>
    <n v="9304000"/>
    <s v="4  Mes(es)"/>
  </r>
  <r>
    <x v="1"/>
    <n v="220673"/>
    <x v="0"/>
    <s v="https://community.secop.gov.co/Public/Tendering/OpportunityDetail/Index?noticeUID=CO1.NTC.3346520&amp;isFromPublicArea=True&amp;isModal=true&amp;asPopupView=true"/>
    <x v="1"/>
    <s v="Prestación Servicio Apoyo a la Gestión"/>
    <s v="FONDO CUENTA CONCEJO DE BOGOTA, D.C."/>
    <s v="0111-04"/>
    <s v="Prestar los servicios de apoyo en el manejo de los equipos detransmisión y acompañamiento en la cabina para las actividades de lascomisiones y de la plenaria de la Corporación."/>
    <n v="80353098"/>
    <s v="GUILLERMO ANTONIO SILVA QUEVEDO"/>
    <s v="ASESOR - DESPACHO SECRETARIO DISTRITAL DE HDA."/>
    <s v="N/A"/>
    <d v="2023-02-17T00:00:00"/>
    <s v="De conformidad con la Supervisión y lo señalado en la plantilla&quot;EJECUCIÓN Y SUPERVISIÓN DE CONTRATOS DE PRESTACIÓN DE SERVICIOS&quot; parael periodo indicado arriba hace constar que el (la) contratista cumpliósatisfactoriamente con las obligaciones establecidas en el contrato.Radicado 2022ER649500O1 del 04-11-2022"/>
    <s v="De conformidad con la Supervisión y lo señalado en la plantilla&quot;EJECUCIÓN Y SUPERVISIÓN DE CONTRATOS DE PRESTACIÓN DE SERVICIOS&quot; parael periodo indicado arriba hace constar que el (la) contratista cumpliósatisfactoriamente con las obligaciones establecidas en el contrato.Radicado 2022ER649500O1 del 04-11-2022"/>
    <d v="2022-10-02T00:00:00"/>
    <d v="2022-10-10T00:00:00"/>
    <n v="135"/>
    <d v="2023-02-25T00:00:00"/>
    <n v="8374500"/>
    <n v="138"/>
    <n v="100"/>
    <n v="1302700"/>
    <n v="7071800"/>
    <n v="0"/>
    <n v="0"/>
    <n v="8374500"/>
    <s v="4  Mes(es)  15  Día(s)"/>
  </r>
  <r>
    <x v="1"/>
    <n v="220588"/>
    <x v="0"/>
    <s v="https://community.secop.gov.co/Public/Tendering/OpportunityDetail/Index?noticeUID=CO1.NTC.3285542&amp;isFromPublicArea=True&amp;isModal=true&amp;asPopupView=true"/>
    <x v="1"/>
    <s v="Prestación Servicio Apoyo a la Gestión"/>
    <s v="FONDO CUENTA CONCEJO DE BOGOTA, D.C."/>
    <s v="0111-04"/>
    <s v="Prestar servicios de apoyo a la gestión para el soporte y manejo de loscomponentes tecnológicos requeridos en el cumplimiento de lasactividades de gestión normativa y control político a cargo de laCorporación."/>
    <n v="11811054"/>
    <s v="ROBINSON  MELO MORENO"/>
    <s v="PROFESIONAL ESPECIALIZADO - DESPACHO DIR. INFORMATICA Y TECNOLOGIA"/>
    <s v="N/A"/>
    <d v="2023-02-17T00:00:00"/>
    <s v="De conformidad con la Supervisión y lo señalado en la plantilla&quot;EJECUCIÓN Y SUPERVISIÓN DE CONTRATOS DE PRESTACIÓN DE SERVICIOS&quot; parael periodo indicado arriba hace constar que el (la) contratista cumpliósatisfactoriamente con las obligaciones establecidas en el contrato.Radicado 2022ER676253O1 del 02-12-2022"/>
    <s v="De conformidad con la Supervisión y lo señalado en la plantilla&quot;EJECUCIÓN Y SUPERVISIÓN DE CONTRATOS DE PRESTACIÓN DE SERVICIOS&quot; parael periodo indicado arriba hace constar que el (la) contratista cumpliósatisfactoriamente con las obligaciones establecidas en el contrato.Radicado 2022ER676253O1 del 02-12-2022"/>
    <d v="2022-09-16T00:00:00"/>
    <d v="2022-09-23T00:00:00"/>
    <n v="120"/>
    <d v="2023-01-23T00:00:00"/>
    <n v="9304000"/>
    <n v="122"/>
    <n v="100"/>
    <n v="5272267"/>
    <n v="4031733"/>
    <n v="0"/>
    <n v="0"/>
    <n v="9304000"/>
    <s v="4  Mes(es)"/>
  </r>
  <r>
    <x v="1"/>
    <n v="220673"/>
    <x v="0"/>
    <s v="https://community.secop.gov.co/Public/Tendering/OpportunityDetail/Index?noticeUID=CO1.NTC.3346520&amp;isFromPublicArea=True&amp;isModal=true&amp;asPopupView=true"/>
    <x v="1"/>
    <s v="Prestación Servicio Apoyo a la Gestión"/>
    <s v="FONDO CUENTA CONCEJO DE BOGOTA, D.C."/>
    <s v="0111-04"/>
    <s v="Prestar los servicios de apoyo en el manejo de los equipos detransmisión y acompañamiento en la cabina para las actividades de lascomisiones y de la plenaria de la Corporación."/>
    <n v="80353098"/>
    <s v="GUILLERMO ANTONIO SILVA QUEVEDO"/>
    <s v="ASESOR - DESPACHO SECRETARIO DISTRITAL DE HDA."/>
    <s v="N/A"/>
    <d v="2023-02-24T00:00:00"/>
    <s v="De conformidad con la Supervisión y lo señalado en la plantilla&quot;EJECUCIÓN Y SUPERVISIÓN DE CONTRATOS DE PRESTACIÓN DE SERVICIOS&quot; parael periodo indicado arriba hace constar que el (la) contratista cumpliósatisfactoriamente con las obligaciones establecidas en el contrato.Radicado 2022ER676365O1 del 02-12-2022"/>
    <s v="De conformidad con la Supervisión y lo señalado en la plantilla&quot;EJECUCIÓN Y SUPERVISIÓN DE CONTRATOS DE PRESTACIÓN DE SERVICIOS&quot; parael periodo indicado arriba hace constar que el (la) contratista cumpliósatisfactoriamente con las obligaciones establecidas en el contrato.Radicado 2022ER676365O1 del 02-12-2022"/>
    <d v="2022-10-02T00:00:00"/>
    <d v="2022-10-10T00:00:00"/>
    <n v="135"/>
    <d v="2023-02-25T00:00:00"/>
    <n v="8374500"/>
    <n v="138"/>
    <n v="100"/>
    <n v="3163700"/>
    <n v="5210800"/>
    <n v="0"/>
    <n v="0"/>
    <n v="8374500"/>
    <s v="4  Mes(es)  15  Día(s)"/>
  </r>
  <r>
    <x v="1"/>
    <n v="220368"/>
    <x v="0"/>
    <s v="https://community.secop.gov.co/Public/Tendering/OpportunityDetail/Index?noticeUID=CO1.NTC.2875674&amp;isFromPublicArea=True&amp;isModal=true&amp;asPopupView=true"/>
    <x v="8"/>
    <s v="Prestación de Servicios"/>
    <s v="SUBD. FINANCIAMIENTO CON OTRAS ENTIDADES"/>
    <s v="0111-03"/>
    <s v="LA SOCIEDAD ADMINISTRADORA prestara el servicio de depósito yadministración desmaterializada de los títulos de deuda pública internacorrespondientes al Programa de Emisión y Colocación de Bogotá DistritoCapital, regulado en la Ley 27 de 1990, Ley 964 de 2005, el Decreto 255de 2010, y las demás normas que regulen el tema. Igualmente, estecontrato se rige por el Reglamento de Operaciones aprobado por lasuperintendencia Financiera de Colombia y los acuerdos de custodiainternacional que suscriba la SOCIEDAD ADMINISTRADORA para el desarrollode su objeto social. Estas normas están publicadas en la página web dela SOCIEDAD ADMINISTRADORA y forman parte integral del presentecontrato."/>
    <n v="800182091"/>
    <s v="DEPOSITO CENTRALIZADO DE VALORES DE COLOMBIA DECEVAL S.A"/>
    <s v="SUBDIRECTOR TECNICO - SUBD. FINANCIAMIENTO CON OTRAS ENTIDADES"/>
    <s v="N/A"/>
    <d v="2023-02-08T00:00:00"/>
    <s v="1. Cumplir lo previsto en las disposiciones de los estudios previos ydel contrato que se suscriba.2. Acatar la Constitución, la ley, las normas legales y procedimentalesestablecidas por el Gobierno Nacional y Distrital, y demás disposicionespertinentes.3. Dar cumplimiento a las obligaciones con los sistemas de seguridadsocial., salud, pensiones y aportes parafiscales, cuando haya lugar, ypresentar los documentos respectivos que así lo acrediten, conforme loestablecido en el artículo 50 de la Ley 789 de 2002, en la Ley 828de2003, en la Ley 1122 de 2007, Decreto 1703 de 2002, Decreto 510 del 5de marzo de 2003, artículo 23 de la Ley 1150 de 2007, Ley 1562 de 2012 ydemás normas que las adicionen, complementen o modifiquen.4. Dentro de los tres (3) días hábiles siguientes a la fecha en que sele entregue la copia del contrato y las instrucciones para sulegalización, deberá constituir la garantía pactada en el contrato ypresentarla en la Secretaría Distrital de Hacienda. En el evento que lagarantía (póliza) requiera modificación, la misma deberá presentarsedentro de los dos (2) días siguientes a su devolución.5. Reportar de manera inmediata cualquier novedad o anomalía, alsupervisor del contrato.6. Guardar total reserva de la información que por razón del servicio ydesarrollo de sus actividades obtenga. Esta es de propiedad de laSecretaría Distrital de Hacienda de Bogotá, D.C. y solo salvo expresorequerimiento de autoridad competente podrá ser divulgada.7. Acatar las instrucciones que durante el desarrollo del contrato leimparta la Secretaría Distrital de Hacienda de Bogotá, D.C por conductodel supervisor del contrato."/>
    <s v="Con la suscripción del presente contrato LA SOCIEDAD ADMINISTRADORA secompromete a realizar las siguientes actividades operativas correspondientes al depósito y administración de emisión desmaterializada:1.Registrar el macrotítulo representativo de la(s) emisión(es), quecomprende el registro contable de la emisión, la custodia, administración y control del mismo, lo cual incluye el control sobre el saldo circulante de la(s) emisión(es), monto emitido, colocado,amortizado, en circulación, cancelado, por colocar y anulado de lostítulos. El macrotítulo así registrado respaldará el monto efectivamentecolocado en base diaria.PARÁGRAFO: Para estos efectos, LA SOCIEDAD EMISORA se compromete a hacerentrega del macrotítulo dentro del día hábil anterior a la emisión delos valores.2. Registrar y anotar en cuenta la información sobre:2.1. La colocación individual de los derechos de la emisión.2.2. Las enajenaciones y transferencias de los derechos anotados encuentas o subcuentas de depósito.2.3 Para el registro de las enajenaciones de derechos en depósito, seseguirá el procedimiento establecido en el Reglamento de Operaciones deLA SOCIEDAD ADMINISTRADORA.2.4. La anulación de los derechos de los títulos de acuerdo con lasórdenes que imparta LA SOCIEDAD EMISORA, en los términos establecidos enel Reglamento de Operaciones de DECEVAL.2.5. Las órdenes de expedición de los derechos anotados en cuentas dedepósito.2.6. Las pignoraciones y gravámenes, para lo cual el titular o titularesde los derechos seguirán el procedimiento establecido en el Reglamentode Operaciones de LA SOCIEDAD ADMINISTRADORA.PARÁGRAFO: Cuando la información sobre enajenaciones o gravámenes de títulos provenga del EMISOR o de autoridad competente, LA SOCIEDADADMINISTRADORA tendrá la obligación de informar al EMISOR dentro de lostres (3) días hábiles siguientes al recibo de la información de talcircunstancia, siempre y cuando se trate de valores nominativos.2.7. El saldo en circulación bajo el mecanismo de anotación en cuenta.3.Cobrar al EMISOR los derechos patrimoniales que estén representadospor anotaciones en cuenta a favor de los respectivos beneficiarios,cuando éstos sean depositantes directos con servicio de administraciónde valores o estén representados por uno de ellos. Los pagos para lostitulares que sean o estén representados por depositantes directos sinservicio de administración de valores, serán realizados directamente porEL EMISOR, con la presentación del certificado para el cobro de derechosque para este fin expida LA SOCIEDAD ADMINISTRADORA a solicitud delinteresado.PARÁGRAFO: Cuando la(s) emisión(es) verse(n) sobre Papeles Comerciales,LA SOCIEDAD EMISORA cobrará los derechos patrimoniales, cuando procedasu redención en los términos del artículo 6.6.1.1.1 y siguientes delDecreto 2555 de 2010, y se trate inversionistas de papeles comercialesrotativos sin prórroga o a inversionistas de papeles comercialesrotativos con derecho a prórroga cuando a través de su depositantedirecto declaren a DECEVAL su intención de no prorrogar conforme con elprocedimiento que para el efecto establezca DECEVAL.3.1. Para tal efecto, LA SOCIEDAD ADMINISTRADORA presentará dosliquidaciones: una previa y la definitiva. La preliquidación de lassumas que deben ser giradas por EL EMISOR se presentará dentro deltérmino de cinco (5) días hábiles anteriores a la fecha en que debehacerse el giro correspondiente. Esta deberá sustentarse indicando elsaldo de la emisión que circula en forma desmaterializada y laperiodicidad de pago de intereses correspondientes.3.2. EL EMISOR verificará la preliquidación elaborada por LA SOCIEDADADMINISTRADORA y acordará con ésta los ajustes correspondientes, en casode presentarse discrepancias. Para realizar los ajustes tanto LASOCIEDAD ADMINISTRADORA como EL EMISOR se remitirán a lascaracterísticas de la(s) Emisión(es) tal como se encuentran establecidasen el Reglamento de emisión y colocación.3.3. Posteriormente, LA SOCIEDAD ADMINISTRADORA presentará al EMISORdentro de los dos (2) días hábiles anteriores al pago, una liquidacióndefinitiva sobre los valores en depósito administrados a su cargo.3.4. EL EMISOR solo abonará en la cuenta de LA SOCIEDAD ADMINISTRADORAlos derechos patrimoniales correspondientes cuando se trate de tenedoresvinculados a otros depositantes directos o que sean depositantesdirectos con servicio de administración de valores. Para el efecto,enviará a LA SOCIEDAD ADMINISTRADORA una copia de la liquidacióndefinitiva de los abonos realizados a los respectivos beneficiarios,después de descontar los montos correspondientes a la retención en lafuente que proceda para cada uno y consignará mediante transferenciaelectrónica de fondos a la cuenta designada por LA SOCIEDADADMINISTRADORA el valor de la liquidación, según las reglas previstas enel reglamento de la emisión para el pago de rendimientos y capital. Lospagos deberán efectuarse el día del vencimiento a más tardar a las 12:00P.M.3.5. Informar a los depositantes directos y a los entes de control aldía hábil siguiente al vencimiento del pago de los derechos patrimoniales, el incumplimiento del pago de los respectivos derechos, cuando quiera que EL EMISOR no provea los recursos, con el finde que éstos ejerciten las acciones a que haya lugar.PARÁGRAFO: LA SOCIEDAD ADMINISTRADORA no asumirá ninguna responsabilidaddel EMISOR, cuando éste no provea los recursos para el pago oportuno delos vencimientos, ni por las omisiones o errores en la información queéste o los depositantes directos le suministren, derivados de lasordenes de expedición, suscripción, transferencias, gravámenes oembargos de los derechos incorporados.3.6. Actualizar el monto del macrotítulo representativo dela(s) emisión(es), por encargo del EMISOR, a partir de las operaciones de expedición,cancelación al vencimiento, anulaciones y retiros de valores delDepósito, para lo cual LA SOCIEDAD ADMINISTRADORA tendrá ampliasfacultades.3.7. Remitir la información contemplada en la cláusula octava delpresente contrato."/>
    <d v="2022-03-22T00:00:00"/>
    <d v="2022-03-23T00:00:00"/>
    <n v="360"/>
    <d v="2023-03-23T00:00:00"/>
    <n v="818281523"/>
    <n v="365"/>
    <n v="93.7"/>
    <n v="455841086"/>
    <n v="362440437"/>
    <n v="0"/>
    <n v="0"/>
    <n v="818281523"/>
    <s v="12  Mes(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1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6" firstHeaderRow="1" firstDataRow="1" firstDataCol="1"/>
  <pivotFields count="29">
    <pivotField dataField="1" showAll="0" defaultSubtotal="0"/>
    <pivotField showAll="0" defaultSubtotal="0"/>
    <pivotField axis="axisRow" showAll="0" defaultSubtotal="0">
      <items count="5">
        <item m="1" x="4"/>
        <item x="1"/>
        <item m="1" x="2"/>
        <item m="1" x="3"/>
        <item x="0"/>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3">
    <i>
      <x v="1"/>
    </i>
    <i>
      <x v="4"/>
    </i>
    <i t="grand">
      <x/>
    </i>
  </rowItems>
  <colItems count="1">
    <i/>
  </colItems>
  <dataFields count="1">
    <dataField name="No. Contratos/Conv" fld="0" subtotal="count" baseField="0" baseItem="0"/>
  </dataFields>
  <formats count="27">
    <format dxfId="55">
      <pivotArea type="all" dataOnly="0" outline="0" fieldPosition="0"/>
    </format>
    <format dxfId="54">
      <pivotArea outline="0" collapsedLevelsAreSubtotals="1" fieldPosition="0"/>
    </format>
    <format dxfId="53">
      <pivotArea dataOnly="0" labelOnly="1" outline="0" axis="axisValues" fieldPosition="0"/>
    </format>
    <format dxfId="52">
      <pivotArea dataOnly="0" labelOnly="1" grandRow="1" outline="0" fieldPosition="0"/>
    </format>
    <format dxfId="51">
      <pivotArea dataOnly="0" labelOnly="1" outline="0" axis="axisValues" fieldPosition="0"/>
    </format>
    <format dxfId="50">
      <pivotArea dataOnly="0" labelOnly="1" grandRow="1" outline="0" fieldPosition="0"/>
    </format>
    <format dxfId="49">
      <pivotArea type="all" dataOnly="0" outline="0" fieldPosition="0"/>
    </format>
    <format dxfId="48">
      <pivotArea outline="0" collapsedLevelsAreSubtotals="1" fieldPosition="0"/>
    </format>
    <format dxfId="47">
      <pivotArea dataOnly="0" labelOnly="1" outline="0" axis="axisValues" fieldPosition="0"/>
    </format>
    <format dxfId="46">
      <pivotArea dataOnly="0" labelOnly="1" grandRow="1" outline="0" fieldPosition="0"/>
    </format>
    <format dxfId="45">
      <pivotArea dataOnly="0" labelOnly="1" outline="0" axis="axisValues" fieldPosition="0"/>
    </format>
    <format dxfId="44">
      <pivotArea type="all" dataOnly="0" outline="0" fieldPosition="0"/>
    </format>
    <format dxfId="43">
      <pivotArea type="all" dataOnly="0" outline="0" fieldPosition="0"/>
    </format>
    <format dxfId="42">
      <pivotArea type="all" dataOnly="0" outline="0" fieldPosition="0"/>
    </format>
    <format dxfId="41">
      <pivotArea dataOnly="0" labelOnly="1" fieldPosition="0">
        <references count="1">
          <reference field="2" count="0"/>
        </references>
      </pivotArea>
    </format>
    <format dxfId="40">
      <pivotArea type="all" dataOnly="0" outline="0" fieldPosition="0"/>
    </format>
    <format dxfId="39">
      <pivotArea outline="0" collapsedLevelsAreSubtotals="1" fieldPosition="0"/>
    </format>
    <format dxfId="38">
      <pivotArea field="2" type="button" dataOnly="0" labelOnly="1" outline="0" axis="axisRow" fieldPosition="0"/>
    </format>
    <format dxfId="37">
      <pivotArea dataOnly="0" labelOnly="1" fieldPosition="0">
        <references count="1">
          <reference field="2" count="0"/>
        </references>
      </pivotArea>
    </format>
    <format dxfId="36">
      <pivotArea dataOnly="0" labelOnly="1" grandRow="1" outline="0" fieldPosition="0"/>
    </format>
    <format dxfId="35">
      <pivotArea dataOnly="0" labelOnly="1" outline="0" axis="axisValues" fieldPosition="0"/>
    </format>
    <format dxfId="34">
      <pivotArea type="all" dataOnly="0" outline="0" fieldPosition="0"/>
    </format>
    <format dxfId="33">
      <pivotArea outline="0" collapsedLevelsAreSubtotals="1" fieldPosition="0"/>
    </format>
    <format dxfId="32">
      <pivotArea field="2" type="button" dataOnly="0" labelOnly="1" outline="0" axis="axisRow" fieldPosition="0"/>
    </format>
    <format dxfId="31">
      <pivotArea dataOnly="0" labelOnly="1" fieldPosition="0">
        <references count="1">
          <reference field="2" count="0"/>
        </references>
      </pivotArea>
    </format>
    <format dxfId="30">
      <pivotArea dataOnly="0" labelOnly="1" grandRow="1" outline="0" fieldPosition="0"/>
    </format>
    <format dxfId="29">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1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3" firstHeaderRow="1" firstDataRow="1" firstDataCol="1"/>
  <pivotFields count="29">
    <pivotField axis="axisRow" dataField="1" showAll="0" sortType="ascending" defaultSubtotal="0">
      <items count="7">
        <item m="1" x="5"/>
        <item m="1" x="6"/>
        <item m="1" x="3"/>
        <item m="1" x="4"/>
        <item x="0"/>
        <item x="1"/>
        <item x="2"/>
      </items>
    </pivotField>
    <pivotField showAll="0" defaultSubtotal="0"/>
    <pivotField showAll="0" defaultSubtotal="0"/>
    <pivotField showAll="0" defaultSubtotal="0"/>
    <pivotField axis="axisRow" showAll="0" defaultSubtotal="0">
      <items count="11">
        <item x="6"/>
        <item x="2"/>
        <item x="1"/>
        <item x="5"/>
        <item x="4"/>
        <item x="7"/>
        <item x="0"/>
        <item x="3"/>
        <item x="9"/>
        <item x="8"/>
        <item m="1" x="10"/>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20">
    <i>
      <x v="4"/>
    </i>
    <i r="1">
      <x v="1"/>
    </i>
    <i r="1">
      <x v="3"/>
    </i>
    <i r="1">
      <x v="4"/>
    </i>
    <i r="1">
      <x v="6"/>
    </i>
    <i r="1">
      <x v="7"/>
    </i>
    <i>
      <x v="5"/>
    </i>
    <i r="1">
      <x/>
    </i>
    <i r="1">
      <x v="1"/>
    </i>
    <i r="1">
      <x v="2"/>
    </i>
    <i r="1">
      <x v="3"/>
    </i>
    <i r="1">
      <x v="4"/>
    </i>
    <i r="1">
      <x v="5"/>
    </i>
    <i r="1">
      <x v="6"/>
    </i>
    <i r="1">
      <x v="7"/>
    </i>
    <i r="1">
      <x v="8"/>
    </i>
    <i r="1">
      <x v="9"/>
    </i>
    <i>
      <x v="6"/>
    </i>
    <i r="1">
      <x v="2"/>
    </i>
    <i t="grand">
      <x/>
    </i>
  </rowItems>
  <colItems count="1">
    <i/>
  </colItems>
  <dataFields count="1">
    <dataField name="No. Contratos/Conv" fld="0" subtotal="count" baseField="0" baseItem="0"/>
  </dataFields>
  <formats count="49">
    <format dxfId="104">
      <pivotArea type="all" dataOnly="0" outline="0" fieldPosition="0"/>
    </format>
    <format dxfId="103">
      <pivotArea outline="0" collapsedLevelsAreSubtotals="1" fieldPosition="0"/>
    </format>
    <format dxfId="102">
      <pivotArea dataOnly="0" labelOnly="1" outline="0" axis="axisValues" fieldPosition="0"/>
    </format>
    <format dxfId="101">
      <pivotArea dataOnly="0" labelOnly="1" grandRow="1" outline="0" fieldPosition="0"/>
    </format>
    <format dxfId="100">
      <pivotArea dataOnly="0" labelOnly="1" outline="0" axis="axisValues" fieldPosition="0"/>
    </format>
    <format dxfId="99">
      <pivotArea dataOnly="0" labelOnly="1" grandRow="1" outline="0" fieldPosition="0"/>
    </format>
    <format dxfId="98">
      <pivotArea type="all" dataOnly="0" outline="0" fieldPosition="0"/>
    </format>
    <format dxfId="97">
      <pivotArea outline="0" collapsedLevelsAreSubtotals="1" fieldPosition="0"/>
    </format>
    <format dxfId="96">
      <pivotArea dataOnly="0" labelOnly="1" outline="0" axis="axisValues" fieldPosition="0"/>
    </format>
    <format dxfId="95">
      <pivotArea dataOnly="0" labelOnly="1" grandRow="1" outline="0" fieldPosition="0"/>
    </format>
    <format dxfId="94">
      <pivotArea dataOnly="0" labelOnly="1" outline="0" axis="axisValues" fieldPosition="0"/>
    </format>
    <format dxfId="93">
      <pivotArea dataOnly="0" labelOnly="1" outline="0" axis="axisValues" fieldPosition="0"/>
    </format>
    <format dxfId="92">
      <pivotArea dataOnly="0" labelOnly="1" outline="0" axis="axisValues" fieldPosition="0"/>
    </format>
    <format dxfId="91">
      <pivotArea type="all" dataOnly="0" outline="0" fieldPosition="0"/>
    </format>
    <format dxfId="90">
      <pivotArea dataOnly="0" labelOnly="1" grandRow="1" outline="0" fieldPosition="0"/>
    </format>
    <format dxfId="89">
      <pivotArea type="all" dataOnly="0" outline="0" fieldPosition="0"/>
    </format>
    <format dxfId="88">
      <pivotArea dataOnly="0" labelOnly="1" grandRow="1" outline="0" fieldPosition="0"/>
    </format>
    <format dxfId="87">
      <pivotArea dataOnly="0" labelOnly="1" fieldPosition="0">
        <references count="1">
          <reference field="4" count="0"/>
        </references>
      </pivotArea>
    </format>
    <format dxfId="86">
      <pivotArea dataOnly="0" labelOnly="1" grandRow="1" outline="0" fieldPosition="0"/>
    </format>
    <format dxfId="85">
      <pivotArea dataOnly="0" labelOnly="1" fieldPosition="0">
        <references count="1">
          <reference field="4" count="0"/>
        </references>
      </pivotArea>
    </format>
    <format dxfId="84">
      <pivotArea dataOnly="0" labelOnly="1" grandRow="1" outline="0" fieldPosition="0"/>
    </format>
    <format dxfId="83">
      <pivotArea type="all" dataOnly="0" outline="0" fieldPosition="0"/>
    </format>
    <format dxfId="82">
      <pivotArea field="4" type="button" dataOnly="0" labelOnly="1" outline="0" axis="axisRow" fieldPosition="1"/>
    </format>
    <format dxfId="81">
      <pivotArea dataOnly="0" labelOnly="1" fieldPosition="0">
        <references count="1">
          <reference field="4" count="0"/>
        </references>
      </pivotArea>
    </format>
    <format dxfId="80">
      <pivotArea dataOnly="0" labelOnly="1" fieldPosition="0">
        <references count="1">
          <reference field="0" count="0"/>
        </references>
      </pivotArea>
    </format>
    <format dxfId="79">
      <pivotArea dataOnly="0" labelOnly="1" fieldPosition="0">
        <references count="2">
          <reference field="0" count="1" selected="0">
            <x v="2"/>
          </reference>
          <reference field="4" count="1">
            <x v="0"/>
          </reference>
        </references>
      </pivotArea>
    </format>
    <format dxfId="78">
      <pivotArea dataOnly="0" labelOnly="1" fieldPosition="0">
        <references count="2">
          <reference field="0" count="1" selected="0">
            <x v="3"/>
          </reference>
          <reference field="4" count="1">
            <x v="3"/>
          </reference>
        </references>
      </pivotArea>
    </format>
    <format dxfId="77">
      <pivotArea dataOnly="0" labelOnly="1" fieldPosition="0">
        <references count="2">
          <reference field="0" count="1" selected="0">
            <x v="4"/>
          </reference>
          <reference field="4" count="8">
            <x v="0"/>
            <x v="1"/>
            <x v="2"/>
            <x v="3"/>
            <x v="4"/>
            <x v="5"/>
            <x v="6"/>
            <x v="7"/>
          </reference>
        </references>
      </pivotArea>
    </format>
    <format dxfId="76">
      <pivotArea dataOnly="0" labelOnly="1" fieldPosition="0">
        <references count="2">
          <reference field="0" count="1" selected="0">
            <x v="5"/>
          </reference>
          <reference field="4" count="0"/>
        </references>
      </pivotArea>
    </format>
    <format dxfId="75">
      <pivotArea type="all" dataOnly="0" outline="0" fieldPosition="0"/>
    </format>
    <format dxfId="74">
      <pivotArea outline="0" collapsedLevelsAreSubtotals="1" fieldPosition="0"/>
    </format>
    <format dxfId="73">
      <pivotArea field="0" type="button" dataOnly="0" labelOnly="1" outline="0" axis="axisRow" fieldPosition="0"/>
    </format>
    <format dxfId="72">
      <pivotArea dataOnly="0" labelOnly="1" fieldPosition="0">
        <references count="1">
          <reference field="0" count="0"/>
        </references>
      </pivotArea>
    </format>
    <format dxfId="71">
      <pivotArea dataOnly="0" labelOnly="1" grandRow="1" outline="0" fieldPosition="0"/>
    </format>
    <format dxfId="70">
      <pivotArea dataOnly="0" labelOnly="1" fieldPosition="0">
        <references count="2">
          <reference field="0" count="1" selected="0">
            <x v="2"/>
          </reference>
          <reference field="4" count="1">
            <x v="0"/>
          </reference>
        </references>
      </pivotArea>
    </format>
    <format dxfId="69">
      <pivotArea dataOnly="0" labelOnly="1" fieldPosition="0">
        <references count="2">
          <reference field="0" count="1" selected="0">
            <x v="3"/>
          </reference>
          <reference field="4" count="1">
            <x v="3"/>
          </reference>
        </references>
      </pivotArea>
    </format>
    <format dxfId="68">
      <pivotArea dataOnly="0" labelOnly="1" fieldPosition="0">
        <references count="2">
          <reference field="0" count="1" selected="0">
            <x v="4"/>
          </reference>
          <reference field="4" count="8">
            <x v="0"/>
            <x v="1"/>
            <x v="2"/>
            <x v="3"/>
            <x v="4"/>
            <x v="5"/>
            <x v="6"/>
            <x v="7"/>
          </reference>
        </references>
      </pivotArea>
    </format>
    <format dxfId="67">
      <pivotArea dataOnly="0" labelOnly="1" fieldPosition="0">
        <references count="2">
          <reference field="0" count="1" selected="0">
            <x v="5"/>
          </reference>
          <reference field="4" count="0"/>
        </references>
      </pivotArea>
    </format>
    <format dxfId="66">
      <pivotArea dataOnly="0" labelOnly="1" outline="0" axis="axisValues" fieldPosition="0"/>
    </format>
    <format dxfId="65">
      <pivotArea type="all" dataOnly="0" outline="0" fieldPosition="0"/>
    </format>
    <format dxfId="64">
      <pivotArea outline="0" collapsedLevelsAreSubtotals="1" fieldPosition="0"/>
    </format>
    <format dxfId="63">
      <pivotArea field="0" type="button" dataOnly="0" labelOnly="1" outline="0" axis="axisRow" fieldPosition="0"/>
    </format>
    <format dxfId="62">
      <pivotArea dataOnly="0" labelOnly="1" fieldPosition="0">
        <references count="1">
          <reference field="0" count="0"/>
        </references>
      </pivotArea>
    </format>
    <format dxfId="61">
      <pivotArea dataOnly="0" labelOnly="1" grandRow="1" outline="0" fieldPosition="0"/>
    </format>
    <format dxfId="60">
      <pivotArea dataOnly="0" labelOnly="1" fieldPosition="0">
        <references count="2">
          <reference field="0" count="1" selected="0">
            <x v="0"/>
          </reference>
          <reference field="4" count="1">
            <x v="1"/>
          </reference>
        </references>
      </pivotArea>
    </format>
    <format dxfId="59">
      <pivotArea dataOnly="0" labelOnly="1" fieldPosition="0">
        <references count="2">
          <reference field="0" count="1" selected="0">
            <x v="4"/>
          </reference>
          <reference field="4" count="4">
            <x v="1"/>
            <x v="3"/>
            <x v="4"/>
            <x v="6"/>
          </reference>
        </references>
      </pivotArea>
    </format>
    <format dxfId="58">
      <pivotArea dataOnly="0" labelOnly="1" fieldPosition="0">
        <references count="2">
          <reference field="0" count="1" selected="0">
            <x v="5"/>
          </reference>
          <reference field="4" count="0"/>
        </references>
      </pivotArea>
    </format>
    <format dxfId="57">
      <pivotArea dataOnly="0" labelOnly="1" fieldPosition="0">
        <references count="2">
          <reference field="0" count="1" selected="0">
            <x v="6"/>
          </reference>
          <reference field="4" count="1">
            <x v="2"/>
          </reference>
        </references>
      </pivotArea>
    </format>
    <format dxfId="56">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282" totalsRowShown="0" headerRowDxfId="28" headerRowBorderDxfId="27">
  <autoFilter ref="B10:AD282" xr:uid="{64307D26-6441-4073-89A3-DB6634C11778}"/>
  <sortState ref="B11:AD11">
    <sortCondition ref="B10:B11"/>
  </sortState>
  <tableColumns count="29">
    <tableColumn id="1" xr3:uid="{00000000-0010-0000-0000-000001000000}" name="VIGENCIA" dataDxfId="26"/>
    <tableColumn id="13" xr3:uid="{00000000-0010-0000-0000-00000D000000}" name="NÚMERO CONTRATO"/>
    <tableColumn id="26" xr3:uid="{00000000-0010-0000-0000-00001A000000}" name="PORTAL CONTRATACION" dataDxfId="25"/>
    <tableColumn id="6" xr3:uid="{00000000-0010-0000-0000-000006000000}" name="URL SECOP" dataDxfId="24"/>
    <tableColumn id="33" xr3:uid="{00000000-0010-0000-0000-000021000000}" name="PROCESO SELECCIÓN" dataDxfId="23"/>
    <tableColumn id="32" xr3:uid="{00000000-0010-0000-0000-000020000000}" name="CLASE CONTRATO" dataDxfId="22"/>
    <tableColumn id="35" xr3:uid="{00000000-0010-0000-0000-000023000000}" name="DEPENDENCIA DESTINO" dataDxfId="21"/>
    <tableColumn id="31" xr3:uid="{00000000-0010-0000-0000-00001F000000}" name="NOMBRE UNIDAD EJECUTORA" dataDxfId="20"/>
    <tableColumn id="34" xr3:uid="{00000000-0010-0000-0000-000022000000}" name="OBJETO" dataDxfId="19"/>
    <tableColumn id="29" xr3:uid="{00000000-0010-0000-0000-00001D000000}" name="NIT CONTRATISTA" dataDxfId="18"/>
    <tableColumn id="28" xr3:uid="{00000000-0010-0000-0000-00001C000000}" name="NOMBRE CONTATISTA" dataDxfId="17"/>
    <tableColumn id="37" xr3:uid="{00000000-0010-0000-0000-000025000000}" name="SUPERVISOR INTERNO CARGO" dataDxfId="16"/>
    <tableColumn id="30" xr3:uid="{00000000-0010-0000-0000-00001E000000}" name="INTERVENTORIA EXTERNO" dataDxfId="15"/>
    <tableColumn id="2" xr3:uid="{00000000-0010-0000-0000-000002000000}" name="FECHA CORTE" dataDxfId="14"/>
    <tableColumn id="3" xr3:uid="{00000000-0010-0000-0000-000003000000}" name="INFORME EJECUCION_x000a_OBLIGACIONES GENERALES" dataDxfId="13"/>
    <tableColumn id="38" xr3:uid="{00000000-0010-0000-0000-000026000000}" name="INFORME EJECUCION_x000a_OBLIGACIONES ESPECIALES" dataDxfId="12"/>
    <tableColumn id="8" xr3:uid="{00000000-0010-0000-0000-000008000000}" name="Fecha de suscripción" dataDxfId="11"/>
    <tableColumn id="18" xr3:uid="{00000000-0010-0000-0000-000012000000}" name="Fecha de Inicio" dataDxfId="10"/>
    <tableColumn id="19" xr3:uid="{00000000-0010-0000-0000-000013000000}" name="Plazo Inicial (dias)" dataDxfId="9"/>
    <tableColumn id="9" xr3:uid="{00000000-0010-0000-0000-000009000000}" name="Fecha Finalizacion Programada" dataDxfId="8"/>
    <tableColumn id="10" xr3:uid="{00000000-0010-0000-0000-00000A000000}" name="Valor del Contrato_x000a_inical" dataCellStyle="Millares"/>
    <tableColumn id="25" xr3:uid="{00000000-0010-0000-0000-000019000000}" name="dias ejecutados" dataDxfId="7">
      <calculatedColumnFormula>Contratos[[#This Row],[Fecha Finalizacion Programada]]-Contratos[[#This Row],[Fecha de Inicio]]</calculatedColumnFormula>
    </tableColumn>
    <tableColumn id="11" xr3:uid="{00000000-0010-0000-0000-00000B000000}" name="% Ejecución" dataDxfId="6">
      <calculatedColumnFormula>ROUND((($D$5-Contratos[[#This Row],[Fecha de Inicio]])/(Contratos[[#This Row],[Fecha Finalizacion Programada]]-Contratos[[#This Row],[Fecha de Inicio]])*100),2)</calculatedColumnFormula>
    </tableColumn>
    <tableColumn id="12" xr3:uid="{00000000-0010-0000-0000-00000C000000}" name="Recursos totales Ejecutados o pagados" dataDxfId="5" dataCellStyle="Millares"/>
    <tableColumn id="21" xr3:uid="{00000000-0010-0000-0000-000015000000}" name="Recursos pendientes de ejecutar." dataDxfId="4" dataCellStyle="Millares"/>
    <tableColumn id="22" xr3:uid="{00000000-0010-0000-0000-000016000000}" name="Cantidad de Adiciones/_x000a_prórrogas" dataDxfId="3"/>
    <tableColumn id="23" xr3:uid="{00000000-0010-0000-0000-000017000000}" name="Vr. Adiciones" dataDxfId="2" dataCellStyle="Millares"/>
    <tableColumn id="24" xr3:uid="{00000000-0010-0000-0000-000018000000}" name="Vr. Total con Adiciones" dataDxfId="1" dataCellStyle="Millares"/>
    <tableColumn id="20" xr3:uid="{00000000-0010-0000-0000-000014000000}" name="Plazo total con prorrogas "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colombiacompra.gov.co/tienda-virtual-del-estado-colombiano/ordenes-compra/88777" TargetMode="External"/><Relationship Id="rId3" Type="http://schemas.openxmlformats.org/officeDocument/2006/relationships/hyperlink" Target="https://colombiacompra.gov.co/tienda-virtual-del-estado-colombiano/ordenes-compra/102863" TargetMode="External"/><Relationship Id="rId7" Type="http://schemas.openxmlformats.org/officeDocument/2006/relationships/hyperlink" Target="https://colombiacompra.gov.co/tienda-virtual-del-estado-colombiano/ordenes-compra/88777" TargetMode="External"/><Relationship Id="rId12" Type="http://schemas.openxmlformats.org/officeDocument/2006/relationships/table" Target="../tables/table1.xml"/><Relationship Id="rId2" Type="http://schemas.openxmlformats.org/officeDocument/2006/relationships/hyperlink" Target="https://colombiacompra.gov.co/tienda-virtual-del-estado-colombiano/ordenes-compra/98205" TargetMode="External"/><Relationship Id="rId1" Type="http://schemas.openxmlformats.org/officeDocument/2006/relationships/hyperlink" Target="https://colombiacompra.gov.co/tienda-virtual-del-estado-colombiano/ordenes-compra/95280" TargetMode="External"/><Relationship Id="rId6" Type="http://schemas.openxmlformats.org/officeDocument/2006/relationships/hyperlink" Target="https://colombiacompra.gov.co/tienda-virtual-del-estado-colombiano/ordenes-compra/102772" TargetMode="External"/><Relationship Id="rId11" Type="http://schemas.openxmlformats.org/officeDocument/2006/relationships/drawing" Target="../drawings/drawing2.xml"/><Relationship Id="rId5" Type="http://schemas.openxmlformats.org/officeDocument/2006/relationships/hyperlink" Target="https://colombiacompra.gov.co/tienda-virtual-del-estado-colombiano/ordenes-compra/103172" TargetMode="External"/><Relationship Id="rId10" Type="http://schemas.openxmlformats.org/officeDocument/2006/relationships/printerSettings" Target="../printerSettings/printerSettings2.bin"/><Relationship Id="rId4" Type="http://schemas.openxmlformats.org/officeDocument/2006/relationships/hyperlink" Target="https://colombiacompra.gov.co/tienda-virtual-del-estado-colombiano/ordenes-compra/82329" TargetMode="External"/><Relationship Id="rId9" Type="http://schemas.openxmlformats.org/officeDocument/2006/relationships/hyperlink" Target="https://colombiacompra.gov.co/tienda-virtual-del-estado-colombiano/ordenes-compra/910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7"/>
  <sheetViews>
    <sheetView showGridLines="0" tabSelected="1" workbookViewId="0">
      <selection activeCell="D1" sqref="D1"/>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54" t="s">
        <v>674</v>
      </c>
      <c r="E3" s="55"/>
      <c r="F3" s="55"/>
      <c r="G3" s="56"/>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46" t="s">
        <v>157</v>
      </c>
      <c r="D13" s="18" t="s">
        <v>3</v>
      </c>
      <c r="E13" s="8"/>
      <c r="F13" s="46" t="s">
        <v>158</v>
      </c>
      <c r="G13" s="20" t="s">
        <v>3</v>
      </c>
      <c r="H13" s="9"/>
    </row>
    <row r="14" spans="2:8" ht="15.75" thickBot="1" x14ac:dyDescent="0.3">
      <c r="B14" s="7"/>
      <c r="C14" s="50" t="s">
        <v>403</v>
      </c>
      <c r="D14" s="15">
        <v>13</v>
      </c>
      <c r="E14" s="8"/>
      <c r="F14" s="47">
        <v>2021</v>
      </c>
      <c r="G14" s="15"/>
      <c r="H14" s="9"/>
    </row>
    <row r="15" spans="2:8" ht="15.75" thickBot="1" x14ac:dyDescent="0.3">
      <c r="B15" s="7"/>
      <c r="C15" s="47" t="s">
        <v>390</v>
      </c>
      <c r="D15" s="16">
        <v>259</v>
      </c>
      <c r="E15" s="8"/>
      <c r="F15" s="49" t="s">
        <v>30</v>
      </c>
      <c r="G15" s="16">
        <v>6</v>
      </c>
      <c r="H15" s="9"/>
    </row>
    <row r="16" spans="2:8" ht="15.75" thickBot="1" x14ac:dyDescent="0.3">
      <c r="B16" s="7"/>
      <c r="C16" s="19" t="s">
        <v>1</v>
      </c>
      <c r="D16" s="17">
        <v>272</v>
      </c>
      <c r="E16" s="8"/>
      <c r="F16" s="49" t="s">
        <v>31</v>
      </c>
      <c r="G16" s="16">
        <v>7</v>
      </c>
      <c r="H16" s="9"/>
    </row>
    <row r="17" spans="2:8" x14ac:dyDescent="0.25">
      <c r="B17" s="7"/>
      <c r="E17" s="8"/>
      <c r="F17" s="49" t="s">
        <v>33</v>
      </c>
      <c r="G17" s="16">
        <v>3</v>
      </c>
      <c r="H17" s="9"/>
    </row>
    <row r="18" spans="2:8" ht="15.75" thickBot="1" x14ac:dyDescent="0.3">
      <c r="B18" s="7"/>
      <c r="C18" s="8"/>
      <c r="D18" s="8"/>
      <c r="E18" s="8"/>
      <c r="F18" s="48" t="s">
        <v>26</v>
      </c>
      <c r="G18" s="16">
        <v>3</v>
      </c>
      <c r="H18" s="9"/>
    </row>
    <row r="19" spans="2:8" ht="15.75" thickBot="1" x14ac:dyDescent="0.3">
      <c r="B19" s="7"/>
      <c r="C19" s="8"/>
      <c r="D19" s="8"/>
      <c r="E19" s="8"/>
      <c r="F19" s="48" t="s">
        <v>0</v>
      </c>
      <c r="G19" s="16">
        <v>1</v>
      </c>
      <c r="H19" s="9"/>
    </row>
    <row r="20" spans="2:8" ht="15.75" thickBot="1" x14ac:dyDescent="0.3">
      <c r="B20" s="7"/>
      <c r="C20" s="8"/>
      <c r="D20" s="8"/>
      <c r="E20" s="8"/>
      <c r="F20" s="47">
        <v>2022</v>
      </c>
      <c r="G20" s="16"/>
      <c r="H20" s="9"/>
    </row>
    <row r="21" spans="2:8" x14ac:dyDescent="0.25">
      <c r="B21" s="7"/>
      <c r="C21" s="8"/>
      <c r="D21" s="8"/>
      <c r="E21" s="8"/>
      <c r="F21" s="49" t="s">
        <v>28</v>
      </c>
      <c r="G21" s="16">
        <v>3</v>
      </c>
      <c r="H21" s="9"/>
    </row>
    <row r="22" spans="2:8" x14ac:dyDescent="0.25">
      <c r="B22" s="7"/>
      <c r="C22" s="8"/>
      <c r="D22" s="8"/>
      <c r="E22" s="8"/>
      <c r="F22" s="49" t="s">
        <v>30</v>
      </c>
      <c r="G22" s="16">
        <v>13</v>
      </c>
      <c r="H22" s="9"/>
    </row>
    <row r="23" spans="2:8" x14ac:dyDescent="0.25">
      <c r="B23" s="7"/>
      <c r="C23" s="8"/>
      <c r="D23" s="8"/>
      <c r="E23" s="8"/>
      <c r="F23" s="49" t="s">
        <v>45</v>
      </c>
      <c r="G23" s="16">
        <v>137</v>
      </c>
      <c r="H23" s="9"/>
    </row>
    <row r="24" spans="2:8" x14ac:dyDescent="0.25">
      <c r="B24" s="7"/>
      <c r="C24" s="8"/>
      <c r="D24" s="8"/>
      <c r="E24" s="8"/>
      <c r="F24" s="49" t="s">
        <v>31</v>
      </c>
      <c r="G24" s="16">
        <v>3</v>
      </c>
      <c r="H24" s="9"/>
    </row>
    <row r="25" spans="2:8" x14ac:dyDescent="0.25">
      <c r="B25" s="7"/>
      <c r="C25" s="8"/>
      <c r="D25" s="8"/>
      <c r="E25" s="8"/>
      <c r="F25" s="49" t="s">
        <v>33</v>
      </c>
      <c r="G25" s="16">
        <v>17</v>
      </c>
      <c r="H25" s="9"/>
    </row>
    <row r="26" spans="2:8" x14ac:dyDescent="0.25">
      <c r="B26" s="7"/>
      <c r="C26" s="8"/>
      <c r="D26" s="8"/>
      <c r="E26" s="8"/>
      <c r="F26" s="49" t="s">
        <v>34</v>
      </c>
      <c r="G26" s="16">
        <v>2</v>
      </c>
      <c r="H26" s="9"/>
    </row>
    <row r="27" spans="2:8" x14ac:dyDescent="0.25">
      <c r="B27" s="7"/>
      <c r="C27" s="8"/>
      <c r="D27" s="8"/>
      <c r="E27" s="8"/>
      <c r="F27" s="49" t="s">
        <v>26</v>
      </c>
      <c r="G27" s="16">
        <v>5</v>
      </c>
      <c r="H27" s="9"/>
    </row>
    <row r="28" spans="2:8" x14ac:dyDescent="0.25">
      <c r="B28" s="7"/>
      <c r="C28" s="8"/>
      <c r="D28" s="8"/>
      <c r="E28" s="8"/>
      <c r="F28" s="49" t="s">
        <v>0</v>
      </c>
      <c r="G28" s="16">
        <v>9</v>
      </c>
      <c r="H28" s="9"/>
    </row>
    <row r="29" spans="2:8" x14ac:dyDescent="0.25">
      <c r="B29" s="7"/>
      <c r="C29" s="8"/>
      <c r="D29" s="8"/>
      <c r="E29" s="8"/>
      <c r="F29" s="49" t="s">
        <v>271</v>
      </c>
      <c r="G29" s="16">
        <v>1</v>
      </c>
      <c r="H29" s="9"/>
    </row>
    <row r="30" spans="2:8" ht="15.75" thickBot="1" x14ac:dyDescent="0.3">
      <c r="B30" s="7"/>
      <c r="C30" s="8"/>
      <c r="D30" s="8"/>
      <c r="E30" s="8"/>
      <c r="F30" s="48" t="s">
        <v>407</v>
      </c>
      <c r="G30" s="16">
        <v>2</v>
      </c>
      <c r="H30" s="9"/>
    </row>
    <row r="31" spans="2:8" ht="15.75" thickBot="1" x14ac:dyDescent="0.3">
      <c r="B31" s="7"/>
      <c r="C31" s="8"/>
      <c r="D31" s="8"/>
      <c r="E31" s="8"/>
      <c r="F31" s="47">
        <v>2023</v>
      </c>
      <c r="G31" s="16"/>
      <c r="H31" s="9"/>
    </row>
    <row r="32" spans="2:8" ht="15.75" thickBot="1" x14ac:dyDescent="0.3">
      <c r="B32" s="7"/>
      <c r="C32" s="8"/>
      <c r="D32" s="8"/>
      <c r="E32" s="8"/>
      <c r="F32" s="53" t="s">
        <v>45</v>
      </c>
      <c r="G32" s="16">
        <v>60</v>
      </c>
      <c r="H32" s="9"/>
    </row>
    <row r="33" spans="2:8" ht="15.75" thickBot="1" x14ac:dyDescent="0.3">
      <c r="B33" s="7"/>
      <c r="C33" s="8"/>
      <c r="D33" s="8"/>
      <c r="E33" s="8"/>
      <c r="F33" s="19" t="s">
        <v>1</v>
      </c>
      <c r="G33" s="17">
        <v>272</v>
      </c>
      <c r="H33" s="9"/>
    </row>
    <row r="34" spans="2:8" x14ac:dyDescent="0.25">
      <c r="B34" s="7"/>
      <c r="C34" s="8"/>
      <c r="D34" s="8"/>
      <c r="E34" s="8"/>
      <c r="F34" s="8"/>
      <c r="G34" s="8"/>
      <c r="H34" s="9"/>
    </row>
    <row r="35" spans="2:8" ht="15.75" thickBot="1" x14ac:dyDescent="0.3">
      <c r="B35" s="10"/>
      <c r="C35" s="11"/>
      <c r="D35" s="11"/>
      <c r="E35" s="11"/>
      <c r="F35" s="11"/>
      <c r="G35" s="11"/>
      <c r="H35" s="12"/>
    </row>
    <row r="37" spans="2:8" ht="15.75" thickBot="1" x14ac:dyDescent="0.3"/>
  </sheetData>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82"/>
  <sheetViews>
    <sheetView showGridLines="0" topLeftCell="B1" zoomScale="90" zoomScaleNormal="90"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31.140625" customWidth="1"/>
    <col min="17" max="17" width="47.7109375" customWidth="1"/>
    <col min="18" max="18" width="12.5703125" customWidth="1"/>
    <col min="22" max="22" width="17.5703125" bestFit="1" customWidth="1"/>
    <col min="25" max="25" width="20.28515625" bestFit="1" customWidth="1"/>
    <col min="26" max="27" width="16.85546875" bestFit="1" customWidth="1"/>
    <col min="28" max="28" width="14.42578125" bestFit="1" customWidth="1"/>
    <col min="29" max="29" width="16.85546875" bestFit="1" customWidth="1"/>
    <col min="30" max="30" width="17.85546875" bestFit="1" customWidth="1"/>
    <col min="31" max="31" width="14.85546875" customWidth="1"/>
  </cols>
  <sheetData>
    <row r="2" spans="2:30" ht="41.25" customHeight="1" x14ac:dyDescent="0.25">
      <c r="B2" s="37" t="s">
        <v>674</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row>
    <row r="3" spans="2:30" x14ac:dyDescent="0.25">
      <c r="E3" s="3"/>
    </row>
    <row r="4" spans="2:30" x14ac:dyDescent="0.25">
      <c r="B4" s="34" t="s">
        <v>36</v>
      </c>
      <c r="C4" s="32" t="s">
        <v>37</v>
      </c>
      <c r="D4" s="33" t="s">
        <v>38</v>
      </c>
      <c r="E4" s="3"/>
    </row>
    <row r="5" spans="2:30" x14ac:dyDescent="0.25">
      <c r="B5" s="31"/>
      <c r="C5" s="35">
        <v>44958</v>
      </c>
      <c r="D5" s="36">
        <v>44985</v>
      </c>
      <c r="E5" s="3"/>
    </row>
    <row r="6" spans="2:30" x14ac:dyDescent="0.25">
      <c r="B6" s="29"/>
      <c r="E6" s="3"/>
    </row>
    <row r="7" spans="2:30" x14ac:dyDescent="0.25">
      <c r="B7" s="30" t="s">
        <v>159</v>
      </c>
      <c r="C7" s="3"/>
      <c r="E7" s="2"/>
    </row>
    <row r="8" spans="2:30" ht="15.75" thickBot="1" x14ac:dyDescent="0.3">
      <c r="B8" s="2" t="s">
        <v>35</v>
      </c>
      <c r="C8" s="2"/>
      <c r="D8" s="2"/>
      <c r="E8" s="2"/>
    </row>
    <row r="9" spans="2:30" ht="18.75" customHeight="1" x14ac:dyDescent="0.25">
      <c r="B9" s="21" t="s">
        <v>160</v>
      </c>
      <c r="C9" s="22"/>
      <c r="D9" s="22"/>
      <c r="E9" s="22"/>
      <c r="F9" s="26"/>
      <c r="G9" s="26"/>
      <c r="H9" s="26"/>
      <c r="I9" s="26"/>
      <c r="J9" s="27"/>
      <c r="K9" s="27"/>
      <c r="L9" s="27"/>
      <c r="M9" s="27"/>
      <c r="N9" s="27"/>
      <c r="O9" s="24" t="s">
        <v>164</v>
      </c>
      <c r="P9" s="25"/>
      <c r="Q9" s="25"/>
      <c r="R9" s="21" t="s">
        <v>22</v>
      </c>
      <c r="S9" s="22"/>
      <c r="T9" s="22"/>
      <c r="U9" s="22"/>
      <c r="V9" s="22"/>
      <c r="W9" s="22"/>
      <c r="X9" s="22"/>
      <c r="Y9" s="22"/>
      <c r="Z9" s="22"/>
      <c r="AA9" s="22"/>
      <c r="AB9" s="22"/>
      <c r="AC9" s="22"/>
      <c r="AD9" s="23"/>
    </row>
    <row r="10" spans="2:30" ht="56.25" customHeight="1" thickBot="1" x14ac:dyDescent="0.3">
      <c r="B10" s="38" t="s">
        <v>4</v>
      </c>
      <c r="C10" s="39" t="s">
        <v>5</v>
      </c>
      <c r="D10" s="39" t="s">
        <v>23</v>
      </c>
      <c r="E10" s="39" t="s">
        <v>24</v>
      </c>
      <c r="F10" s="39" t="s">
        <v>20</v>
      </c>
      <c r="G10" s="39" t="s">
        <v>21</v>
      </c>
      <c r="H10" s="39" t="s">
        <v>19</v>
      </c>
      <c r="I10" s="39" t="s">
        <v>18</v>
      </c>
      <c r="J10" s="40" t="s">
        <v>6</v>
      </c>
      <c r="K10" s="44" t="s">
        <v>161</v>
      </c>
      <c r="L10" s="44" t="s">
        <v>162</v>
      </c>
      <c r="M10" s="44" t="s">
        <v>167</v>
      </c>
      <c r="N10" s="44" t="s">
        <v>168</v>
      </c>
      <c r="O10" s="41" t="s">
        <v>163</v>
      </c>
      <c r="P10" s="42" t="s">
        <v>165</v>
      </c>
      <c r="Q10" s="45" t="s">
        <v>166</v>
      </c>
      <c r="R10" s="38" t="s">
        <v>7</v>
      </c>
      <c r="S10" s="39" t="s">
        <v>8</v>
      </c>
      <c r="T10" s="51" t="s">
        <v>9</v>
      </c>
      <c r="U10" s="39" t="s">
        <v>10</v>
      </c>
      <c r="V10" s="39" t="s">
        <v>11</v>
      </c>
      <c r="W10" s="39" t="s">
        <v>12</v>
      </c>
      <c r="X10" s="39" t="s">
        <v>13</v>
      </c>
      <c r="Y10" s="39" t="s">
        <v>156</v>
      </c>
      <c r="Z10" s="39" t="s">
        <v>14</v>
      </c>
      <c r="AA10" s="39" t="s">
        <v>15</v>
      </c>
      <c r="AB10" s="39" t="s">
        <v>16</v>
      </c>
      <c r="AC10" s="39" t="s">
        <v>17</v>
      </c>
      <c r="AD10" s="52" t="s">
        <v>269</v>
      </c>
    </row>
    <row r="11" spans="2:30" x14ac:dyDescent="0.25">
      <c r="B11" s="14">
        <v>2021</v>
      </c>
      <c r="C11">
        <v>210321</v>
      </c>
      <c r="D11" s="14" t="s">
        <v>390</v>
      </c>
      <c r="E11" s="14" t="s">
        <v>685</v>
      </c>
      <c r="F11" s="14" t="s">
        <v>26</v>
      </c>
      <c r="G11" s="14" t="s">
        <v>27</v>
      </c>
      <c r="H11" s="14" t="s">
        <v>215</v>
      </c>
      <c r="I11" s="14" t="s">
        <v>2</v>
      </c>
      <c r="J11" s="14" t="s">
        <v>410</v>
      </c>
      <c r="K11" s="14">
        <v>860045379</v>
      </c>
      <c r="L11" s="14" t="s">
        <v>474</v>
      </c>
      <c r="M11" s="14" t="s">
        <v>58</v>
      </c>
      <c r="N11" t="s">
        <v>40</v>
      </c>
      <c r="O11" s="1">
        <v>44977</v>
      </c>
      <c r="P11" s="14" t="s">
        <v>548</v>
      </c>
      <c r="Q11" s="14" t="s">
        <v>605</v>
      </c>
      <c r="R11" s="1">
        <v>44372</v>
      </c>
      <c r="S11" s="1">
        <v>44389</v>
      </c>
      <c r="T11" s="14">
        <v>240</v>
      </c>
      <c r="U11" s="1">
        <v>44632</v>
      </c>
      <c r="V11" s="57">
        <v>752040472</v>
      </c>
      <c r="W11" s="14">
        <f>$D$5-Contratos[[#This Row],[Fecha de Inicio]]</f>
        <v>596</v>
      </c>
      <c r="X11" s="14">
        <f>ROUND(((Contratos[[#This Row],[Fecha Finalizacion Programada]]-Contratos[[#This Row],[Fecha de Inicio]])/(Contratos[[#This Row],[Fecha Finalizacion Programada]]-Contratos[[#This Row],[Fecha de Inicio]])*100),2)</f>
        <v>100</v>
      </c>
      <c r="Y11" s="43">
        <v>751631245</v>
      </c>
      <c r="Z11" s="28">
        <v>409227</v>
      </c>
      <c r="AA11" s="14">
        <v>0</v>
      </c>
      <c r="AB11" s="28">
        <v>0</v>
      </c>
      <c r="AC11" s="28">
        <v>752040472</v>
      </c>
      <c r="AD11" s="14">
        <v>240</v>
      </c>
    </row>
    <row r="12" spans="2:30" x14ac:dyDescent="0.25">
      <c r="B12" s="14">
        <v>2022</v>
      </c>
      <c r="C12">
        <v>220330</v>
      </c>
      <c r="D12" s="14" t="s">
        <v>390</v>
      </c>
      <c r="E12" s="14" t="s">
        <v>686</v>
      </c>
      <c r="F12" s="14" t="s">
        <v>45</v>
      </c>
      <c r="G12" s="14" t="s">
        <v>46</v>
      </c>
      <c r="H12" s="14" t="s">
        <v>212</v>
      </c>
      <c r="I12" s="14" t="s">
        <v>2</v>
      </c>
      <c r="J12" s="14" t="s">
        <v>411</v>
      </c>
      <c r="K12" s="14">
        <v>80031312</v>
      </c>
      <c r="L12" s="14" t="s">
        <v>475</v>
      </c>
      <c r="M12" s="14" t="s">
        <v>47</v>
      </c>
      <c r="N12" t="s">
        <v>40</v>
      </c>
      <c r="O12" s="1">
        <v>44972</v>
      </c>
      <c r="P12" s="14" t="s">
        <v>117</v>
      </c>
      <c r="Q12" s="14" t="s">
        <v>124</v>
      </c>
      <c r="R12" s="1">
        <v>44589</v>
      </c>
      <c r="S12" s="1">
        <v>44593</v>
      </c>
      <c r="T12" s="14">
        <v>330</v>
      </c>
      <c r="U12" s="1">
        <v>44926</v>
      </c>
      <c r="V12" s="57">
        <v>86768000</v>
      </c>
      <c r="W12" s="14">
        <f>Contratos[[#This Row],[Fecha Finalizacion Programada]]-Contratos[[#This Row],[Fecha de Inicio]]</f>
        <v>333</v>
      </c>
      <c r="X12" s="14">
        <f>ROUND(((Contratos[[#This Row],[Fecha Finalizacion Programada]]-Contratos[[#This Row],[Fecha de Inicio]])/(Contratos[[#This Row],[Fecha Finalizacion Programada]]-Contratos[[#This Row],[Fecha de Inicio]])*100),2)</f>
        <v>100</v>
      </c>
      <c r="Y12" s="43">
        <v>14724267</v>
      </c>
      <c r="Z12" s="28">
        <v>72043733</v>
      </c>
      <c r="AA12" s="14">
        <v>0</v>
      </c>
      <c r="AB12" s="28">
        <v>0</v>
      </c>
      <c r="AC12" s="28">
        <v>86768000</v>
      </c>
      <c r="AD12" s="14">
        <v>330</v>
      </c>
    </row>
    <row r="13" spans="2:30" x14ac:dyDescent="0.25">
      <c r="B13" s="14">
        <v>2022</v>
      </c>
      <c r="C13">
        <v>220571</v>
      </c>
      <c r="D13" s="14" t="s">
        <v>390</v>
      </c>
      <c r="E13" s="14" t="s">
        <v>687</v>
      </c>
      <c r="F13" s="14" t="s">
        <v>45</v>
      </c>
      <c r="G13" s="14" t="s">
        <v>46</v>
      </c>
      <c r="H13" s="14" t="s">
        <v>677</v>
      </c>
      <c r="I13" s="14" t="s">
        <v>2</v>
      </c>
      <c r="J13" s="14" t="s">
        <v>412</v>
      </c>
      <c r="K13" s="14">
        <v>52500234</v>
      </c>
      <c r="L13" s="14" t="s">
        <v>476</v>
      </c>
      <c r="M13" s="14" t="s">
        <v>47</v>
      </c>
      <c r="N13" t="s">
        <v>40</v>
      </c>
      <c r="O13" s="1">
        <v>44963</v>
      </c>
      <c r="P13" s="14" t="s">
        <v>549</v>
      </c>
      <c r="Q13" s="14" t="s">
        <v>606</v>
      </c>
      <c r="R13" s="1">
        <v>44811</v>
      </c>
      <c r="S13" s="1">
        <v>44816</v>
      </c>
      <c r="T13" s="14">
        <v>150</v>
      </c>
      <c r="U13" s="1">
        <v>44969</v>
      </c>
      <c r="V13" s="57">
        <v>32565000</v>
      </c>
      <c r="W13" s="14">
        <f>Contratos[[#This Row],[Fecha Finalizacion Programada]]-Contratos[[#This Row],[Fecha de Inicio]]</f>
        <v>153</v>
      </c>
      <c r="X13" s="14">
        <f>ROUND(((Contratos[[#This Row],[Fecha Finalizacion Programada]]-Contratos[[#This Row],[Fecha de Inicio]])/(Contratos[[#This Row],[Fecha Finalizacion Programada]]-Contratos[[#This Row],[Fecha de Inicio]])*100),2)</f>
        <v>100</v>
      </c>
      <c r="Y13" s="43">
        <v>17150900</v>
      </c>
      <c r="Z13" s="28">
        <v>15414100</v>
      </c>
      <c r="AA13" s="14">
        <v>0</v>
      </c>
      <c r="AB13" s="28">
        <v>0</v>
      </c>
      <c r="AC13" s="28">
        <v>32565000</v>
      </c>
      <c r="AD13" s="14">
        <v>150</v>
      </c>
    </row>
    <row r="14" spans="2:30" x14ac:dyDescent="0.25">
      <c r="B14" s="14">
        <v>2021</v>
      </c>
      <c r="C14">
        <v>210482</v>
      </c>
      <c r="D14" s="14" t="s">
        <v>390</v>
      </c>
      <c r="E14" s="14" t="s">
        <v>253</v>
      </c>
      <c r="F14" s="14" t="s">
        <v>30</v>
      </c>
      <c r="G14" s="14" t="s">
        <v>42</v>
      </c>
      <c r="H14" s="14" t="s">
        <v>25</v>
      </c>
      <c r="I14" s="14" t="s">
        <v>2</v>
      </c>
      <c r="J14" s="14" t="s">
        <v>120</v>
      </c>
      <c r="K14" s="14">
        <v>901017183</v>
      </c>
      <c r="L14" s="14" t="s">
        <v>121</v>
      </c>
      <c r="M14" s="14" t="s">
        <v>270</v>
      </c>
      <c r="N14" t="s">
        <v>40</v>
      </c>
      <c r="O14" s="1">
        <v>44963</v>
      </c>
      <c r="P14" s="14" t="s">
        <v>550</v>
      </c>
      <c r="Q14" s="14" t="s">
        <v>550</v>
      </c>
      <c r="R14" s="1">
        <v>44504</v>
      </c>
      <c r="S14" s="1">
        <v>44523</v>
      </c>
      <c r="T14" s="14">
        <v>360</v>
      </c>
      <c r="U14" s="1">
        <v>44888</v>
      </c>
      <c r="V14" s="57">
        <v>1304000</v>
      </c>
      <c r="W14" s="14">
        <f>Contratos[[#This Row],[Fecha Finalizacion Programada]]-Contratos[[#This Row],[Fecha de Inicio]]</f>
        <v>365</v>
      </c>
      <c r="X14" s="14">
        <f>ROUND(((Contratos[[#This Row],[Fecha Finalizacion Programada]]-Contratos[[#This Row],[Fecha de Inicio]])/(Contratos[[#This Row],[Fecha Finalizacion Programada]]-Contratos[[#This Row],[Fecha de Inicio]])*100),2)</f>
        <v>100</v>
      </c>
      <c r="Y14" s="43">
        <v>1304000</v>
      </c>
      <c r="Z14" s="28">
        <v>1304000</v>
      </c>
      <c r="AA14" s="14">
        <v>0</v>
      </c>
      <c r="AB14" s="28">
        <v>0</v>
      </c>
      <c r="AC14" s="28">
        <v>1304000</v>
      </c>
      <c r="AD14" s="14">
        <v>360</v>
      </c>
    </row>
    <row r="15" spans="2:30" x14ac:dyDescent="0.25">
      <c r="B15" s="14">
        <v>2022</v>
      </c>
      <c r="C15">
        <v>220007</v>
      </c>
      <c r="D15" s="14" t="s">
        <v>390</v>
      </c>
      <c r="E15" s="14" t="s">
        <v>688</v>
      </c>
      <c r="F15" s="14" t="s">
        <v>45</v>
      </c>
      <c r="G15" s="14" t="s">
        <v>49</v>
      </c>
      <c r="H15" s="14" t="s">
        <v>222</v>
      </c>
      <c r="I15" s="14" t="s">
        <v>2</v>
      </c>
      <c r="J15" s="14" t="s">
        <v>413</v>
      </c>
      <c r="K15" s="14">
        <v>1015453535</v>
      </c>
      <c r="L15" s="14" t="s">
        <v>477</v>
      </c>
      <c r="M15" s="14" t="s">
        <v>47</v>
      </c>
      <c r="N15" t="s">
        <v>40</v>
      </c>
      <c r="O15" s="1">
        <v>44971</v>
      </c>
      <c r="P15" s="14" t="s">
        <v>551</v>
      </c>
      <c r="Q15" s="14" t="s">
        <v>607</v>
      </c>
      <c r="R15" s="1">
        <v>44568</v>
      </c>
      <c r="S15" s="1">
        <v>44574</v>
      </c>
      <c r="T15" s="14">
        <v>345</v>
      </c>
      <c r="U15" s="1">
        <v>44955</v>
      </c>
      <c r="V15" s="57">
        <v>36984000</v>
      </c>
      <c r="W15" s="14">
        <f>Contratos[[#This Row],[Fecha Finalizacion Programada]]-Contratos[[#This Row],[Fecha de Inicio]]</f>
        <v>381</v>
      </c>
      <c r="X15" s="14">
        <f>ROUND(((Contratos[[#This Row],[Fecha Finalizacion Programada]]-Contratos[[#This Row],[Fecha de Inicio]])/(Contratos[[#This Row],[Fecha Finalizacion Programada]]-Contratos[[#This Row],[Fecha de Inicio]])*100),2)</f>
        <v>100</v>
      </c>
      <c r="Y15" s="43">
        <v>37305600</v>
      </c>
      <c r="Z15" s="28">
        <v>3108800</v>
      </c>
      <c r="AA15" s="14">
        <v>1</v>
      </c>
      <c r="AB15" s="28">
        <v>3430400</v>
      </c>
      <c r="AC15" s="28">
        <v>40414400</v>
      </c>
      <c r="AD15" s="14">
        <v>377</v>
      </c>
    </row>
    <row r="16" spans="2:30" x14ac:dyDescent="0.25">
      <c r="B16" s="14">
        <v>2022</v>
      </c>
      <c r="C16">
        <v>220047</v>
      </c>
      <c r="D16" s="14" t="s">
        <v>390</v>
      </c>
      <c r="E16" s="14" t="s">
        <v>689</v>
      </c>
      <c r="F16" s="14" t="s">
        <v>45</v>
      </c>
      <c r="G16" s="14" t="s">
        <v>46</v>
      </c>
      <c r="H16" s="14" t="s">
        <v>222</v>
      </c>
      <c r="I16" s="14" t="s">
        <v>2</v>
      </c>
      <c r="J16" s="14" t="s">
        <v>414</v>
      </c>
      <c r="K16" s="14">
        <v>52622154</v>
      </c>
      <c r="L16" s="14" t="s">
        <v>478</v>
      </c>
      <c r="M16" s="14" t="s">
        <v>47</v>
      </c>
      <c r="N16" t="s">
        <v>40</v>
      </c>
      <c r="O16" s="1">
        <v>44971</v>
      </c>
      <c r="P16" s="14" t="s">
        <v>552</v>
      </c>
      <c r="Q16" s="14" t="s">
        <v>608</v>
      </c>
      <c r="R16" s="1">
        <v>44573</v>
      </c>
      <c r="S16" s="1">
        <v>44575</v>
      </c>
      <c r="T16" s="14">
        <v>345</v>
      </c>
      <c r="U16" s="1">
        <v>44924</v>
      </c>
      <c r="V16" s="57">
        <v>106064500</v>
      </c>
      <c r="W16" s="14">
        <f>Contratos[[#This Row],[Fecha Finalizacion Programada]]-Contratos[[#This Row],[Fecha de Inicio]]</f>
        <v>349</v>
      </c>
      <c r="X16" s="14">
        <f>ROUND(((Contratos[[#This Row],[Fecha Finalizacion Programada]]-Contratos[[#This Row],[Fecha de Inicio]])/(Contratos[[#This Row],[Fecha Finalizacion Programada]]-Contratos[[#This Row],[Fecha de Inicio]])*100),2)</f>
        <v>100</v>
      </c>
      <c r="Y16" s="43">
        <v>106064500</v>
      </c>
      <c r="Z16" s="28">
        <v>0</v>
      </c>
      <c r="AA16" s="14">
        <v>0</v>
      </c>
      <c r="AB16" s="28">
        <v>0</v>
      </c>
      <c r="AC16" s="28">
        <v>106064500</v>
      </c>
      <c r="AD16" s="14">
        <v>345</v>
      </c>
    </row>
    <row r="17" spans="2:30" x14ac:dyDescent="0.25">
      <c r="B17" s="14">
        <v>2022</v>
      </c>
      <c r="C17">
        <v>220836</v>
      </c>
      <c r="D17" s="14" t="s">
        <v>390</v>
      </c>
      <c r="E17" s="14" t="s">
        <v>396</v>
      </c>
      <c r="F17" s="14" t="s">
        <v>45</v>
      </c>
      <c r="G17" s="14" t="s">
        <v>49</v>
      </c>
      <c r="H17" s="14" t="s">
        <v>387</v>
      </c>
      <c r="I17" s="14" t="s">
        <v>2</v>
      </c>
      <c r="J17" s="14" t="s">
        <v>330</v>
      </c>
      <c r="K17" s="14">
        <v>1032448634</v>
      </c>
      <c r="L17" s="14" t="s">
        <v>479</v>
      </c>
      <c r="M17" s="14" t="s">
        <v>384</v>
      </c>
      <c r="N17" t="s">
        <v>40</v>
      </c>
      <c r="O17" s="1">
        <v>44964</v>
      </c>
      <c r="P17" s="14" t="s">
        <v>376</v>
      </c>
      <c r="Q17" s="14" t="s">
        <v>370</v>
      </c>
      <c r="R17" s="1">
        <v>44893</v>
      </c>
      <c r="S17" s="1">
        <v>44900</v>
      </c>
      <c r="T17" s="14">
        <v>90</v>
      </c>
      <c r="U17" s="1">
        <v>44990</v>
      </c>
      <c r="V17" s="57">
        <v>4887000</v>
      </c>
      <c r="W17" s="14">
        <f>Contratos[[#This Row],[Fecha Finalizacion Programada]]-Contratos[[#This Row],[Fecha de Inicio]]</f>
        <v>90</v>
      </c>
      <c r="X17" s="14">
        <f>ROUND((($D$5-Contratos[[#This Row],[Fecha de Inicio]])/(Contratos[[#This Row],[Fecha Finalizacion Programada]]-Contratos[[#This Row],[Fecha de Inicio]])*100),2)</f>
        <v>94.44</v>
      </c>
      <c r="Y17" s="43">
        <v>1411800</v>
      </c>
      <c r="Z17" s="28">
        <v>4887000</v>
      </c>
      <c r="AA17" s="14">
        <v>0</v>
      </c>
      <c r="AB17" s="28">
        <v>0</v>
      </c>
      <c r="AC17" s="28">
        <v>4887000</v>
      </c>
      <c r="AD17" s="14">
        <v>90</v>
      </c>
    </row>
    <row r="18" spans="2:30" x14ac:dyDescent="0.25">
      <c r="B18" s="14">
        <v>2022</v>
      </c>
      <c r="C18">
        <v>220682</v>
      </c>
      <c r="D18" s="14" t="s">
        <v>390</v>
      </c>
      <c r="E18" s="14" t="s">
        <v>266</v>
      </c>
      <c r="F18" s="14" t="s">
        <v>45</v>
      </c>
      <c r="G18" s="14" t="s">
        <v>49</v>
      </c>
      <c r="H18" s="14" t="s">
        <v>216</v>
      </c>
      <c r="I18" s="14" t="s">
        <v>2</v>
      </c>
      <c r="J18" s="14" t="s">
        <v>261</v>
      </c>
      <c r="K18" s="14">
        <v>1014229318</v>
      </c>
      <c r="L18" s="14" t="s">
        <v>195</v>
      </c>
      <c r="M18" s="14" t="s">
        <v>48</v>
      </c>
      <c r="N18" t="s">
        <v>40</v>
      </c>
      <c r="O18" s="1">
        <v>44980</v>
      </c>
      <c r="P18" s="14" t="s">
        <v>553</v>
      </c>
      <c r="Q18" s="14" t="s">
        <v>609</v>
      </c>
      <c r="R18" s="1">
        <v>44847</v>
      </c>
      <c r="S18" s="1">
        <v>44854</v>
      </c>
      <c r="T18" s="14">
        <v>101</v>
      </c>
      <c r="U18" s="1">
        <v>44957</v>
      </c>
      <c r="V18" s="57">
        <v>6979100</v>
      </c>
      <c r="W18" s="14">
        <f>Contratos[[#This Row],[Fecha Finalizacion Programada]]-Contratos[[#This Row],[Fecha de Inicio]]</f>
        <v>103</v>
      </c>
      <c r="X18" s="14">
        <f>ROUND(((Contratos[[#This Row],[Fecha Finalizacion Programada]]-Contratos[[#This Row],[Fecha de Inicio]])/(Contratos[[#This Row],[Fecha Finalizacion Programada]]-Contratos[[#This Row],[Fecha de Inicio]])*100),2)</f>
        <v>100</v>
      </c>
      <c r="Y18" s="43">
        <v>6979100</v>
      </c>
      <c r="Z18" s="28">
        <v>0</v>
      </c>
      <c r="AA18" s="14">
        <v>0</v>
      </c>
      <c r="AB18" s="28">
        <v>0</v>
      </c>
      <c r="AC18" s="28">
        <v>6979100</v>
      </c>
      <c r="AD18" s="14">
        <v>101</v>
      </c>
    </row>
    <row r="19" spans="2:30" x14ac:dyDescent="0.25">
      <c r="B19" s="14">
        <v>2022</v>
      </c>
      <c r="C19">
        <v>220693</v>
      </c>
      <c r="D19" s="14" t="s">
        <v>390</v>
      </c>
      <c r="E19" s="14" t="s">
        <v>266</v>
      </c>
      <c r="F19" s="14" t="s">
        <v>45</v>
      </c>
      <c r="G19" s="14" t="s">
        <v>49</v>
      </c>
      <c r="H19" s="14" t="s">
        <v>216</v>
      </c>
      <c r="I19" s="14" t="s">
        <v>2</v>
      </c>
      <c r="J19" s="14" t="s">
        <v>262</v>
      </c>
      <c r="K19" s="14">
        <v>1022412122</v>
      </c>
      <c r="L19" s="14" t="s">
        <v>185</v>
      </c>
      <c r="M19" s="14" t="s">
        <v>48</v>
      </c>
      <c r="N19" t="s">
        <v>40</v>
      </c>
      <c r="O19" s="1">
        <v>44980</v>
      </c>
      <c r="P19" s="14" t="s">
        <v>553</v>
      </c>
      <c r="Q19" s="14" t="s">
        <v>609</v>
      </c>
      <c r="R19" s="1">
        <v>44846</v>
      </c>
      <c r="S19" s="1">
        <v>44854</v>
      </c>
      <c r="T19" s="14">
        <v>101</v>
      </c>
      <c r="U19" s="1">
        <v>44957</v>
      </c>
      <c r="V19" s="57">
        <v>6979100</v>
      </c>
      <c r="W19" s="14">
        <f>Contratos[[#This Row],[Fecha Finalizacion Programada]]-Contratos[[#This Row],[Fecha de Inicio]]</f>
        <v>103</v>
      </c>
      <c r="X19" s="14">
        <f>ROUND(((Contratos[[#This Row],[Fecha Finalizacion Programada]]-Contratos[[#This Row],[Fecha de Inicio]])/(Contratos[[#This Row],[Fecha Finalizacion Programada]]-Contratos[[#This Row],[Fecha de Inicio]])*100),2)</f>
        <v>100</v>
      </c>
      <c r="Y19" s="43">
        <v>6979100</v>
      </c>
      <c r="Z19" s="28">
        <v>0</v>
      </c>
      <c r="AA19" s="14">
        <v>0</v>
      </c>
      <c r="AB19" s="28">
        <v>0</v>
      </c>
      <c r="AC19" s="28">
        <v>6979100</v>
      </c>
      <c r="AD19" s="14">
        <v>101</v>
      </c>
    </row>
    <row r="20" spans="2:30" x14ac:dyDescent="0.25">
      <c r="B20" s="14">
        <v>2022</v>
      </c>
      <c r="C20">
        <v>220691</v>
      </c>
      <c r="D20" s="14" t="s">
        <v>390</v>
      </c>
      <c r="E20" s="14" t="s">
        <v>266</v>
      </c>
      <c r="F20" s="14" t="s">
        <v>45</v>
      </c>
      <c r="G20" s="14" t="s">
        <v>49</v>
      </c>
      <c r="H20" s="14" t="s">
        <v>216</v>
      </c>
      <c r="I20" s="14" t="s">
        <v>2</v>
      </c>
      <c r="J20" s="14" t="s">
        <v>262</v>
      </c>
      <c r="K20" s="14">
        <v>52353398</v>
      </c>
      <c r="L20" s="14" t="s">
        <v>188</v>
      </c>
      <c r="M20" s="14" t="s">
        <v>48</v>
      </c>
      <c r="N20" t="s">
        <v>40</v>
      </c>
      <c r="O20" s="1">
        <v>44980</v>
      </c>
      <c r="P20" s="14" t="s">
        <v>553</v>
      </c>
      <c r="Q20" s="14" t="s">
        <v>609</v>
      </c>
      <c r="R20" s="1">
        <v>44846</v>
      </c>
      <c r="S20" s="1">
        <v>44855</v>
      </c>
      <c r="T20" s="14">
        <v>101</v>
      </c>
      <c r="U20" s="1">
        <v>44958</v>
      </c>
      <c r="V20" s="57">
        <v>6979100</v>
      </c>
      <c r="W20" s="14">
        <f>Contratos[[#This Row],[Fecha Finalizacion Programada]]-Contratos[[#This Row],[Fecha de Inicio]]</f>
        <v>103</v>
      </c>
      <c r="X20" s="14">
        <f>ROUND(((Contratos[[#This Row],[Fecha Finalizacion Programada]]-Contratos[[#This Row],[Fecha de Inicio]])/(Contratos[[#This Row],[Fecha Finalizacion Programada]]-Contratos[[#This Row],[Fecha de Inicio]])*100),2)</f>
        <v>100</v>
      </c>
      <c r="Y20" s="43">
        <v>6910000</v>
      </c>
      <c r="Z20" s="28">
        <v>69100</v>
      </c>
      <c r="AA20" s="14">
        <v>0</v>
      </c>
      <c r="AB20" s="28">
        <v>0</v>
      </c>
      <c r="AC20" s="28">
        <v>6979100</v>
      </c>
      <c r="AD20" s="14">
        <v>101</v>
      </c>
    </row>
    <row r="21" spans="2:30" x14ac:dyDescent="0.25">
      <c r="B21" s="14">
        <v>2022</v>
      </c>
      <c r="C21">
        <v>220681</v>
      </c>
      <c r="D21" s="14" t="s">
        <v>390</v>
      </c>
      <c r="E21" s="14" t="s">
        <v>266</v>
      </c>
      <c r="F21" s="14" t="s">
        <v>45</v>
      </c>
      <c r="G21" s="14" t="s">
        <v>49</v>
      </c>
      <c r="H21" s="14" t="s">
        <v>216</v>
      </c>
      <c r="I21" s="14" t="s">
        <v>2</v>
      </c>
      <c r="J21" s="14" t="s">
        <v>261</v>
      </c>
      <c r="K21" s="14">
        <v>52426794</v>
      </c>
      <c r="L21" s="14" t="s">
        <v>196</v>
      </c>
      <c r="M21" s="14" t="s">
        <v>48</v>
      </c>
      <c r="N21" t="s">
        <v>40</v>
      </c>
      <c r="O21" s="1">
        <v>44980</v>
      </c>
      <c r="P21" s="14" t="s">
        <v>553</v>
      </c>
      <c r="Q21" s="14" t="s">
        <v>609</v>
      </c>
      <c r="R21" s="1">
        <v>44846</v>
      </c>
      <c r="S21" s="1">
        <v>44854</v>
      </c>
      <c r="T21" s="14">
        <v>101</v>
      </c>
      <c r="U21" s="1">
        <v>44957</v>
      </c>
      <c r="V21" s="57">
        <v>6979100</v>
      </c>
      <c r="W21" s="14">
        <f>Contratos[[#This Row],[Fecha Finalizacion Programada]]-Contratos[[#This Row],[Fecha de Inicio]]</f>
        <v>103</v>
      </c>
      <c r="X21" s="14">
        <f>ROUND(((Contratos[[#This Row],[Fecha Finalizacion Programada]]-Contratos[[#This Row],[Fecha de Inicio]])/(Contratos[[#This Row],[Fecha Finalizacion Programada]]-Contratos[[#This Row],[Fecha de Inicio]])*100),2)</f>
        <v>100</v>
      </c>
      <c r="Y21" s="43">
        <v>6979100</v>
      </c>
      <c r="Z21" s="28">
        <v>0</v>
      </c>
      <c r="AA21" s="14">
        <v>0</v>
      </c>
      <c r="AB21" s="28">
        <v>0</v>
      </c>
      <c r="AC21" s="28">
        <v>6979100</v>
      </c>
      <c r="AD21" s="14">
        <v>101</v>
      </c>
    </row>
    <row r="22" spans="2:30" x14ac:dyDescent="0.25">
      <c r="B22" s="14">
        <v>2022</v>
      </c>
      <c r="C22">
        <v>220689</v>
      </c>
      <c r="D22" s="14" t="s">
        <v>390</v>
      </c>
      <c r="E22" s="14" t="s">
        <v>266</v>
      </c>
      <c r="F22" s="14" t="s">
        <v>45</v>
      </c>
      <c r="G22" s="14" t="s">
        <v>49</v>
      </c>
      <c r="H22" s="14" t="s">
        <v>216</v>
      </c>
      <c r="I22" s="14" t="s">
        <v>2</v>
      </c>
      <c r="J22" s="14" t="s">
        <v>261</v>
      </c>
      <c r="K22" s="14">
        <v>52501527</v>
      </c>
      <c r="L22" s="14" t="s">
        <v>191</v>
      </c>
      <c r="M22" s="14" t="s">
        <v>48</v>
      </c>
      <c r="N22" t="s">
        <v>40</v>
      </c>
      <c r="O22" s="1">
        <v>44980</v>
      </c>
      <c r="P22" s="14" t="s">
        <v>553</v>
      </c>
      <c r="Q22" s="14" t="s">
        <v>609</v>
      </c>
      <c r="R22" s="1">
        <v>44846</v>
      </c>
      <c r="S22" s="1">
        <v>44854</v>
      </c>
      <c r="T22" s="14">
        <v>101</v>
      </c>
      <c r="U22" s="1">
        <v>44957</v>
      </c>
      <c r="V22" s="57">
        <v>6979100</v>
      </c>
      <c r="W22" s="14">
        <f>Contratos[[#This Row],[Fecha Finalizacion Programada]]-Contratos[[#This Row],[Fecha de Inicio]]</f>
        <v>103</v>
      </c>
      <c r="X22" s="14">
        <f>ROUND(((Contratos[[#This Row],[Fecha Finalizacion Programada]]-Contratos[[#This Row],[Fecha de Inicio]])/(Contratos[[#This Row],[Fecha Finalizacion Programada]]-Contratos[[#This Row],[Fecha de Inicio]])*100),2)</f>
        <v>100</v>
      </c>
      <c r="Y22" s="43">
        <v>6979100</v>
      </c>
      <c r="Z22" s="28">
        <v>0</v>
      </c>
      <c r="AA22" s="14">
        <v>0</v>
      </c>
      <c r="AB22" s="28">
        <v>0</v>
      </c>
      <c r="AC22" s="28">
        <v>6979100</v>
      </c>
      <c r="AD22" s="14">
        <v>101</v>
      </c>
    </row>
    <row r="23" spans="2:30" x14ac:dyDescent="0.25">
      <c r="B23" s="14">
        <v>2022</v>
      </c>
      <c r="C23">
        <v>220546</v>
      </c>
      <c r="D23" s="14" t="s">
        <v>390</v>
      </c>
      <c r="E23" s="14" t="s">
        <v>249</v>
      </c>
      <c r="F23" s="14" t="s">
        <v>45</v>
      </c>
      <c r="G23" s="14" t="s">
        <v>46</v>
      </c>
      <c r="H23" s="14" t="s">
        <v>216</v>
      </c>
      <c r="I23" s="14" t="s">
        <v>2</v>
      </c>
      <c r="J23" s="14" t="s">
        <v>175</v>
      </c>
      <c r="K23" s="14">
        <v>52410221</v>
      </c>
      <c r="L23" s="14" t="s">
        <v>198</v>
      </c>
      <c r="M23" s="14" t="s">
        <v>48</v>
      </c>
      <c r="N23" t="s">
        <v>40</v>
      </c>
      <c r="O23" s="1">
        <v>44980</v>
      </c>
      <c r="P23" s="14" t="s">
        <v>553</v>
      </c>
      <c r="Q23" s="14" t="s">
        <v>609</v>
      </c>
      <c r="R23" s="1">
        <v>44805</v>
      </c>
      <c r="S23" s="1">
        <v>44810</v>
      </c>
      <c r="T23" s="14">
        <v>150</v>
      </c>
      <c r="U23" s="1">
        <v>44963</v>
      </c>
      <c r="V23" s="57">
        <v>18610000</v>
      </c>
      <c r="W23" s="14">
        <f>Contratos[[#This Row],[Fecha Finalizacion Programada]]-Contratos[[#This Row],[Fecha de Inicio]]</f>
        <v>153</v>
      </c>
      <c r="X23" s="14">
        <f>ROUND(((Contratos[[#This Row],[Fecha Finalizacion Programada]]-Contratos[[#This Row],[Fecha de Inicio]])/(Contratos[[#This Row],[Fecha Finalizacion Programada]]-Contratos[[#This Row],[Fecha de Inicio]])*100),2)</f>
        <v>100</v>
      </c>
      <c r="Y23" s="43">
        <v>17989667</v>
      </c>
      <c r="Z23" s="28">
        <v>620333</v>
      </c>
      <c r="AA23" s="14">
        <v>0</v>
      </c>
      <c r="AB23" s="28">
        <v>0</v>
      </c>
      <c r="AC23" s="28">
        <v>18610000</v>
      </c>
      <c r="AD23" s="14">
        <v>150</v>
      </c>
    </row>
    <row r="24" spans="2:30" x14ac:dyDescent="0.25">
      <c r="B24" s="14">
        <v>2022</v>
      </c>
      <c r="C24">
        <v>220552</v>
      </c>
      <c r="D24" s="14" t="s">
        <v>390</v>
      </c>
      <c r="E24" s="14" t="s">
        <v>249</v>
      </c>
      <c r="F24" s="14" t="s">
        <v>45</v>
      </c>
      <c r="G24" s="14" t="s">
        <v>46</v>
      </c>
      <c r="H24" s="14" t="s">
        <v>216</v>
      </c>
      <c r="I24" s="14" t="s">
        <v>2</v>
      </c>
      <c r="J24" s="14" t="s">
        <v>175</v>
      </c>
      <c r="K24" s="14">
        <v>51571616</v>
      </c>
      <c r="L24" s="14" t="s">
        <v>182</v>
      </c>
      <c r="M24" s="14" t="s">
        <v>48</v>
      </c>
      <c r="N24" t="s">
        <v>40</v>
      </c>
      <c r="O24" s="1">
        <v>44980</v>
      </c>
      <c r="P24" s="14" t="s">
        <v>553</v>
      </c>
      <c r="Q24" s="14" t="s">
        <v>609</v>
      </c>
      <c r="R24" s="1">
        <v>44805</v>
      </c>
      <c r="S24" s="1">
        <v>44810</v>
      </c>
      <c r="T24" s="14">
        <v>150</v>
      </c>
      <c r="U24" s="1">
        <v>44963</v>
      </c>
      <c r="V24" s="57">
        <v>18610000</v>
      </c>
      <c r="W24" s="14">
        <f>Contratos[[#This Row],[Fecha Finalizacion Programada]]-Contratos[[#This Row],[Fecha de Inicio]]</f>
        <v>153</v>
      </c>
      <c r="X24" s="14">
        <f>ROUND(((Contratos[[#This Row],[Fecha Finalizacion Programada]]-Contratos[[#This Row],[Fecha de Inicio]])/(Contratos[[#This Row],[Fecha Finalizacion Programada]]-Contratos[[#This Row],[Fecha de Inicio]])*100),2)</f>
        <v>100</v>
      </c>
      <c r="Y24" s="43">
        <v>17989667</v>
      </c>
      <c r="Z24" s="28">
        <v>620333</v>
      </c>
      <c r="AA24" s="14">
        <v>0</v>
      </c>
      <c r="AB24" s="28">
        <v>0</v>
      </c>
      <c r="AC24" s="28">
        <v>18610000</v>
      </c>
      <c r="AD24" s="14">
        <v>150</v>
      </c>
    </row>
    <row r="25" spans="2:30" x14ac:dyDescent="0.25">
      <c r="B25" s="14">
        <v>2022</v>
      </c>
      <c r="C25">
        <v>220685</v>
      </c>
      <c r="D25" s="14" t="s">
        <v>390</v>
      </c>
      <c r="E25" s="14" t="s">
        <v>266</v>
      </c>
      <c r="F25" s="14" t="s">
        <v>45</v>
      </c>
      <c r="G25" s="14" t="s">
        <v>49</v>
      </c>
      <c r="H25" s="14" t="s">
        <v>216</v>
      </c>
      <c r="I25" s="14" t="s">
        <v>2</v>
      </c>
      <c r="J25" s="14" t="s">
        <v>261</v>
      </c>
      <c r="K25" s="14">
        <v>52744076</v>
      </c>
      <c r="L25" s="14" t="s">
        <v>193</v>
      </c>
      <c r="M25" s="14" t="s">
        <v>48</v>
      </c>
      <c r="N25" t="s">
        <v>40</v>
      </c>
      <c r="O25" s="1">
        <v>44980</v>
      </c>
      <c r="P25" s="14" t="s">
        <v>553</v>
      </c>
      <c r="Q25" s="14" t="s">
        <v>609</v>
      </c>
      <c r="R25" s="1">
        <v>44847</v>
      </c>
      <c r="S25" s="1">
        <v>44854</v>
      </c>
      <c r="T25" s="14">
        <v>101</v>
      </c>
      <c r="U25" s="1">
        <v>44957</v>
      </c>
      <c r="V25" s="57">
        <v>6979100</v>
      </c>
      <c r="W25" s="14">
        <f>Contratos[[#This Row],[Fecha Finalizacion Programada]]-Contratos[[#This Row],[Fecha de Inicio]]</f>
        <v>103</v>
      </c>
      <c r="X25" s="14">
        <f>ROUND(((Contratos[[#This Row],[Fecha Finalizacion Programada]]-Contratos[[#This Row],[Fecha de Inicio]])/(Contratos[[#This Row],[Fecha Finalizacion Programada]]-Contratos[[#This Row],[Fecha de Inicio]])*100),2)</f>
        <v>100</v>
      </c>
      <c r="Y25" s="43">
        <v>6979100</v>
      </c>
      <c r="Z25" s="28">
        <v>0</v>
      </c>
      <c r="AA25" s="14">
        <v>0</v>
      </c>
      <c r="AB25" s="28">
        <v>0</v>
      </c>
      <c r="AC25" s="28">
        <v>6979100</v>
      </c>
      <c r="AD25" s="14">
        <v>101</v>
      </c>
    </row>
    <row r="26" spans="2:30" x14ac:dyDescent="0.25">
      <c r="B26" s="14">
        <v>2022</v>
      </c>
      <c r="C26">
        <v>220559</v>
      </c>
      <c r="D26" s="14" t="s">
        <v>390</v>
      </c>
      <c r="E26" s="14" t="s">
        <v>249</v>
      </c>
      <c r="F26" s="14" t="s">
        <v>45</v>
      </c>
      <c r="G26" s="14" t="s">
        <v>46</v>
      </c>
      <c r="H26" s="14" t="s">
        <v>216</v>
      </c>
      <c r="I26" s="14" t="s">
        <v>2</v>
      </c>
      <c r="J26" s="14" t="s">
        <v>175</v>
      </c>
      <c r="K26" s="14">
        <v>53051180</v>
      </c>
      <c r="L26" s="14" t="s">
        <v>176</v>
      </c>
      <c r="M26" s="14" t="s">
        <v>48</v>
      </c>
      <c r="N26" t="s">
        <v>40</v>
      </c>
      <c r="O26" s="1">
        <v>44980</v>
      </c>
      <c r="P26" s="14" t="s">
        <v>553</v>
      </c>
      <c r="Q26" s="14" t="s">
        <v>609</v>
      </c>
      <c r="R26" s="1">
        <v>44805</v>
      </c>
      <c r="S26" s="1">
        <v>44810</v>
      </c>
      <c r="T26" s="14">
        <v>150</v>
      </c>
      <c r="U26" s="1">
        <v>44963</v>
      </c>
      <c r="V26" s="57">
        <v>18610000</v>
      </c>
      <c r="W26" s="14">
        <f>Contratos[[#This Row],[Fecha Finalizacion Programada]]-Contratos[[#This Row],[Fecha de Inicio]]</f>
        <v>153</v>
      </c>
      <c r="X26" s="14">
        <f>ROUND(((Contratos[[#This Row],[Fecha Finalizacion Programada]]-Contratos[[#This Row],[Fecha de Inicio]])/(Contratos[[#This Row],[Fecha Finalizacion Programada]]-Contratos[[#This Row],[Fecha de Inicio]])*100),2)</f>
        <v>100</v>
      </c>
      <c r="Y26" s="43">
        <v>17989667</v>
      </c>
      <c r="Z26" s="28">
        <v>620333</v>
      </c>
      <c r="AA26" s="14">
        <v>0</v>
      </c>
      <c r="AB26" s="28">
        <v>0</v>
      </c>
      <c r="AC26" s="28">
        <v>18610000</v>
      </c>
      <c r="AD26" s="14">
        <v>150</v>
      </c>
    </row>
    <row r="27" spans="2:30" x14ac:dyDescent="0.25">
      <c r="B27" s="14">
        <v>2022</v>
      </c>
      <c r="C27">
        <v>220558</v>
      </c>
      <c r="D27" s="14" t="s">
        <v>390</v>
      </c>
      <c r="E27" s="14" t="s">
        <v>249</v>
      </c>
      <c r="F27" s="14" t="s">
        <v>45</v>
      </c>
      <c r="G27" s="14" t="s">
        <v>46</v>
      </c>
      <c r="H27" s="14" t="s">
        <v>216</v>
      </c>
      <c r="I27" s="14" t="s">
        <v>2</v>
      </c>
      <c r="J27" s="14" t="s">
        <v>175</v>
      </c>
      <c r="K27" s="14">
        <v>52185752</v>
      </c>
      <c r="L27" s="14" t="s">
        <v>177</v>
      </c>
      <c r="M27" s="14" t="s">
        <v>48</v>
      </c>
      <c r="N27" t="s">
        <v>40</v>
      </c>
      <c r="O27" s="1">
        <v>44980</v>
      </c>
      <c r="P27" s="14" t="s">
        <v>553</v>
      </c>
      <c r="Q27" s="14" t="s">
        <v>609</v>
      </c>
      <c r="R27" s="1">
        <v>44805</v>
      </c>
      <c r="S27" s="1">
        <v>44811</v>
      </c>
      <c r="T27" s="14">
        <v>150</v>
      </c>
      <c r="U27" s="1">
        <v>44964</v>
      </c>
      <c r="V27" s="57">
        <v>18610000</v>
      </c>
      <c r="W27" s="14">
        <f>Contratos[[#This Row],[Fecha Finalizacion Programada]]-Contratos[[#This Row],[Fecha de Inicio]]</f>
        <v>153</v>
      </c>
      <c r="X27" s="14">
        <f>ROUND(((Contratos[[#This Row],[Fecha Finalizacion Programada]]-Contratos[[#This Row],[Fecha de Inicio]])/(Contratos[[#This Row],[Fecha Finalizacion Programada]]-Contratos[[#This Row],[Fecha de Inicio]])*100),2)</f>
        <v>100</v>
      </c>
      <c r="Y27" s="43">
        <v>17865600</v>
      </c>
      <c r="Z27" s="28">
        <v>744400</v>
      </c>
      <c r="AA27" s="14">
        <v>0</v>
      </c>
      <c r="AB27" s="28">
        <v>0</v>
      </c>
      <c r="AC27" s="28">
        <v>18610000</v>
      </c>
      <c r="AD27" s="14">
        <v>150</v>
      </c>
    </row>
    <row r="28" spans="2:30" x14ac:dyDescent="0.25">
      <c r="B28" s="14">
        <v>2022</v>
      </c>
      <c r="C28">
        <v>220542</v>
      </c>
      <c r="D28" s="14" t="s">
        <v>390</v>
      </c>
      <c r="E28" s="14" t="s">
        <v>249</v>
      </c>
      <c r="F28" s="14" t="s">
        <v>45</v>
      </c>
      <c r="G28" s="14" t="s">
        <v>46</v>
      </c>
      <c r="H28" s="14" t="s">
        <v>216</v>
      </c>
      <c r="I28" s="14" t="s">
        <v>2</v>
      </c>
      <c r="J28" s="14" t="s">
        <v>175</v>
      </c>
      <c r="K28" s="14">
        <v>1024554210</v>
      </c>
      <c r="L28" s="14" t="s">
        <v>201</v>
      </c>
      <c r="M28" s="14" t="s">
        <v>48</v>
      </c>
      <c r="N28" t="s">
        <v>40</v>
      </c>
      <c r="O28" s="1">
        <v>44980</v>
      </c>
      <c r="P28" s="14" t="s">
        <v>553</v>
      </c>
      <c r="Q28" s="14" t="s">
        <v>609</v>
      </c>
      <c r="R28" s="1">
        <v>44805</v>
      </c>
      <c r="S28" s="1">
        <v>44809</v>
      </c>
      <c r="T28" s="14">
        <v>150</v>
      </c>
      <c r="U28" s="1">
        <v>44962</v>
      </c>
      <c r="V28" s="57">
        <v>18610000</v>
      </c>
      <c r="W28" s="14">
        <f>Contratos[[#This Row],[Fecha Finalizacion Programada]]-Contratos[[#This Row],[Fecha de Inicio]]</f>
        <v>153</v>
      </c>
      <c r="X28" s="14">
        <f>ROUND(((Contratos[[#This Row],[Fecha Finalizacion Programada]]-Contratos[[#This Row],[Fecha de Inicio]])/(Contratos[[#This Row],[Fecha Finalizacion Programada]]-Contratos[[#This Row],[Fecha de Inicio]])*100),2)</f>
        <v>100</v>
      </c>
      <c r="Y28" s="43">
        <v>18113733</v>
      </c>
      <c r="Z28" s="28">
        <v>496267</v>
      </c>
      <c r="AA28" s="14">
        <v>0</v>
      </c>
      <c r="AB28" s="28">
        <v>0</v>
      </c>
      <c r="AC28" s="28">
        <v>18610000</v>
      </c>
      <c r="AD28" s="14">
        <v>150</v>
      </c>
    </row>
    <row r="29" spans="2:30" x14ac:dyDescent="0.25">
      <c r="B29" s="14">
        <v>2022</v>
      </c>
      <c r="C29">
        <v>220543</v>
      </c>
      <c r="D29" s="14" t="s">
        <v>390</v>
      </c>
      <c r="E29" s="14" t="s">
        <v>249</v>
      </c>
      <c r="F29" s="14" t="s">
        <v>45</v>
      </c>
      <c r="G29" s="14" t="s">
        <v>46</v>
      </c>
      <c r="H29" s="14" t="s">
        <v>216</v>
      </c>
      <c r="I29" s="14" t="s">
        <v>2</v>
      </c>
      <c r="J29" s="14" t="s">
        <v>175</v>
      </c>
      <c r="K29" s="14">
        <v>51835982</v>
      </c>
      <c r="L29" s="14" t="s">
        <v>200</v>
      </c>
      <c r="M29" s="14" t="s">
        <v>48</v>
      </c>
      <c r="N29" t="s">
        <v>40</v>
      </c>
      <c r="O29" s="1">
        <v>44980</v>
      </c>
      <c r="P29" s="14" t="s">
        <v>553</v>
      </c>
      <c r="Q29" s="14" t="s">
        <v>609</v>
      </c>
      <c r="R29" s="1">
        <v>44805</v>
      </c>
      <c r="S29" s="1">
        <v>44810</v>
      </c>
      <c r="T29" s="14">
        <v>150</v>
      </c>
      <c r="U29" s="1">
        <v>44963</v>
      </c>
      <c r="V29" s="57">
        <v>18610000</v>
      </c>
      <c r="W29" s="14">
        <f>Contratos[[#This Row],[Fecha Finalizacion Programada]]-Contratos[[#This Row],[Fecha de Inicio]]</f>
        <v>153</v>
      </c>
      <c r="X29" s="14">
        <f>ROUND(((Contratos[[#This Row],[Fecha Finalizacion Programada]]-Contratos[[#This Row],[Fecha de Inicio]])/(Contratos[[#This Row],[Fecha Finalizacion Programada]]-Contratos[[#This Row],[Fecha de Inicio]])*100),2)</f>
        <v>100</v>
      </c>
      <c r="Y29" s="43">
        <v>17989667</v>
      </c>
      <c r="Z29" s="28">
        <v>620333</v>
      </c>
      <c r="AA29" s="14">
        <v>0</v>
      </c>
      <c r="AB29" s="28">
        <v>0</v>
      </c>
      <c r="AC29" s="28">
        <v>18610000</v>
      </c>
      <c r="AD29" s="14">
        <v>150</v>
      </c>
    </row>
    <row r="30" spans="2:30" x14ac:dyDescent="0.25">
      <c r="B30" s="14">
        <v>2022</v>
      </c>
      <c r="C30">
        <v>220549</v>
      </c>
      <c r="D30" s="14" t="s">
        <v>390</v>
      </c>
      <c r="E30" s="14" t="s">
        <v>249</v>
      </c>
      <c r="F30" s="14" t="s">
        <v>45</v>
      </c>
      <c r="G30" s="14" t="s">
        <v>46</v>
      </c>
      <c r="H30" s="14" t="s">
        <v>216</v>
      </c>
      <c r="I30" s="14" t="s">
        <v>2</v>
      </c>
      <c r="J30" s="14" t="s">
        <v>175</v>
      </c>
      <c r="K30" s="14">
        <v>1019146452</v>
      </c>
      <c r="L30" s="14" t="s">
        <v>186</v>
      </c>
      <c r="M30" s="14" t="s">
        <v>48</v>
      </c>
      <c r="N30" t="s">
        <v>40</v>
      </c>
      <c r="O30" s="1">
        <v>44980</v>
      </c>
      <c r="P30" s="14" t="s">
        <v>553</v>
      </c>
      <c r="Q30" s="14" t="s">
        <v>609</v>
      </c>
      <c r="R30" s="1">
        <v>44805</v>
      </c>
      <c r="S30" s="1">
        <v>44810</v>
      </c>
      <c r="T30" s="14">
        <v>150</v>
      </c>
      <c r="U30" s="1">
        <v>44963</v>
      </c>
      <c r="V30" s="57">
        <v>18610000</v>
      </c>
      <c r="W30" s="14">
        <f>Contratos[[#This Row],[Fecha Finalizacion Programada]]-Contratos[[#This Row],[Fecha de Inicio]]</f>
        <v>153</v>
      </c>
      <c r="X30" s="14">
        <f>ROUND(((Contratos[[#This Row],[Fecha Finalizacion Programada]]-Contratos[[#This Row],[Fecha de Inicio]])/(Contratos[[#This Row],[Fecha Finalizacion Programada]]-Contratos[[#This Row],[Fecha de Inicio]])*100),2)</f>
        <v>100</v>
      </c>
      <c r="Y30" s="43">
        <v>17989667</v>
      </c>
      <c r="Z30" s="28">
        <v>620333</v>
      </c>
      <c r="AA30" s="14">
        <v>0</v>
      </c>
      <c r="AB30" s="28">
        <v>0</v>
      </c>
      <c r="AC30" s="28">
        <v>18610000</v>
      </c>
      <c r="AD30" s="14">
        <v>150</v>
      </c>
    </row>
    <row r="31" spans="2:30" x14ac:dyDescent="0.25">
      <c r="B31" s="14">
        <v>2022</v>
      </c>
      <c r="C31">
        <v>220560</v>
      </c>
      <c r="D31" s="14" t="s">
        <v>390</v>
      </c>
      <c r="E31" s="14" t="s">
        <v>249</v>
      </c>
      <c r="F31" s="14" t="s">
        <v>45</v>
      </c>
      <c r="G31" s="14" t="s">
        <v>46</v>
      </c>
      <c r="H31" s="14" t="s">
        <v>216</v>
      </c>
      <c r="I31" s="14" t="s">
        <v>2</v>
      </c>
      <c r="J31" s="14" t="s">
        <v>175</v>
      </c>
      <c r="K31" s="14">
        <v>1032496202</v>
      </c>
      <c r="L31" s="14" t="s">
        <v>174</v>
      </c>
      <c r="M31" s="14" t="s">
        <v>48</v>
      </c>
      <c r="N31" t="s">
        <v>40</v>
      </c>
      <c r="O31" s="1">
        <v>44980</v>
      </c>
      <c r="P31" s="14" t="s">
        <v>553</v>
      </c>
      <c r="Q31" s="14" t="s">
        <v>609</v>
      </c>
      <c r="R31" s="1">
        <v>44805</v>
      </c>
      <c r="S31" s="1">
        <v>44810</v>
      </c>
      <c r="T31" s="14">
        <v>150</v>
      </c>
      <c r="U31" s="1">
        <v>44963</v>
      </c>
      <c r="V31" s="57">
        <v>18610000</v>
      </c>
      <c r="W31" s="14">
        <f>Contratos[[#This Row],[Fecha Finalizacion Programada]]-Contratos[[#This Row],[Fecha de Inicio]]</f>
        <v>153</v>
      </c>
      <c r="X31" s="14">
        <f>ROUND(((Contratos[[#This Row],[Fecha Finalizacion Programada]]-Contratos[[#This Row],[Fecha de Inicio]])/(Contratos[[#This Row],[Fecha Finalizacion Programada]]-Contratos[[#This Row],[Fecha de Inicio]])*100),2)</f>
        <v>100</v>
      </c>
      <c r="Y31" s="43">
        <v>17989667</v>
      </c>
      <c r="Z31" s="28">
        <v>620333</v>
      </c>
      <c r="AA31" s="14">
        <v>0</v>
      </c>
      <c r="AB31" s="28">
        <v>0</v>
      </c>
      <c r="AC31" s="28">
        <v>18610000</v>
      </c>
      <c r="AD31" s="14">
        <v>150</v>
      </c>
    </row>
    <row r="32" spans="2:30" x14ac:dyDescent="0.25">
      <c r="B32" s="14">
        <v>2022</v>
      </c>
      <c r="C32">
        <v>220551</v>
      </c>
      <c r="D32" s="14" t="s">
        <v>390</v>
      </c>
      <c r="E32" s="14" t="s">
        <v>249</v>
      </c>
      <c r="F32" s="14" t="s">
        <v>45</v>
      </c>
      <c r="G32" s="14" t="s">
        <v>46</v>
      </c>
      <c r="H32" s="14" t="s">
        <v>216</v>
      </c>
      <c r="I32" s="14" t="s">
        <v>2</v>
      </c>
      <c r="J32" s="14" t="s">
        <v>175</v>
      </c>
      <c r="K32" s="14">
        <v>1022366061</v>
      </c>
      <c r="L32" s="14" t="s">
        <v>183</v>
      </c>
      <c r="M32" s="14" t="s">
        <v>48</v>
      </c>
      <c r="N32" t="s">
        <v>40</v>
      </c>
      <c r="O32" s="1">
        <v>44980</v>
      </c>
      <c r="P32" s="14" t="s">
        <v>553</v>
      </c>
      <c r="Q32" s="14" t="s">
        <v>609</v>
      </c>
      <c r="R32" s="1">
        <v>44805</v>
      </c>
      <c r="S32" s="1">
        <v>44810</v>
      </c>
      <c r="T32" s="14">
        <v>150</v>
      </c>
      <c r="U32" s="1">
        <v>44963</v>
      </c>
      <c r="V32" s="57">
        <v>18610000</v>
      </c>
      <c r="W32" s="14">
        <f>Contratos[[#This Row],[Fecha Finalizacion Programada]]-Contratos[[#This Row],[Fecha de Inicio]]</f>
        <v>153</v>
      </c>
      <c r="X32" s="14">
        <f>ROUND(((Contratos[[#This Row],[Fecha Finalizacion Programada]]-Contratos[[#This Row],[Fecha de Inicio]])/(Contratos[[#This Row],[Fecha Finalizacion Programada]]-Contratos[[#This Row],[Fecha de Inicio]])*100),2)</f>
        <v>100</v>
      </c>
      <c r="Y32" s="43">
        <v>17989667</v>
      </c>
      <c r="Z32" s="28">
        <v>620333</v>
      </c>
      <c r="AA32" s="14">
        <v>0</v>
      </c>
      <c r="AB32" s="28">
        <v>0</v>
      </c>
      <c r="AC32" s="28">
        <v>18610000</v>
      </c>
      <c r="AD32" s="14">
        <v>150</v>
      </c>
    </row>
    <row r="33" spans="2:30" x14ac:dyDescent="0.25">
      <c r="B33" s="14">
        <v>2022</v>
      </c>
      <c r="C33">
        <v>220555</v>
      </c>
      <c r="D33" s="14" t="s">
        <v>390</v>
      </c>
      <c r="E33" s="14" t="s">
        <v>249</v>
      </c>
      <c r="F33" s="14" t="s">
        <v>45</v>
      </c>
      <c r="G33" s="14" t="s">
        <v>46</v>
      </c>
      <c r="H33" s="14" t="s">
        <v>216</v>
      </c>
      <c r="I33" s="14" t="s">
        <v>2</v>
      </c>
      <c r="J33" s="14" t="s">
        <v>175</v>
      </c>
      <c r="K33" s="14">
        <v>1012437956</v>
      </c>
      <c r="L33" s="14" t="s">
        <v>180</v>
      </c>
      <c r="M33" s="14" t="s">
        <v>48</v>
      </c>
      <c r="N33" t="s">
        <v>40</v>
      </c>
      <c r="O33" s="1">
        <v>44980</v>
      </c>
      <c r="P33" s="14" t="s">
        <v>553</v>
      </c>
      <c r="Q33" s="14" t="s">
        <v>609</v>
      </c>
      <c r="R33" s="1">
        <v>44805</v>
      </c>
      <c r="S33" s="1">
        <v>44810</v>
      </c>
      <c r="T33" s="14">
        <v>150</v>
      </c>
      <c r="U33" s="1">
        <v>44963</v>
      </c>
      <c r="V33" s="57">
        <v>18610000</v>
      </c>
      <c r="W33" s="14">
        <f>Contratos[[#This Row],[Fecha Finalizacion Programada]]-Contratos[[#This Row],[Fecha de Inicio]]</f>
        <v>153</v>
      </c>
      <c r="X33" s="14">
        <f>ROUND(((Contratos[[#This Row],[Fecha Finalizacion Programada]]-Contratos[[#This Row],[Fecha de Inicio]])/(Contratos[[#This Row],[Fecha Finalizacion Programada]]-Contratos[[#This Row],[Fecha de Inicio]])*100),2)</f>
        <v>100</v>
      </c>
      <c r="Y33" s="43">
        <v>17989667</v>
      </c>
      <c r="Z33" s="28">
        <v>620333</v>
      </c>
      <c r="AA33" s="14">
        <v>0</v>
      </c>
      <c r="AB33" s="28">
        <v>0</v>
      </c>
      <c r="AC33" s="28">
        <v>18610000</v>
      </c>
      <c r="AD33" s="14">
        <v>150</v>
      </c>
    </row>
    <row r="34" spans="2:30" x14ac:dyDescent="0.25">
      <c r="B34" s="14">
        <v>2022</v>
      </c>
      <c r="C34">
        <v>220550</v>
      </c>
      <c r="D34" s="14" t="s">
        <v>390</v>
      </c>
      <c r="E34" s="14" t="s">
        <v>249</v>
      </c>
      <c r="F34" s="14" t="s">
        <v>45</v>
      </c>
      <c r="G34" s="14" t="s">
        <v>46</v>
      </c>
      <c r="H34" s="14" t="s">
        <v>216</v>
      </c>
      <c r="I34" s="14" t="s">
        <v>2</v>
      </c>
      <c r="J34" s="14" t="s">
        <v>175</v>
      </c>
      <c r="K34" s="14">
        <v>1022398876</v>
      </c>
      <c r="L34" s="14" t="s">
        <v>184</v>
      </c>
      <c r="M34" s="14" t="s">
        <v>48</v>
      </c>
      <c r="N34" t="s">
        <v>40</v>
      </c>
      <c r="O34" s="1">
        <v>44980</v>
      </c>
      <c r="P34" s="14" t="s">
        <v>553</v>
      </c>
      <c r="Q34" s="14" t="s">
        <v>609</v>
      </c>
      <c r="R34" s="1">
        <v>44805</v>
      </c>
      <c r="S34" s="1">
        <v>44812</v>
      </c>
      <c r="T34" s="14">
        <v>150</v>
      </c>
      <c r="U34" s="1">
        <v>44965</v>
      </c>
      <c r="V34" s="57">
        <v>18610000</v>
      </c>
      <c r="W34" s="14">
        <f>Contratos[[#This Row],[Fecha Finalizacion Programada]]-Contratos[[#This Row],[Fecha de Inicio]]</f>
        <v>153</v>
      </c>
      <c r="X34" s="14">
        <f>ROUND(((Contratos[[#This Row],[Fecha Finalizacion Programada]]-Contratos[[#This Row],[Fecha de Inicio]])/(Contratos[[#This Row],[Fecha Finalizacion Programada]]-Contratos[[#This Row],[Fecha de Inicio]])*100),2)</f>
        <v>100</v>
      </c>
      <c r="Y34" s="43">
        <v>17741533</v>
      </c>
      <c r="Z34" s="28">
        <v>868467</v>
      </c>
      <c r="AA34" s="14">
        <v>0</v>
      </c>
      <c r="AB34" s="28">
        <v>0</v>
      </c>
      <c r="AC34" s="28">
        <v>18610000</v>
      </c>
      <c r="AD34" s="14">
        <v>150</v>
      </c>
    </row>
    <row r="35" spans="2:30" x14ac:dyDescent="0.25">
      <c r="B35" s="14">
        <v>2022</v>
      </c>
      <c r="C35">
        <v>220547</v>
      </c>
      <c r="D35" s="14" t="s">
        <v>390</v>
      </c>
      <c r="E35" s="14" t="s">
        <v>249</v>
      </c>
      <c r="F35" s="14" t="s">
        <v>45</v>
      </c>
      <c r="G35" s="14" t="s">
        <v>46</v>
      </c>
      <c r="H35" s="14" t="s">
        <v>216</v>
      </c>
      <c r="I35" s="14" t="s">
        <v>2</v>
      </c>
      <c r="J35" s="14" t="s">
        <v>175</v>
      </c>
      <c r="K35" s="14">
        <v>52766384</v>
      </c>
      <c r="L35" s="14" t="s">
        <v>197</v>
      </c>
      <c r="M35" s="14" t="s">
        <v>48</v>
      </c>
      <c r="N35" t="s">
        <v>40</v>
      </c>
      <c r="O35" s="1">
        <v>44980</v>
      </c>
      <c r="P35" s="14" t="s">
        <v>553</v>
      </c>
      <c r="Q35" s="14" t="s">
        <v>609</v>
      </c>
      <c r="R35" s="1">
        <v>44805</v>
      </c>
      <c r="S35" s="1">
        <v>44810</v>
      </c>
      <c r="T35" s="14">
        <v>150</v>
      </c>
      <c r="U35" s="1">
        <v>44963</v>
      </c>
      <c r="V35" s="57">
        <v>18610000</v>
      </c>
      <c r="W35" s="14">
        <f>Contratos[[#This Row],[Fecha Finalizacion Programada]]-Contratos[[#This Row],[Fecha de Inicio]]</f>
        <v>153</v>
      </c>
      <c r="X35" s="14">
        <f>ROUND(((Contratos[[#This Row],[Fecha Finalizacion Programada]]-Contratos[[#This Row],[Fecha de Inicio]])/(Contratos[[#This Row],[Fecha Finalizacion Programada]]-Contratos[[#This Row],[Fecha de Inicio]])*100),2)</f>
        <v>100</v>
      </c>
      <c r="Y35" s="43">
        <v>17989667</v>
      </c>
      <c r="Z35" s="28">
        <v>620333</v>
      </c>
      <c r="AA35" s="14">
        <v>0</v>
      </c>
      <c r="AB35" s="28">
        <v>0</v>
      </c>
      <c r="AC35" s="28">
        <v>18610000</v>
      </c>
      <c r="AD35" s="14">
        <v>150</v>
      </c>
    </row>
    <row r="36" spans="2:30" x14ac:dyDescent="0.25">
      <c r="B36" s="14">
        <v>2022</v>
      </c>
      <c r="C36">
        <v>220538</v>
      </c>
      <c r="D36" s="14" t="s">
        <v>390</v>
      </c>
      <c r="E36" s="14" t="s">
        <v>249</v>
      </c>
      <c r="F36" s="14" t="s">
        <v>45</v>
      </c>
      <c r="G36" s="14" t="s">
        <v>46</v>
      </c>
      <c r="H36" s="14" t="s">
        <v>216</v>
      </c>
      <c r="I36" s="14" t="s">
        <v>2</v>
      </c>
      <c r="J36" s="14" t="s">
        <v>175</v>
      </c>
      <c r="K36" s="14">
        <v>52966455</v>
      </c>
      <c r="L36" s="14" t="s">
        <v>204</v>
      </c>
      <c r="M36" s="14" t="s">
        <v>48</v>
      </c>
      <c r="N36" t="s">
        <v>40</v>
      </c>
      <c r="O36" s="1">
        <v>44980</v>
      </c>
      <c r="P36" s="14" t="s">
        <v>553</v>
      </c>
      <c r="Q36" s="14" t="s">
        <v>609</v>
      </c>
      <c r="R36" s="1">
        <v>44805</v>
      </c>
      <c r="S36" s="1">
        <v>44809</v>
      </c>
      <c r="T36" s="14">
        <v>150</v>
      </c>
      <c r="U36" s="1">
        <v>44962</v>
      </c>
      <c r="V36" s="57">
        <v>18610000</v>
      </c>
      <c r="W36" s="14">
        <f>Contratos[[#This Row],[Fecha Finalizacion Programada]]-Contratos[[#This Row],[Fecha de Inicio]]</f>
        <v>153</v>
      </c>
      <c r="X36" s="14">
        <f>ROUND(((Contratos[[#This Row],[Fecha Finalizacion Programada]]-Contratos[[#This Row],[Fecha de Inicio]])/(Contratos[[#This Row],[Fecha Finalizacion Programada]]-Contratos[[#This Row],[Fecha de Inicio]])*100),2)</f>
        <v>100</v>
      </c>
      <c r="Y36" s="43">
        <v>18113733</v>
      </c>
      <c r="Z36" s="28">
        <v>496267</v>
      </c>
      <c r="AA36" s="14">
        <v>0</v>
      </c>
      <c r="AB36" s="28">
        <v>0</v>
      </c>
      <c r="AC36" s="28">
        <v>18610000</v>
      </c>
      <c r="AD36" s="14">
        <v>150</v>
      </c>
    </row>
    <row r="37" spans="2:30" x14ac:dyDescent="0.25">
      <c r="B37" s="14">
        <v>2022</v>
      </c>
      <c r="C37">
        <v>220545</v>
      </c>
      <c r="D37" s="14" t="s">
        <v>390</v>
      </c>
      <c r="E37" s="14" t="s">
        <v>249</v>
      </c>
      <c r="F37" s="14" t="s">
        <v>45</v>
      </c>
      <c r="G37" s="14" t="s">
        <v>46</v>
      </c>
      <c r="H37" s="14" t="s">
        <v>216</v>
      </c>
      <c r="I37" s="14" t="s">
        <v>2</v>
      </c>
      <c r="J37" s="14" t="s">
        <v>175</v>
      </c>
      <c r="K37" s="14">
        <v>22810533</v>
      </c>
      <c r="L37" s="14" t="s">
        <v>199</v>
      </c>
      <c r="M37" s="14" t="s">
        <v>48</v>
      </c>
      <c r="N37" t="s">
        <v>40</v>
      </c>
      <c r="O37" s="1">
        <v>44980</v>
      </c>
      <c r="P37" s="14" t="s">
        <v>553</v>
      </c>
      <c r="Q37" s="14" t="s">
        <v>609</v>
      </c>
      <c r="R37" s="1">
        <v>44805</v>
      </c>
      <c r="S37" s="1">
        <v>44810</v>
      </c>
      <c r="T37" s="14">
        <v>150</v>
      </c>
      <c r="U37" s="1">
        <v>44963</v>
      </c>
      <c r="V37" s="57">
        <v>18610000</v>
      </c>
      <c r="W37" s="14">
        <f>Contratos[[#This Row],[Fecha Finalizacion Programada]]-Contratos[[#This Row],[Fecha de Inicio]]</f>
        <v>153</v>
      </c>
      <c r="X37" s="14">
        <f>ROUND(((Contratos[[#This Row],[Fecha Finalizacion Programada]]-Contratos[[#This Row],[Fecha de Inicio]])/(Contratos[[#This Row],[Fecha Finalizacion Programada]]-Contratos[[#This Row],[Fecha de Inicio]])*100),2)</f>
        <v>100</v>
      </c>
      <c r="Y37" s="43">
        <v>17989667</v>
      </c>
      <c r="Z37" s="28">
        <v>620333</v>
      </c>
      <c r="AA37" s="14">
        <v>0</v>
      </c>
      <c r="AB37" s="28">
        <v>0</v>
      </c>
      <c r="AC37" s="28">
        <v>18610000</v>
      </c>
      <c r="AD37" s="14">
        <v>150</v>
      </c>
    </row>
    <row r="38" spans="2:30" x14ac:dyDescent="0.25">
      <c r="B38" s="14">
        <v>2022</v>
      </c>
      <c r="C38">
        <v>220553</v>
      </c>
      <c r="D38" s="14" t="s">
        <v>390</v>
      </c>
      <c r="E38" s="14" t="s">
        <v>249</v>
      </c>
      <c r="F38" s="14" t="s">
        <v>45</v>
      </c>
      <c r="G38" s="14" t="s">
        <v>46</v>
      </c>
      <c r="H38" s="14" t="s">
        <v>216</v>
      </c>
      <c r="I38" s="14" t="s">
        <v>2</v>
      </c>
      <c r="J38" s="14" t="s">
        <v>175</v>
      </c>
      <c r="K38" s="14">
        <v>52008891</v>
      </c>
      <c r="L38" s="14" t="s">
        <v>181</v>
      </c>
      <c r="M38" s="14" t="s">
        <v>48</v>
      </c>
      <c r="N38" t="s">
        <v>40</v>
      </c>
      <c r="O38" s="1">
        <v>44980</v>
      </c>
      <c r="P38" s="14" t="s">
        <v>553</v>
      </c>
      <c r="Q38" s="14" t="s">
        <v>609</v>
      </c>
      <c r="R38" s="1">
        <v>44805</v>
      </c>
      <c r="S38" s="1">
        <v>44810</v>
      </c>
      <c r="T38" s="14">
        <v>150</v>
      </c>
      <c r="U38" s="1">
        <v>44963</v>
      </c>
      <c r="V38" s="57">
        <v>18610000</v>
      </c>
      <c r="W38" s="14">
        <f>Contratos[[#This Row],[Fecha Finalizacion Programada]]-Contratos[[#This Row],[Fecha de Inicio]]</f>
        <v>153</v>
      </c>
      <c r="X38" s="14">
        <f>ROUND(((Contratos[[#This Row],[Fecha Finalizacion Programada]]-Contratos[[#This Row],[Fecha de Inicio]])/(Contratos[[#This Row],[Fecha Finalizacion Programada]]-Contratos[[#This Row],[Fecha de Inicio]])*100),2)</f>
        <v>100</v>
      </c>
      <c r="Y38" s="43">
        <v>17989667</v>
      </c>
      <c r="Z38" s="28">
        <v>620333</v>
      </c>
      <c r="AA38" s="14">
        <v>0</v>
      </c>
      <c r="AB38" s="28">
        <v>0</v>
      </c>
      <c r="AC38" s="28">
        <v>18610000</v>
      </c>
      <c r="AD38" s="14">
        <v>150</v>
      </c>
    </row>
    <row r="39" spans="2:30" x14ac:dyDescent="0.25">
      <c r="B39" s="14">
        <v>2022</v>
      </c>
      <c r="C39">
        <v>220557</v>
      </c>
      <c r="D39" s="14" t="s">
        <v>390</v>
      </c>
      <c r="E39" s="14" t="s">
        <v>249</v>
      </c>
      <c r="F39" s="14" t="s">
        <v>45</v>
      </c>
      <c r="G39" s="14" t="s">
        <v>46</v>
      </c>
      <c r="H39" s="14" t="s">
        <v>216</v>
      </c>
      <c r="I39" s="14" t="s">
        <v>2</v>
      </c>
      <c r="J39" s="14" t="s">
        <v>175</v>
      </c>
      <c r="K39" s="14">
        <v>74244411</v>
      </c>
      <c r="L39" s="14" t="s">
        <v>178</v>
      </c>
      <c r="M39" s="14" t="s">
        <v>48</v>
      </c>
      <c r="N39" t="s">
        <v>40</v>
      </c>
      <c r="O39" s="1">
        <v>44980</v>
      </c>
      <c r="P39" s="14" t="s">
        <v>553</v>
      </c>
      <c r="Q39" s="14" t="s">
        <v>609</v>
      </c>
      <c r="R39" s="1">
        <v>44805</v>
      </c>
      <c r="S39" s="1">
        <v>44810</v>
      </c>
      <c r="T39" s="14">
        <v>150</v>
      </c>
      <c r="U39" s="1">
        <v>44963</v>
      </c>
      <c r="V39" s="57">
        <v>18610000</v>
      </c>
      <c r="W39" s="14">
        <f>Contratos[[#This Row],[Fecha Finalizacion Programada]]-Contratos[[#This Row],[Fecha de Inicio]]</f>
        <v>153</v>
      </c>
      <c r="X39" s="14">
        <f>ROUND(((Contratos[[#This Row],[Fecha Finalizacion Programada]]-Contratos[[#This Row],[Fecha de Inicio]])/(Contratos[[#This Row],[Fecha Finalizacion Programada]]-Contratos[[#This Row],[Fecha de Inicio]])*100),2)</f>
        <v>100</v>
      </c>
      <c r="Y39" s="43">
        <v>17989667</v>
      </c>
      <c r="Z39" s="28">
        <v>620333</v>
      </c>
      <c r="AA39" s="14">
        <v>0</v>
      </c>
      <c r="AB39" s="28">
        <v>0</v>
      </c>
      <c r="AC39" s="28">
        <v>18610000</v>
      </c>
      <c r="AD39" s="14">
        <v>150</v>
      </c>
    </row>
    <row r="40" spans="2:30" x14ac:dyDescent="0.25">
      <c r="B40" s="14">
        <v>2022</v>
      </c>
      <c r="C40">
        <v>220539</v>
      </c>
      <c r="D40" s="14" t="s">
        <v>390</v>
      </c>
      <c r="E40" s="14" t="s">
        <v>249</v>
      </c>
      <c r="F40" s="14" t="s">
        <v>45</v>
      </c>
      <c r="G40" s="14" t="s">
        <v>46</v>
      </c>
      <c r="H40" s="14" t="s">
        <v>216</v>
      </c>
      <c r="I40" s="14" t="s">
        <v>2</v>
      </c>
      <c r="J40" s="14" t="s">
        <v>175</v>
      </c>
      <c r="K40" s="14">
        <v>79537128</v>
      </c>
      <c r="L40" s="14" t="s">
        <v>287</v>
      </c>
      <c r="M40" s="14" t="s">
        <v>48</v>
      </c>
      <c r="N40" t="s">
        <v>40</v>
      </c>
      <c r="O40" s="1">
        <v>44980</v>
      </c>
      <c r="P40" s="14" t="s">
        <v>553</v>
      </c>
      <c r="Q40" s="14" t="s">
        <v>609</v>
      </c>
      <c r="R40" s="1">
        <v>44805</v>
      </c>
      <c r="S40" s="1">
        <v>44809</v>
      </c>
      <c r="T40" s="14">
        <v>150</v>
      </c>
      <c r="U40" s="1">
        <v>44962</v>
      </c>
      <c r="V40" s="57">
        <v>18610000</v>
      </c>
      <c r="W40" s="14">
        <f>Contratos[[#This Row],[Fecha Finalizacion Programada]]-Contratos[[#This Row],[Fecha de Inicio]]</f>
        <v>153</v>
      </c>
      <c r="X40" s="14">
        <f>ROUND(((Contratos[[#This Row],[Fecha Finalizacion Programada]]-Contratos[[#This Row],[Fecha de Inicio]])/(Contratos[[#This Row],[Fecha Finalizacion Programada]]-Contratos[[#This Row],[Fecha de Inicio]])*100),2)</f>
        <v>100</v>
      </c>
      <c r="Y40" s="43">
        <v>18113733</v>
      </c>
      <c r="Z40" s="28">
        <v>496267</v>
      </c>
      <c r="AA40" s="14">
        <v>0</v>
      </c>
      <c r="AB40" s="28">
        <v>0</v>
      </c>
      <c r="AC40" s="28">
        <v>18610000</v>
      </c>
      <c r="AD40" s="14">
        <v>150</v>
      </c>
    </row>
    <row r="41" spans="2:30" x14ac:dyDescent="0.25">
      <c r="B41" s="14">
        <v>2022</v>
      </c>
      <c r="C41">
        <v>220548</v>
      </c>
      <c r="D41" s="14" t="s">
        <v>390</v>
      </c>
      <c r="E41" s="14" t="s">
        <v>249</v>
      </c>
      <c r="F41" s="14" t="s">
        <v>45</v>
      </c>
      <c r="G41" s="14" t="s">
        <v>46</v>
      </c>
      <c r="H41" s="14" t="s">
        <v>216</v>
      </c>
      <c r="I41" s="14" t="s">
        <v>2</v>
      </c>
      <c r="J41" s="14" t="s">
        <v>175</v>
      </c>
      <c r="K41" s="14">
        <v>1032453647</v>
      </c>
      <c r="L41" s="14" t="s">
        <v>190</v>
      </c>
      <c r="M41" s="14" t="s">
        <v>48</v>
      </c>
      <c r="N41" t="s">
        <v>40</v>
      </c>
      <c r="O41" s="1">
        <v>44980</v>
      </c>
      <c r="P41" s="14" t="s">
        <v>553</v>
      </c>
      <c r="Q41" s="14" t="s">
        <v>609</v>
      </c>
      <c r="R41" s="1">
        <v>44805</v>
      </c>
      <c r="S41" s="1">
        <v>44810</v>
      </c>
      <c r="T41" s="14">
        <v>150</v>
      </c>
      <c r="U41" s="1">
        <v>44963</v>
      </c>
      <c r="V41" s="57">
        <v>18610000</v>
      </c>
      <c r="W41" s="14">
        <f>Contratos[[#This Row],[Fecha Finalizacion Programada]]-Contratos[[#This Row],[Fecha de Inicio]]</f>
        <v>153</v>
      </c>
      <c r="X41" s="14">
        <f>ROUND(((Contratos[[#This Row],[Fecha Finalizacion Programada]]-Contratos[[#This Row],[Fecha de Inicio]])/(Contratos[[#This Row],[Fecha Finalizacion Programada]]-Contratos[[#This Row],[Fecha de Inicio]])*100),2)</f>
        <v>100</v>
      </c>
      <c r="Y41" s="43">
        <v>17989667</v>
      </c>
      <c r="Z41" s="28">
        <v>620333</v>
      </c>
      <c r="AA41" s="14">
        <v>0</v>
      </c>
      <c r="AB41" s="28">
        <v>0</v>
      </c>
      <c r="AC41" s="28">
        <v>18610000</v>
      </c>
      <c r="AD41" s="14">
        <v>150</v>
      </c>
    </row>
    <row r="42" spans="2:30" x14ac:dyDescent="0.25">
      <c r="B42" s="14">
        <v>2022</v>
      </c>
      <c r="C42">
        <v>220692</v>
      </c>
      <c r="D42" s="14" t="s">
        <v>390</v>
      </c>
      <c r="E42" s="14" t="s">
        <v>266</v>
      </c>
      <c r="F42" s="14" t="s">
        <v>45</v>
      </c>
      <c r="G42" s="14" t="s">
        <v>49</v>
      </c>
      <c r="H42" s="14" t="s">
        <v>216</v>
      </c>
      <c r="I42" s="14" t="s">
        <v>2</v>
      </c>
      <c r="J42" s="14" t="s">
        <v>262</v>
      </c>
      <c r="K42" s="14">
        <v>1013679859</v>
      </c>
      <c r="L42" s="14" t="s">
        <v>187</v>
      </c>
      <c r="M42" s="14" t="s">
        <v>48</v>
      </c>
      <c r="N42" t="s">
        <v>40</v>
      </c>
      <c r="O42" s="1">
        <v>44980</v>
      </c>
      <c r="P42" s="14" t="s">
        <v>553</v>
      </c>
      <c r="Q42" s="14" t="s">
        <v>609</v>
      </c>
      <c r="R42" s="1">
        <v>44847</v>
      </c>
      <c r="S42" s="1">
        <v>44854</v>
      </c>
      <c r="T42" s="14">
        <v>101</v>
      </c>
      <c r="U42" s="1">
        <v>44957</v>
      </c>
      <c r="V42" s="57">
        <v>6979100</v>
      </c>
      <c r="W42" s="14">
        <f>Contratos[[#This Row],[Fecha Finalizacion Programada]]-Contratos[[#This Row],[Fecha de Inicio]]</f>
        <v>103</v>
      </c>
      <c r="X42" s="14">
        <f>ROUND(((Contratos[[#This Row],[Fecha Finalizacion Programada]]-Contratos[[#This Row],[Fecha de Inicio]])/(Contratos[[#This Row],[Fecha Finalizacion Programada]]-Contratos[[#This Row],[Fecha de Inicio]])*100),2)</f>
        <v>100</v>
      </c>
      <c r="Y42" s="43">
        <v>6979100</v>
      </c>
      <c r="Z42" s="28">
        <v>0</v>
      </c>
      <c r="AA42" s="14">
        <v>0</v>
      </c>
      <c r="AB42" s="28">
        <v>0</v>
      </c>
      <c r="AC42" s="28">
        <v>6979100</v>
      </c>
      <c r="AD42" s="14">
        <v>101</v>
      </c>
    </row>
    <row r="43" spans="2:30" x14ac:dyDescent="0.25">
      <c r="B43" s="14">
        <v>2022</v>
      </c>
      <c r="C43">
        <v>220556</v>
      </c>
      <c r="D43" s="14" t="s">
        <v>390</v>
      </c>
      <c r="E43" s="14" t="s">
        <v>249</v>
      </c>
      <c r="F43" s="14" t="s">
        <v>45</v>
      </c>
      <c r="G43" s="14" t="s">
        <v>46</v>
      </c>
      <c r="H43" s="14" t="s">
        <v>216</v>
      </c>
      <c r="I43" s="14" t="s">
        <v>2</v>
      </c>
      <c r="J43" s="14" t="s">
        <v>175</v>
      </c>
      <c r="K43" s="14">
        <v>1010225587</v>
      </c>
      <c r="L43" s="14" t="s">
        <v>179</v>
      </c>
      <c r="M43" s="14" t="s">
        <v>48</v>
      </c>
      <c r="N43" t="s">
        <v>40</v>
      </c>
      <c r="O43" s="1">
        <v>44980</v>
      </c>
      <c r="P43" s="14" t="s">
        <v>553</v>
      </c>
      <c r="Q43" s="14" t="s">
        <v>609</v>
      </c>
      <c r="R43" s="1">
        <v>44805</v>
      </c>
      <c r="S43" s="1">
        <v>44810</v>
      </c>
      <c r="T43" s="14">
        <v>150</v>
      </c>
      <c r="U43" s="1">
        <v>44963</v>
      </c>
      <c r="V43" s="57">
        <v>18610000</v>
      </c>
      <c r="W43" s="14">
        <f>Contratos[[#This Row],[Fecha Finalizacion Programada]]-Contratos[[#This Row],[Fecha de Inicio]]</f>
        <v>153</v>
      </c>
      <c r="X43" s="14">
        <f>ROUND(((Contratos[[#This Row],[Fecha Finalizacion Programada]]-Contratos[[#This Row],[Fecha de Inicio]])/(Contratos[[#This Row],[Fecha Finalizacion Programada]]-Contratos[[#This Row],[Fecha de Inicio]])*100),2)</f>
        <v>100</v>
      </c>
      <c r="Y43" s="43">
        <v>17989667</v>
      </c>
      <c r="Z43" s="28">
        <v>620333</v>
      </c>
      <c r="AA43" s="14">
        <v>0</v>
      </c>
      <c r="AB43" s="28">
        <v>0</v>
      </c>
      <c r="AC43" s="28">
        <v>18610000</v>
      </c>
      <c r="AD43" s="14">
        <v>150</v>
      </c>
    </row>
    <row r="44" spans="2:30" x14ac:dyDescent="0.25">
      <c r="B44" s="14">
        <v>2022</v>
      </c>
      <c r="C44">
        <v>220694</v>
      </c>
      <c r="D44" s="14" t="s">
        <v>390</v>
      </c>
      <c r="E44" s="14" t="s">
        <v>266</v>
      </c>
      <c r="F44" s="14" t="s">
        <v>45</v>
      </c>
      <c r="G44" s="14" t="s">
        <v>49</v>
      </c>
      <c r="H44" s="14" t="s">
        <v>216</v>
      </c>
      <c r="I44" s="14" t="s">
        <v>2</v>
      </c>
      <c r="J44" s="14" t="s">
        <v>262</v>
      </c>
      <c r="K44" s="14">
        <v>1019094296</v>
      </c>
      <c r="L44" s="14" t="s">
        <v>480</v>
      </c>
      <c r="M44" s="14" t="s">
        <v>48</v>
      </c>
      <c r="N44" t="s">
        <v>40</v>
      </c>
      <c r="O44" s="1">
        <v>44980</v>
      </c>
      <c r="P44" s="14" t="s">
        <v>553</v>
      </c>
      <c r="Q44" s="14" t="s">
        <v>609</v>
      </c>
      <c r="R44" s="1">
        <v>44846</v>
      </c>
      <c r="S44" s="1">
        <v>44854</v>
      </c>
      <c r="T44" s="14">
        <v>101</v>
      </c>
      <c r="U44" s="1">
        <v>44957</v>
      </c>
      <c r="V44" s="57">
        <v>6979100</v>
      </c>
      <c r="W44" s="14">
        <f>Contratos[[#This Row],[Fecha Finalizacion Programada]]-Contratos[[#This Row],[Fecha de Inicio]]</f>
        <v>103</v>
      </c>
      <c r="X44" s="14">
        <f>ROUND(((Contratos[[#This Row],[Fecha Finalizacion Programada]]-Contratos[[#This Row],[Fecha de Inicio]])/(Contratos[[#This Row],[Fecha Finalizacion Programada]]-Contratos[[#This Row],[Fecha de Inicio]])*100),2)</f>
        <v>100</v>
      </c>
      <c r="Y44" s="43">
        <v>6979100</v>
      </c>
      <c r="Z44" s="28">
        <v>0</v>
      </c>
      <c r="AA44" s="14">
        <v>0</v>
      </c>
      <c r="AB44" s="28">
        <v>0</v>
      </c>
      <c r="AC44" s="28">
        <v>6979100</v>
      </c>
      <c r="AD44" s="14">
        <v>101</v>
      </c>
    </row>
    <row r="45" spans="2:30" x14ac:dyDescent="0.25">
      <c r="B45" s="14">
        <v>2022</v>
      </c>
      <c r="C45">
        <v>220591</v>
      </c>
      <c r="D45" s="14" t="s">
        <v>390</v>
      </c>
      <c r="E45" s="14" t="s">
        <v>250</v>
      </c>
      <c r="F45" s="14" t="s">
        <v>45</v>
      </c>
      <c r="G45" s="14" t="s">
        <v>46</v>
      </c>
      <c r="H45" s="14" t="s">
        <v>216</v>
      </c>
      <c r="I45" s="14" t="s">
        <v>2</v>
      </c>
      <c r="J45" s="14" t="s">
        <v>173</v>
      </c>
      <c r="K45" s="14">
        <v>1014255083</v>
      </c>
      <c r="L45" s="14" t="s">
        <v>481</v>
      </c>
      <c r="M45" s="14" t="s">
        <v>48</v>
      </c>
      <c r="N45" t="s">
        <v>40</v>
      </c>
      <c r="O45" s="1">
        <v>44980</v>
      </c>
      <c r="P45" s="14" t="s">
        <v>553</v>
      </c>
      <c r="Q45" s="14" t="s">
        <v>609</v>
      </c>
      <c r="R45" s="1">
        <v>44823</v>
      </c>
      <c r="S45" s="1">
        <v>44824</v>
      </c>
      <c r="T45" s="14">
        <v>116</v>
      </c>
      <c r="U45" s="1">
        <v>44984</v>
      </c>
      <c r="V45" s="57">
        <v>13193067</v>
      </c>
      <c r="W45" s="14">
        <f>Contratos[[#This Row],[Fecha Finalizacion Programada]]-Contratos[[#This Row],[Fecha de Inicio]]</f>
        <v>160</v>
      </c>
      <c r="X45" s="14">
        <f>ROUND(((Contratos[[#This Row],[Fecha Finalizacion Programada]]-Contratos[[#This Row],[Fecha de Inicio]])/(Contratos[[#This Row],[Fecha Finalizacion Programada]]-Contratos[[#This Row],[Fecha de Inicio]])*100),2)</f>
        <v>100</v>
      </c>
      <c r="Y45" s="43">
        <v>14899067</v>
      </c>
      <c r="Z45" s="28">
        <v>3070800</v>
      </c>
      <c r="AA45" s="14">
        <v>1</v>
      </c>
      <c r="AB45" s="28">
        <v>4776800</v>
      </c>
      <c r="AC45" s="28">
        <v>17969867</v>
      </c>
      <c r="AD45" s="14">
        <v>158</v>
      </c>
    </row>
    <row r="46" spans="2:30" x14ac:dyDescent="0.25">
      <c r="B46" s="14">
        <v>2022</v>
      </c>
      <c r="C46">
        <v>220554</v>
      </c>
      <c r="D46" s="14" t="s">
        <v>390</v>
      </c>
      <c r="E46" s="14" t="s">
        <v>249</v>
      </c>
      <c r="F46" s="14" t="s">
        <v>45</v>
      </c>
      <c r="G46" s="14" t="s">
        <v>46</v>
      </c>
      <c r="H46" s="14" t="s">
        <v>216</v>
      </c>
      <c r="I46" s="14" t="s">
        <v>2</v>
      </c>
      <c r="J46" s="14" t="s">
        <v>175</v>
      </c>
      <c r="K46" s="14">
        <v>1019029437</v>
      </c>
      <c r="L46" s="14" t="s">
        <v>335</v>
      </c>
      <c r="M46" s="14" t="s">
        <v>48</v>
      </c>
      <c r="N46" t="s">
        <v>40</v>
      </c>
      <c r="O46" s="1">
        <v>44980</v>
      </c>
      <c r="P46" s="14" t="s">
        <v>553</v>
      </c>
      <c r="Q46" s="14" t="s">
        <v>609</v>
      </c>
      <c r="R46" s="1">
        <v>44805</v>
      </c>
      <c r="S46" s="1">
        <v>44810</v>
      </c>
      <c r="T46" s="14">
        <v>150</v>
      </c>
      <c r="U46" s="1">
        <v>44963</v>
      </c>
      <c r="V46" s="57">
        <v>18610000</v>
      </c>
      <c r="W46" s="14">
        <f>Contratos[[#This Row],[Fecha Finalizacion Programada]]-Contratos[[#This Row],[Fecha de Inicio]]</f>
        <v>153</v>
      </c>
      <c r="X46" s="14">
        <f>ROUND(((Contratos[[#This Row],[Fecha Finalizacion Programada]]-Contratos[[#This Row],[Fecha de Inicio]])/(Contratos[[#This Row],[Fecha Finalizacion Programada]]-Contratos[[#This Row],[Fecha de Inicio]])*100),2)</f>
        <v>100</v>
      </c>
      <c r="Y46" s="43">
        <v>17989667</v>
      </c>
      <c r="Z46" s="28">
        <v>620333</v>
      </c>
      <c r="AA46" s="14">
        <v>0</v>
      </c>
      <c r="AB46" s="28">
        <v>0</v>
      </c>
      <c r="AC46" s="28">
        <v>18610000</v>
      </c>
      <c r="AD46" s="14">
        <v>150</v>
      </c>
    </row>
    <row r="47" spans="2:30" x14ac:dyDescent="0.25">
      <c r="B47" s="14">
        <v>2022</v>
      </c>
      <c r="C47">
        <v>220540</v>
      </c>
      <c r="D47" s="14" t="s">
        <v>390</v>
      </c>
      <c r="E47" s="14" t="s">
        <v>249</v>
      </c>
      <c r="F47" s="14" t="s">
        <v>45</v>
      </c>
      <c r="G47" s="14" t="s">
        <v>46</v>
      </c>
      <c r="H47" s="14" t="s">
        <v>216</v>
      </c>
      <c r="I47" s="14" t="s">
        <v>2</v>
      </c>
      <c r="J47" s="14" t="s">
        <v>175</v>
      </c>
      <c r="K47" s="14">
        <v>52851102</v>
      </c>
      <c r="L47" s="14" t="s">
        <v>203</v>
      </c>
      <c r="M47" s="14" t="s">
        <v>48</v>
      </c>
      <c r="N47" t="s">
        <v>40</v>
      </c>
      <c r="O47" s="1">
        <v>44980</v>
      </c>
      <c r="P47" s="14" t="s">
        <v>553</v>
      </c>
      <c r="Q47" s="14" t="s">
        <v>609</v>
      </c>
      <c r="R47" s="1">
        <v>44805</v>
      </c>
      <c r="S47" s="1">
        <v>44809</v>
      </c>
      <c r="T47" s="14">
        <v>150</v>
      </c>
      <c r="U47" s="1">
        <v>44962</v>
      </c>
      <c r="V47" s="57">
        <v>18610000</v>
      </c>
      <c r="W47" s="14">
        <f>Contratos[[#This Row],[Fecha Finalizacion Programada]]-Contratos[[#This Row],[Fecha de Inicio]]</f>
        <v>153</v>
      </c>
      <c r="X47" s="14">
        <f>ROUND(((Contratos[[#This Row],[Fecha Finalizacion Programada]]-Contratos[[#This Row],[Fecha de Inicio]])/(Contratos[[#This Row],[Fecha Finalizacion Programada]]-Contratos[[#This Row],[Fecha de Inicio]])*100),2)</f>
        <v>100</v>
      </c>
      <c r="Y47" s="43">
        <v>18113733</v>
      </c>
      <c r="Z47" s="28">
        <v>496267</v>
      </c>
      <c r="AA47" s="14">
        <v>0</v>
      </c>
      <c r="AB47" s="28">
        <v>0</v>
      </c>
      <c r="AC47" s="28">
        <v>18610000</v>
      </c>
      <c r="AD47" s="14">
        <v>150</v>
      </c>
    </row>
    <row r="48" spans="2:30" x14ac:dyDescent="0.25">
      <c r="B48" s="14">
        <v>2022</v>
      </c>
      <c r="C48">
        <v>220686</v>
      </c>
      <c r="D48" s="14" t="s">
        <v>390</v>
      </c>
      <c r="E48" s="14" t="s">
        <v>266</v>
      </c>
      <c r="F48" s="14" t="s">
        <v>45</v>
      </c>
      <c r="G48" s="14" t="s">
        <v>49</v>
      </c>
      <c r="H48" s="14" t="s">
        <v>216</v>
      </c>
      <c r="I48" s="14" t="s">
        <v>2</v>
      </c>
      <c r="J48" s="14" t="s">
        <v>261</v>
      </c>
      <c r="K48" s="14">
        <v>53016599</v>
      </c>
      <c r="L48" s="14" t="s">
        <v>107</v>
      </c>
      <c r="M48" s="14" t="s">
        <v>48</v>
      </c>
      <c r="N48" t="s">
        <v>40</v>
      </c>
      <c r="O48" s="1">
        <v>44980</v>
      </c>
      <c r="P48" s="14" t="s">
        <v>553</v>
      </c>
      <c r="Q48" s="14" t="s">
        <v>609</v>
      </c>
      <c r="R48" s="1">
        <v>44847</v>
      </c>
      <c r="S48" s="1">
        <v>44855</v>
      </c>
      <c r="T48" s="14">
        <v>101</v>
      </c>
      <c r="U48" s="1">
        <v>44958</v>
      </c>
      <c r="V48" s="57">
        <v>6979100</v>
      </c>
      <c r="W48" s="14">
        <f>Contratos[[#This Row],[Fecha Finalizacion Programada]]-Contratos[[#This Row],[Fecha de Inicio]]</f>
        <v>103</v>
      </c>
      <c r="X48" s="14">
        <f>ROUND(((Contratos[[#This Row],[Fecha Finalizacion Programada]]-Contratos[[#This Row],[Fecha de Inicio]])/(Contratos[[#This Row],[Fecha Finalizacion Programada]]-Contratos[[#This Row],[Fecha de Inicio]])*100),2)</f>
        <v>100</v>
      </c>
      <c r="Y48" s="43">
        <v>6910000</v>
      </c>
      <c r="Z48" s="28">
        <v>69100</v>
      </c>
      <c r="AA48" s="14">
        <v>0</v>
      </c>
      <c r="AB48" s="28">
        <v>0</v>
      </c>
      <c r="AC48" s="28">
        <v>6979100</v>
      </c>
      <c r="AD48" s="14">
        <v>101</v>
      </c>
    </row>
    <row r="49" spans="2:30" x14ac:dyDescent="0.25">
      <c r="B49" s="14">
        <v>2022</v>
      </c>
      <c r="C49">
        <v>220688</v>
      </c>
      <c r="D49" s="14" t="s">
        <v>390</v>
      </c>
      <c r="E49" s="14" t="s">
        <v>266</v>
      </c>
      <c r="F49" s="14" t="s">
        <v>45</v>
      </c>
      <c r="G49" s="14" t="s">
        <v>49</v>
      </c>
      <c r="H49" s="14" t="s">
        <v>216</v>
      </c>
      <c r="I49" s="14" t="s">
        <v>2</v>
      </c>
      <c r="J49" s="14" t="s">
        <v>261</v>
      </c>
      <c r="K49" s="14">
        <v>1058845140</v>
      </c>
      <c r="L49" s="14" t="s">
        <v>113</v>
      </c>
      <c r="M49" s="14" t="s">
        <v>48</v>
      </c>
      <c r="N49" t="s">
        <v>40</v>
      </c>
      <c r="O49" s="1">
        <v>44980</v>
      </c>
      <c r="P49" s="14" t="s">
        <v>553</v>
      </c>
      <c r="Q49" s="14" t="s">
        <v>609</v>
      </c>
      <c r="R49" s="1">
        <v>44847</v>
      </c>
      <c r="S49" s="1">
        <v>44854</v>
      </c>
      <c r="T49" s="14">
        <v>101</v>
      </c>
      <c r="U49" s="1">
        <v>44957</v>
      </c>
      <c r="V49" s="57">
        <v>6979100</v>
      </c>
      <c r="W49" s="14">
        <f>Contratos[[#This Row],[Fecha Finalizacion Programada]]-Contratos[[#This Row],[Fecha de Inicio]]</f>
        <v>103</v>
      </c>
      <c r="X49" s="14">
        <f>ROUND(((Contratos[[#This Row],[Fecha Finalizacion Programada]]-Contratos[[#This Row],[Fecha de Inicio]])/(Contratos[[#This Row],[Fecha Finalizacion Programada]]-Contratos[[#This Row],[Fecha de Inicio]])*100),2)</f>
        <v>100</v>
      </c>
      <c r="Y49" s="43">
        <v>6979100</v>
      </c>
      <c r="Z49" s="28">
        <v>0</v>
      </c>
      <c r="AA49" s="14">
        <v>0</v>
      </c>
      <c r="AB49" s="28">
        <v>0</v>
      </c>
      <c r="AC49" s="28">
        <v>6979100</v>
      </c>
      <c r="AD49" s="14">
        <v>101</v>
      </c>
    </row>
    <row r="50" spans="2:30" x14ac:dyDescent="0.25">
      <c r="B50" s="14">
        <v>2022</v>
      </c>
      <c r="C50">
        <v>220597</v>
      </c>
      <c r="D50" s="14" t="s">
        <v>390</v>
      </c>
      <c r="E50" s="14" t="s">
        <v>250</v>
      </c>
      <c r="F50" s="14" t="s">
        <v>45</v>
      </c>
      <c r="G50" s="14" t="s">
        <v>46</v>
      </c>
      <c r="H50" s="14" t="s">
        <v>216</v>
      </c>
      <c r="I50" s="14" t="s">
        <v>2</v>
      </c>
      <c r="J50" s="14" t="s">
        <v>173</v>
      </c>
      <c r="K50" s="14">
        <v>1067866395</v>
      </c>
      <c r="L50" s="14" t="s">
        <v>207</v>
      </c>
      <c r="M50" s="14" t="s">
        <v>48</v>
      </c>
      <c r="N50" t="s">
        <v>40</v>
      </c>
      <c r="O50" s="1">
        <v>44980</v>
      </c>
      <c r="P50" s="14" t="s">
        <v>553</v>
      </c>
      <c r="Q50" s="14" t="s">
        <v>609</v>
      </c>
      <c r="R50" s="1">
        <v>44823</v>
      </c>
      <c r="S50" s="1">
        <v>44824</v>
      </c>
      <c r="T50" s="14">
        <v>116</v>
      </c>
      <c r="U50" s="1">
        <v>44984</v>
      </c>
      <c r="V50" s="57">
        <v>13193067</v>
      </c>
      <c r="W50" s="14">
        <f>Contratos[[#This Row],[Fecha Finalizacion Programada]]-Contratos[[#This Row],[Fecha de Inicio]]</f>
        <v>160</v>
      </c>
      <c r="X50" s="14">
        <f>ROUND(((Contratos[[#This Row],[Fecha Finalizacion Programada]]-Contratos[[#This Row],[Fecha de Inicio]])/(Contratos[[#This Row],[Fecha Finalizacion Programada]]-Contratos[[#This Row],[Fecha de Inicio]])*100),2)</f>
        <v>100</v>
      </c>
      <c r="Y50" s="43">
        <v>14899067</v>
      </c>
      <c r="Z50" s="28">
        <v>3070800</v>
      </c>
      <c r="AA50" s="14">
        <v>1</v>
      </c>
      <c r="AB50" s="28">
        <v>4776800</v>
      </c>
      <c r="AC50" s="28">
        <v>17969867</v>
      </c>
      <c r="AD50" s="14">
        <v>158</v>
      </c>
    </row>
    <row r="51" spans="2:30" x14ac:dyDescent="0.25">
      <c r="B51" s="14">
        <v>2022</v>
      </c>
      <c r="C51">
        <v>220596</v>
      </c>
      <c r="D51" s="14" t="s">
        <v>390</v>
      </c>
      <c r="E51" s="14" t="s">
        <v>250</v>
      </c>
      <c r="F51" s="14" t="s">
        <v>45</v>
      </c>
      <c r="G51" s="14" t="s">
        <v>46</v>
      </c>
      <c r="H51" s="14" t="s">
        <v>216</v>
      </c>
      <c r="I51" s="14" t="s">
        <v>2</v>
      </c>
      <c r="J51" s="14" t="s">
        <v>173</v>
      </c>
      <c r="K51" s="14">
        <v>80815185</v>
      </c>
      <c r="L51" s="14" t="s">
        <v>208</v>
      </c>
      <c r="M51" s="14" t="s">
        <v>48</v>
      </c>
      <c r="N51" t="s">
        <v>40</v>
      </c>
      <c r="O51" s="1">
        <v>44980</v>
      </c>
      <c r="P51" s="14" t="s">
        <v>553</v>
      </c>
      <c r="Q51" s="14" t="s">
        <v>609</v>
      </c>
      <c r="R51" s="1">
        <v>44823</v>
      </c>
      <c r="S51" s="1">
        <v>44825</v>
      </c>
      <c r="T51" s="14">
        <v>116</v>
      </c>
      <c r="U51" s="1">
        <v>44985</v>
      </c>
      <c r="V51" s="57">
        <v>13193067</v>
      </c>
      <c r="W51" s="14">
        <f>Contratos[[#This Row],[Fecha Finalizacion Programada]]-Contratos[[#This Row],[Fecha de Inicio]]</f>
        <v>160</v>
      </c>
      <c r="X51" s="14">
        <f>ROUND(((Contratos[[#This Row],[Fecha Finalizacion Programada]]-Contratos[[#This Row],[Fecha de Inicio]])/(Contratos[[#This Row],[Fecha Finalizacion Programada]]-Contratos[[#This Row],[Fecha de Inicio]])*100),2)</f>
        <v>100</v>
      </c>
      <c r="Y51" s="43">
        <v>14785333</v>
      </c>
      <c r="Z51" s="28">
        <v>3184534</v>
      </c>
      <c r="AA51" s="14">
        <v>1</v>
      </c>
      <c r="AB51" s="28">
        <v>4776800</v>
      </c>
      <c r="AC51" s="28">
        <v>17969867</v>
      </c>
      <c r="AD51" s="14">
        <v>158</v>
      </c>
    </row>
    <row r="52" spans="2:30" x14ac:dyDescent="0.25">
      <c r="B52" s="14">
        <v>2022</v>
      </c>
      <c r="C52">
        <v>220696</v>
      </c>
      <c r="D52" s="14" t="s">
        <v>390</v>
      </c>
      <c r="E52" s="14" t="s">
        <v>266</v>
      </c>
      <c r="F52" s="14" t="s">
        <v>45</v>
      </c>
      <c r="G52" s="14" t="s">
        <v>49</v>
      </c>
      <c r="H52" s="14" t="s">
        <v>216</v>
      </c>
      <c r="I52" s="14" t="s">
        <v>2</v>
      </c>
      <c r="J52" s="14" t="s">
        <v>262</v>
      </c>
      <c r="K52" s="14">
        <v>1032440266</v>
      </c>
      <c r="L52" s="14" t="s">
        <v>263</v>
      </c>
      <c r="M52" s="14" t="s">
        <v>48</v>
      </c>
      <c r="N52" t="s">
        <v>40</v>
      </c>
      <c r="O52" s="1">
        <v>44980</v>
      </c>
      <c r="P52" s="14" t="s">
        <v>553</v>
      </c>
      <c r="Q52" s="14" t="s">
        <v>609</v>
      </c>
      <c r="R52" s="1">
        <v>44846</v>
      </c>
      <c r="S52" s="1">
        <v>44854</v>
      </c>
      <c r="T52" s="14">
        <v>101</v>
      </c>
      <c r="U52" s="1">
        <v>44957</v>
      </c>
      <c r="V52" s="57">
        <v>6979100</v>
      </c>
      <c r="W52" s="14">
        <f>Contratos[[#This Row],[Fecha Finalizacion Programada]]-Contratos[[#This Row],[Fecha de Inicio]]</f>
        <v>103</v>
      </c>
      <c r="X52" s="14">
        <f>ROUND(((Contratos[[#This Row],[Fecha Finalizacion Programada]]-Contratos[[#This Row],[Fecha de Inicio]])/(Contratos[[#This Row],[Fecha Finalizacion Programada]]-Contratos[[#This Row],[Fecha de Inicio]])*100),2)</f>
        <v>100</v>
      </c>
      <c r="Y52" s="43">
        <v>6979100</v>
      </c>
      <c r="Z52" s="28">
        <v>0</v>
      </c>
      <c r="AA52" s="14">
        <v>0</v>
      </c>
      <c r="AB52" s="28">
        <v>0</v>
      </c>
      <c r="AC52" s="28">
        <v>6979100</v>
      </c>
      <c r="AD52" s="14">
        <v>101</v>
      </c>
    </row>
    <row r="53" spans="2:30" x14ac:dyDescent="0.25">
      <c r="B53" s="14">
        <v>2022</v>
      </c>
      <c r="C53">
        <v>220690</v>
      </c>
      <c r="D53" s="14" t="s">
        <v>390</v>
      </c>
      <c r="E53" s="14" t="s">
        <v>266</v>
      </c>
      <c r="F53" s="14" t="s">
        <v>45</v>
      </c>
      <c r="G53" s="14" t="s">
        <v>49</v>
      </c>
      <c r="H53" s="14" t="s">
        <v>216</v>
      </c>
      <c r="I53" s="14" t="s">
        <v>2</v>
      </c>
      <c r="J53" s="14" t="s">
        <v>262</v>
      </c>
      <c r="K53" s="14">
        <v>1019140760</v>
      </c>
      <c r="L53" s="14" t="s">
        <v>189</v>
      </c>
      <c r="M53" s="14" t="s">
        <v>48</v>
      </c>
      <c r="N53" t="s">
        <v>40</v>
      </c>
      <c r="O53" s="1">
        <v>44980</v>
      </c>
      <c r="P53" s="14" t="s">
        <v>553</v>
      </c>
      <c r="Q53" s="14" t="s">
        <v>609</v>
      </c>
      <c r="R53" s="1">
        <v>44846</v>
      </c>
      <c r="S53" s="1">
        <v>44854</v>
      </c>
      <c r="T53" s="14">
        <v>101</v>
      </c>
      <c r="U53" s="1">
        <v>44957</v>
      </c>
      <c r="V53" s="57">
        <v>6979100</v>
      </c>
      <c r="W53" s="14">
        <f>Contratos[[#This Row],[Fecha Finalizacion Programada]]-Contratos[[#This Row],[Fecha de Inicio]]</f>
        <v>103</v>
      </c>
      <c r="X53" s="14">
        <f>ROUND(((Contratos[[#This Row],[Fecha Finalizacion Programada]]-Contratos[[#This Row],[Fecha de Inicio]])/(Contratos[[#This Row],[Fecha Finalizacion Programada]]-Contratos[[#This Row],[Fecha de Inicio]])*100),2)</f>
        <v>100</v>
      </c>
      <c r="Y53" s="43">
        <v>6979100</v>
      </c>
      <c r="Z53" s="28">
        <v>0</v>
      </c>
      <c r="AA53" s="14">
        <v>0</v>
      </c>
      <c r="AB53" s="28">
        <v>0</v>
      </c>
      <c r="AC53" s="28">
        <v>6979100</v>
      </c>
      <c r="AD53" s="14">
        <v>101</v>
      </c>
    </row>
    <row r="54" spans="2:30" x14ac:dyDescent="0.25">
      <c r="B54" s="14">
        <v>2022</v>
      </c>
      <c r="C54">
        <v>220854</v>
      </c>
      <c r="D54" s="14" t="s">
        <v>390</v>
      </c>
      <c r="E54" s="14" t="s">
        <v>397</v>
      </c>
      <c r="F54" s="14" t="s">
        <v>45</v>
      </c>
      <c r="G54" s="14" t="s">
        <v>46</v>
      </c>
      <c r="H54" s="14" t="s">
        <v>387</v>
      </c>
      <c r="I54" s="14" t="s">
        <v>2</v>
      </c>
      <c r="J54" s="14" t="s">
        <v>331</v>
      </c>
      <c r="K54" s="14">
        <v>1019053772</v>
      </c>
      <c r="L54" s="14" t="s">
        <v>358</v>
      </c>
      <c r="M54" s="14" t="s">
        <v>385</v>
      </c>
      <c r="N54" t="s">
        <v>40</v>
      </c>
      <c r="O54" s="1">
        <v>44963</v>
      </c>
      <c r="P54" s="14" t="s">
        <v>376</v>
      </c>
      <c r="Q54" s="14" t="s">
        <v>370</v>
      </c>
      <c r="R54" s="1">
        <v>44902</v>
      </c>
      <c r="S54" s="1">
        <v>44914</v>
      </c>
      <c r="T54" s="14">
        <v>90</v>
      </c>
      <c r="U54" s="1">
        <v>45004</v>
      </c>
      <c r="V54" s="57">
        <v>12096000</v>
      </c>
      <c r="W54" s="14">
        <f>Contratos[[#This Row],[Fecha Finalizacion Programada]]-Contratos[[#This Row],[Fecha de Inicio]]</f>
        <v>90</v>
      </c>
      <c r="X54" s="14">
        <f>ROUND((($D$5-Contratos[[#This Row],[Fecha de Inicio]])/(Contratos[[#This Row],[Fecha Finalizacion Programada]]-Contratos[[#This Row],[Fecha de Inicio]])*100),2)</f>
        <v>78.89</v>
      </c>
      <c r="Y54" s="43">
        <v>5510400</v>
      </c>
      <c r="Z54" s="28">
        <v>6585600</v>
      </c>
      <c r="AA54" s="14">
        <v>0</v>
      </c>
      <c r="AB54" s="28">
        <v>0</v>
      </c>
      <c r="AC54" s="28">
        <v>12096000</v>
      </c>
      <c r="AD54" s="14">
        <v>90</v>
      </c>
    </row>
    <row r="55" spans="2:30" x14ac:dyDescent="0.25">
      <c r="B55" s="14">
        <v>2022</v>
      </c>
      <c r="C55">
        <v>220627</v>
      </c>
      <c r="D55" s="14" t="s">
        <v>390</v>
      </c>
      <c r="E55" s="14" t="s">
        <v>250</v>
      </c>
      <c r="F55" s="14" t="s">
        <v>45</v>
      </c>
      <c r="G55" s="14" t="s">
        <v>46</v>
      </c>
      <c r="H55" s="14" t="s">
        <v>216</v>
      </c>
      <c r="I55" s="14" t="s">
        <v>2</v>
      </c>
      <c r="J55" s="14" t="s">
        <v>173</v>
      </c>
      <c r="K55" s="14">
        <v>1018464848</v>
      </c>
      <c r="L55" s="14" t="s">
        <v>206</v>
      </c>
      <c r="M55" s="14" t="s">
        <v>48</v>
      </c>
      <c r="N55" t="s">
        <v>40</v>
      </c>
      <c r="O55" s="1">
        <v>44980</v>
      </c>
      <c r="P55" s="14" t="s">
        <v>553</v>
      </c>
      <c r="Q55" s="14" t="s">
        <v>609</v>
      </c>
      <c r="R55" s="1">
        <v>44830</v>
      </c>
      <c r="S55" s="1">
        <v>44835</v>
      </c>
      <c r="T55" s="14">
        <v>116</v>
      </c>
      <c r="U55" s="1">
        <v>44985</v>
      </c>
      <c r="V55" s="57">
        <v>13193067</v>
      </c>
      <c r="W55" s="14">
        <f>Contratos[[#This Row],[Fecha Finalizacion Programada]]-Contratos[[#This Row],[Fecha de Inicio]]</f>
        <v>150</v>
      </c>
      <c r="X55" s="14">
        <f>ROUND(((Contratos[[#This Row],[Fecha Finalizacion Programada]]-Contratos[[#This Row],[Fecha de Inicio]])/(Contratos[[#This Row],[Fecha Finalizacion Programada]]-Contratos[[#This Row],[Fecha de Inicio]])*100),2)</f>
        <v>100</v>
      </c>
      <c r="Y55" s="43">
        <v>13648000</v>
      </c>
      <c r="Z55" s="28">
        <v>3184534</v>
      </c>
      <c r="AA55" s="14">
        <v>1</v>
      </c>
      <c r="AB55" s="28">
        <v>3639467</v>
      </c>
      <c r="AC55" s="28">
        <v>16832534</v>
      </c>
      <c r="AD55" s="14">
        <v>148</v>
      </c>
    </row>
    <row r="56" spans="2:30" x14ac:dyDescent="0.25">
      <c r="B56" s="14">
        <v>2022</v>
      </c>
      <c r="C56">
        <v>220600</v>
      </c>
      <c r="D56" s="14" t="s">
        <v>390</v>
      </c>
      <c r="E56" s="14" t="s">
        <v>251</v>
      </c>
      <c r="F56" s="14" t="s">
        <v>45</v>
      </c>
      <c r="G56" s="14" t="s">
        <v>46</v>
      </c>
      <c r="H56" s="14" t="s">
        <v>216</v>
      </c>
      <c r="I56" s="14" t="s">
        <v>2</v>
      </c>
      <c r="J56" s="14" t="s">
        <v>210</v>
      </c>
      <c r="K56" s="14">
        <v>14398194</v>
      </c>
      <c r="L56" s="14" t="s">
        <v>205</v>
      </c>
      <c r="M56" s="14" t="s">
        <v>48</v>
      </c>
      <c r="N56" t="s">
        <v>40</v>
      </c>
      <c r="O56" s="1">
        <v>44980</v>
      </c>
      <c r="P56" s="14" t="s">
        <v>553</v>
      </c>
      <c r="Q56" s="14" t="s">
        <v>609</v>
      </c>
      <c r="R56" s="1">
        <v>44823</v>
      </c>
      <c r="S56" s="1">
        <v>44824</v>
      </c>
      <c r="T56" s="14">
        <v>115</v>
      </c>
      <c r="U56" s="1">
        <v>44940</v>
      </c>
      <c r="V56" s="57">
        <v>13079333</v>
      </c>
      <c r="W56" s="14">
        <f>Contratos[[#This Row],[Fecha Finalizacion Programada]]-Contratos[[#This Row],[Fecha de Inicio]]</f>
        <v>116</v>
      </c>
      <c r="X56" s="14">
        <f>ROUND(((Contratos[[#This Row],[Fecha Finalizacion Programada]]-Contratos[[#This Row],[Fecha de Inicio]])/(Contratos[[#This Row],[Fecha Finalizacion Programada]]-Contratos[[#This Row],[Fecha de Inicio]])*100),2)</f>
        <v>100</v>
      </c>
      <c r="Y56" s="43">
        <v>13079333</v>
      </c>
      <c r="Z56" s="28">
        <v>0</v>
      </c>
      <c r="AA56" s="14">
        <v>0</v>
      </c>
      <c r="AB56" s="28">
        <v>0</v>
      </c>
      <c r="AC56" s="28">
        <v>13079333</v>
      </c>
      <c r="AD56" s="14">
        <v>115</v>
      </c>
    </row>
    <row r="57" spans="2:30" x14ac:dyDescent="0.25">
      <c r="B57" s="14">
        <v>2022</v>
      </c>
      <c r="C57">
        <v>220683</v>
      </c>
      <c r="D57" s="14" t="s">
        <v>390</v>
      </c>
      <c r="E57" s="14" t="s">
        <v>266</v>
      </c>
      <c r="F57" s="14" t="s">
        <v>45</v>
      </c>
      <c r="G57" s="14" t="s">
        <v>49</v>
      </c>
      <c r="H57" s="14" t="s">
        <v>216</v>
      </c>
      <c r="I57" s="14" t="s">
        <v>2</v>
      </c>
      <c r="J57" s="14" t="s">
        <v>261</v>
      </c>
      <c r="K57" s="14">
        <v>1014254420</v>
      </c>
      <c r="L57" s="14" t="s">
        <v>194</v>
      </c>
      <c r="M57" s="14" t="s">
        <v>48</v>
      </c>
      <c r="N57" t="s">
        <v>40</v>
      </c>
      <c r="O57" s="1">
        <v>44980</v>
      </c>
      <c r="P57" s="14" t="s">
        <v>553</v>
      </c>
      <c r="Q57" s="14" t="s">
        <v>609</v>
      </c>
      <c r="R57" s="1">
        <v>44847</v>
      </c>
      <c r="S57" s="1">
        <v>44854</v>
      </c>
      <c r="T57" s="14">
        <v>101</v>
      </c>
      <c r="U57" s="1">
        <v>44957</v>
      </c>
      <c r="V57" s="57">
        <v>6979100</v>
      </c>
      <c r="W57" s="14">
        <f>Contratos[[#This Row],[Fecha Finalizacion Programada]]-Contratos[[#This Row],[Fecha de Inicio]]</f>
        <v>103</v>
      </c>
      <c r="X57" s="14">
        <f>ROUND(((Contratos[[#This Row],[Fecha Finalizacion Programada]]-Contratos[[#This Row],[Fecha de Inicio]])/(Contratos[[#This Row],[Fecha Finalizacion Programada]]-Contratos[[#This Row],[Fecha de Inicio]])*100),2)</f>
        <v>100</v>
      </c>
      <c r="Y57" s="43">
        <v>6979100</v>
      </c>
      <c r="Z57" s="28">
        <v>0</v>
      </c>
      <c r="AA57" s="14">
        <v>0</v>
      </c>
      <c r="AB57" s="28">
        <v>0</v>
      </c>
      <c r="AC57" s="28">
        <v>6979100</v>
      </c>
      <c r="AD57" s="14">
        <v>101</v>
      </c>
    </row>
    <row r="58" spans="2:30" x14ac:dyDescent="0.25">
      <c r="B58" s="14">
        <v>2022</v>
      </c>
      <c r="C58">
        <v>220541</v>
      </c>
      <c r="D58" s="14" t="s">
        <v>390</v>
      </c>
      <c r="E58" s="14" t="s">
        <v>249</v>
      </c>
      <c r="F58" s="14" t="s">
        <v>45</v>
      </c>
      <c r="G58" s="14" t="s">
        <v>46</v>
      </c>
      <c r="H58" s="14" t="s">
        <v>216</v>
      </c>
      <c r="I58" s="14" t="s">
        <v>2</v>
      </c>
      <c r="J58" s="14" t="s">
        <v>175</v>
      </c>
      <c r="K58" s="14">
        <v>79718583</v>
      </c>
      <c r="L58" s="14" t="s">
        <v>202</v>
      </c>
      <c r="M58" s="14" t="s">
        <v>48</v>
      </c>
      <c r="N58" t="s">
        <v>40</v>
      </c>
      <c r="O58" s="1">
        <v>44980</v>
      </c>
      <c r="P58" s="14" t="s">
        <v>553</v>
      </c>
      <c r="Q58" s="14" t="s">
        <v>609</v>
      </c>
      <c r="R58" s="1">
        <v>44805</v>
      </c>
      <c r="S58" s="1">
        <v>44809</v>
      </c>
      <c r="T58" s="14">
        <v>150</v>
      </c>
      <c r="U58" s="1">
        <v>44962</v>
      </c>
      <c r="V58" s="57">
        <v>18610000</v>
      </c>
      <c r="W58" s="14">
        <f>Contratos[[#This Row],[Fecha Finalizacion Programada]]-Contratos[[#This Row],[Fecha de Inicio]]</f>
        <v>153</v>
      </c>
      <c r="X58" s="14">
        <f>ROUND(((Contratos[[#This Row],[Fecha Finalizacion Programada]]-Contratos[[#This Row],[Fecha de Inicio]])/(Contratos[[#This Row],[Fecha Finalizacion Programada]]-Contratos[[#This Row],[Fecha de Inicio]])*100),2)</f>
        <v>100</v>
      </c>
      <c r="Y58" s="43">
        <v>18113733</v>
      </c>
      <c r="Z58" s="28">
        <v>496267</v>
      </c>
      <c r="AA58" s="14">
        <v>0</v>
      </c>
      <c r="AB58" s="28">
        <v>0</v>
      </c>
      <c r="AC58" s="28">
        <v>18610000</v>
      </c>
      <c r="AD58" s="14">
        <v>150</v>
      </c>
    </row>
    <row r="59" spans="2:30" x14ac:dyDescent="0.25">
      <c r="B59" s="14">
        <v>2022</v>
      </c>
      <c r="C59">
        <v>220590</v>
      </c>
      <c r="D59" s="14" t="s">
        <v>390</v>
      </c>
      <c r="E59" s="14" t="s">
        <v>250</v>
      </c>
      <c r="F59" s="14" t="s">
        <v>45</v>
      </c>
      <c r="G59" s="14" t="s">
        <v>46</v>
      </c>
      <c r="H59" s="14" t="s">
        <v>216</v>
      </c>
      <c r="I59" s="14" t="s">
        <v>2</v>
      </c>
      <c r="J59" s="14" t="s">
        <v>173</v>
      </c>
      <c r="K59" s="14">
        <v>1033809255</v>
      </c>
      <c r="L59" s="14" t="s">
        <v>482</v>
      </c>
      <c r="M59" s="14" t="s">
        <v>48</v>
      </c>
      <c r="N59" t="s">
        <v>40</v>
      </c>
      <c r="O59" s="1">
        <v>44980</v>
      </c>
      <c r="P59" s="14" t="s">
        <v>553</v>
      </c>
      <c r="Q59" s="14" t="s">
        <v>609</v>
      </c>
      <c r="R59" s="1">
        <v>44823</v>
      </c>
      <c r="S59" s="1">
        <v>44825</v>
      </c>
      <c r="T59" s="14">
        <v>116</v>
      </c>
      <c r="U59" s="1">
        <v>44985</v>
      </c>
      <c r="V59" s="57">
        <v>13193067</v>
      </c>
      <c r="W59" s="14">
        <f>Contratos[[#This Row],[Fecha Finalizacion Programada]]-Contratos[[#This Row],[Fecha de Inicio]]</f>
        <v>160</v>
      </c>
      <c r="X59" s="14">
        <f>ROUND(((Contratos[[#This Row],[Fecha Finalizacion Programada]]-Contratos[[#This Row],[Fecha de Inicio]])/(Contratos[[#This Row],[Fecha Finalizacion Programada]]-Contratos[[#This Row],[Fecha de Inicio]])*100),2)</f>
        <v>100</v>
      </c>
      <c r="Y59" s="43">
        <v>14785333</v>
      </c>
      <c r="Z59" s="28">
        <v>3184534</v>
      </c>
      <c r="AA59" s="14">
        <v>1</v>
      </c>
      <c r="AB59" s="28">
        <v>4776800</v>
      </c>
      <c r="AC59" s="28">
        <v>17969867</v>
      </c>
      <c r="AD59" s="14">
        <v>158</v>
      </c>
    </row>
    <row r="60" spans="2:30" x14ac:dyDescent="0.25">
      <c r="B60" s="14">
        <v>2022</v>
      </c>
      <c r="C60">
        <v>220599</v>
      </c>
      <c r="D60" s="14" t="s">
        <v>390</v>
      </c>
      <c r="E60" s="14" t="s">
        <v>250</v>
      </c>
      <c r="F60" s="14" t="s">
        <v>45</v>
      </c>
      <c r="G60" s="14" t="s">
        <v>46</v>
      </c>
      <c r="H60" s="14" t="s">
        <v>216</v>
      </c>
      <c r="I60" s="14" t="s">
        <v>2</v>
      </c>
      <c r="J60" s="14" t="s">
        <v>173</v>
      </c>
      <c r="K60" s="14">
        <v>80851089</v>
      </c>
      <c r="L60" s="14" t="s">
        <v>211</v>
      </c>
      <c r="M60" s="14" t="s">
        <v>48</v>
      </c>
      <c r="N60" t="s">
        <v>40</v>
      </c>
      <c r="O60" s="1">
        <v>44980</v>
      </c>
      <c r="P60" s="14" t="s">
        <v>553</v>
      </c>
      <c r="Q60" s="14" t="s">
        <v>609</v>
      </c>
      <c r="R60" s="1">
        <v>44823</v>
      </c>
      <c r="S60" s="1">
        <v>44824</v>
      </c>
      <c r="T60" s="14">
        <v>116</v>
      </c>
      <c r="U60" s="1">
        <v>44984</v>
      </c>
      <c r="V60" s="57">
        <v>13193067</v>
      </c>
      <c r="W60" s="14">
        <f>Contratos[[#This Row],[Fecha Finalizacion Programada]]-Contratos[[#This Row],[Fecha de Inicio]]</f>
        <v>160</v>
      </c>
      <c r="X60" s="14">
        <f>ROUND(((Contratos[[#This Row],[Fecha Finalizacion Programada]]-Contratos[[#This Row],[Fecha de Inicio]])/(Contratos[[#This Row],[Fecha Finalizacion Programada]]-Contratos[[#This Row],[Fecha de Inicio]])*100),2)</f>
        <v>100</v>
      </c>
      <c r="Y60" s="43">
        <v>14899067</v>
      </c>
      <c r="Z60" s="28">
        <v>3070800</v>
      </c>
      <c r="AA60" s="14">
        <v>1</v>
      </c>
      <c r="AB60" s="28">
        <v>4776800</v>
      </c>
      <c r="AC60" s="28">
        <v>17969867</v>
      </c>
      <c r="AD60" s="14">
        <v>158</v>
      </c>
    </row>
    <row r="61" spans="2:30" x14ac:dyDescent="0.25">
      <c r="B61" s="14">
        <v>2022</v>
      </c>
      <c r="C61">
        <v>220592</v>
      </c>
      <c r="D61" s="14" t="s">
        <v>390</v>
      </c>
      <c r="E61" s="14" t="s">
        <v>250</v>
      </c>
      <c r="F61" s="14" t="s">
        <v>45</v>
      </c>
      <c r="G61" s="14" t="s">
        <v>46</v>
      </c>
      <c r="H61" s="14" t="s">
        <v>216</v>
      </c>
      <c r="I61" s="14" t="s">
        <v>2</v>
      </c>
      <c r="J61" s="14" t="s">
        <v>173</v>
      </c>
      <c r="K61" s="14">
        <v>52198591</v>
      </c>
      <c r="L61" s="14" t="s">
        <v>294</v>
      </c>
      <c r="M61" s="14" t="s">
        <v>48</v>
      </c>
      <c r="N61" t="s">
        <v>40</v>
      </c>
      <c r="O61" s="1">
        <v>44980</v>
      </c>
      <c r="P61" s="14" t="s">
        <v>553</v>
      </c>
      <c r="Q61" s="14" t="s">
        <v>609</v>
      </c>
      <c r="R61" s="1">
        <v>44823</v>
      </c>
      <c r="S61" s="1">
        <v>44824</v>
      </c>
      <c r="T61" s="14">
        <v>116</v>
      </c>
      <c r="U61" s="1">
        <v>44984</v>
      </c>
      <c r="V61" s="57">
        <v>13193067</v>
      </c>
      <c r="W61" s="14">
        <f>Contratos[[#This Row],[Fecha Finalizacion Programada]]-Contratos[[#This Row],[Fecha de Inicio]]</f>
        <v>160</v>
      </c>
      <c r="X61" s="14">
        <f>ROUND(((Contratos[[#This Row],[Fecha Finalizacion Programada]]-Contratos[[#This Row],[Fecha de Inicio]])/(Contratos[[#This Row],[Fecha Finalizacion Programada]]-Contratos[[#This Row],[Fecha de Inicio]])*100),2)</f>
        <v>100</v>
      </c>
      <c r="Y61" s="43">
        <v>14899067</v>
      </c>
      <c r="Z61" s="28">
        <v>3070800</v>
      </c>
      <c r="AA61" s="14">
        <v>1</v>
      </c>
      <c r="AB61" s="28">
        <v>4776800</v>
      </c>
      <c r="AC61" s="28">
        <v>17969867</v>
      </c>
      <c r="AD61" s="14">
        <v>158</v>
      </c>
    </row>
    <row r="62" spans="2:30" x14ac:dyDescent="0.25">
      <c r="B62" s="14">
        <v>2022</v>
      </c>
      <c r="C62">
        <v>220687</v>
      </c>
      <c r="D62" s="14" t="s">
        <v>390</v>
      </c>
      <c r="E62" s="14" t="s">
        <v>266</v>
      </c>
      <c r="F62" s="14" t="s">
        <v>45</v>
      </c>
      <c r="G62" s="14" t="s">
        <v>49</v>
      </c>
      <c r="H62" s="14" t="s">
        <v>216</v>
      </c>
      <c r="I62" s="14" t="s">
        <v>2</v>
      </c>
      <c r="J62" s="14" t="s">
        <v>261</v>
      </c>
      <c r="K62" s="14">
        <v>1065005874</v>
      </c>
      <c r="L62" s="14" t="s">
        <v>192</v>
      </c>
      <c r="M62" s="14" t="s">
        <v>48</v>
      </c>
      <c r="N62" t="s">
        <v>40</v>
      </c>
      <c r="O62" s="1">
        <v>44980</v>
      </c>
      <c r="P62" s="14" t="s">
        <v>553</v>
      </c>
      <c r="Q62" s="14" t="s">
        <v>609</v>
      </c>
      <c r="R62" s="1">
        <v>44847</v>
      </c>
      <c r="S62" s="1">
        <v>44854</v>
      </c>
      <c r="T62" s="14">
        <v>101</v>
      </c>
      <c r="U62" s="1">
        <v>44957</v>
      </c>
      <c r="V62" s="57">
        <v>6979100</v>
      </c>
      <c r="W62" s="14">
        <f>Contratos[[#This Row],[Fecha Finalizacion Programada]]-Contratos[[#This Row],[Fecha de Inicio]]</f>
        <v>103</v>
      </c>
      <c r="X62" s="14">
        <f>ROUND(((Contratos[[#This Row],[Fecha Finalizacion Programada]]-Contratos[[#This Row],[Fecha de Inicio]])/(Contratos[[#This Row],[Fecha Finalizacion Programada]]-Contratos[[#This Row],[Fecha de Inicio]])*100),2)</f>
        <v>100</v>
      </c>
      <c r="Y62" s="43">
        <v>4906100</v>
      </c>
      <c r="Z62" s="28">
        <v>6979100</v>
      </c>
      <c r="AA62" s="14">
        <v>0</v>
      </c>
      <c r="AB62" s="28">
        <v>0</v>
      </c>
      <c r="AC62" s="28">
        <v>6979100</v>
      </c>
      <c r="AD62" s="14">
        <v>101</v>
      </c>
    </row>
    <row r="63" spans="2:30" x14ac:dyDescent="0.25">
      <c r="B63" s="14">
        <v>2022</v>
      </c>
      <c r="C63">
        <v>220684</v>
      </c>
      <c r="D63" s="14" t="s">
        <v>390</v>
      </c>
      <c r="E63" s="14" t="s">
        <v>266</v>
      </c>
      <c r="F63" s="14" t="s">
        <v>45</v>
      </c>
      <c r="G63" s="14" t="s">
        <v>49</v>
      </c>
      <c r="H63" s="14" t="s">
        <v>216</v>
      </c>
      <c r="I63" s="14" t="s">
        <v>2</v>
      </c>
      <c r="J63" s="14" t="s">
        <v>261</v>
      </c>
      <c r="K63" s="14">
        <v>52049579</v>
      </c>
      <c r="L63" s="14" t="s">
        <v>106</v>
      </c>
      <c r="M63" s="14" t="s">
        <v>48</v>
      </c>
      <c r="N63" t="s">
        <v>40</v>
      </c>
      <c r="O63" s="1">
        <v>44980</v>
      </c>
      <c r="P63" s="14" t="s">
        <v>553</v>
      </c>
      <c r="Q63" s="14" t="s">
        <v>609</v>
      </c>
      <c r="R63" s="1">
        <v>44847</v>
      </c>
      <c r="S63" s="1">
        <v>44854</v>
      </c>
      <c r="T63" s="14">
        <v>101</v>
      </c>
      <c r="U63" s="1">
        <v>44957</v>
      </c>
      <c r="V63" s="57">
        <v>6979100</v>
      </c>
      <c r="W63" s="14">
        <f>Contratos[[#This Row],[Fecha Finalizacion Programada]]-Contratos[[#This Row],[Fecha de Inicio]]</f>
        <v>103</v>
      </c>
      <c r="X63" s="14">
        <f>ROUND(((Contratos[[#This Row],[Fecha Finalizacion Programada]]-Contratos[[#This Row],[Fecha de Inicio]])/(Contratos[[#This Row],[Fecha Finalizacion Programada]]-Contratos[[#This Row],[Fecha de Inicio]])*100),2)</f>
        <v>100</v>
      </c>
      <c r="Y63" s="43">
        <v>6979100</v>
      </c>
      <c r="Z63" s="28">
        <v>0</v>
      </c>
      <c r="AA63" s="14">
        <v>0</v>
      </c>
      <c r="AB63" s="28">
        <v>0</v>
      </c>
      <c r="AC63" s="28">
        <v>6979100</v>
      </c>
      <c r="AD63" s="14">
        <v>101</v>
      </c>
    </row>
    <row r="64" spans="2:30" x14ac:dyDescent="0.25">
      <c r="B64" s="14">
        <v>2022</v>
      </c>
      <c r="C64">
        <v>220367</v>
      </c>
      <c r="D64" s="14" t="s">
        <v>403</v>
      </c>
      <c r="E64" s="14" t="s">
        <v>404</v>
      </c>
      <c r="F64" s="14" t="s">
        <v>0</v>
      </c>
      <c r="G64" s="14" t="s">
        <v>27</v>
      </c>
      <c r="H64" s="14" t="s">
        <v>215</v>
      </c>
      <c r="I64" s="14" t="s">
        <v>2</v>
      </c>
      <c r="J64" s="14" t="s">
        <v>93</v>
      </c>
      <c r="K64" s="14">
        <v>830122566</v>
      </c>
      <c r="L64" s="14" t="s">
        <v>483</v>
      </c>
      <c r="M64" s="14" t="s">
        <v>43</v>
      </c>
      <c r="N64" t="s">
        <v>40</v>
      </c>
      <c r="O64" s="1">
        <v>44958</v>
      </c>
      <c r="P64" s="14" t="s">
        <v>372</v>
      </c>
      <c r="Q64" s="14" t="s">
        <v>372</v>
      </c>
      <c r="R64" s="1">
        <v>44635</v>
      </c>
      <c r="S64" s="1">
        <v>44681</v>
      </c>
      <c r="T64" s="14">
        <v>360</v>
      </c>
      <c r="U64" s="1">
        <v>45115</v>
      </c>
      <c r="V64" s="57">
        <v>188496000</v>
      </c>
      <c r="W64" s="14">
        <f>Contratos[[#This Row],[Fecha Finalizacion Programada]]-Contratos[[#This Row],[Fecha de Inicio]]</f>
        <v>434</v>
      </c>
      <c r="X64" s="14">
        <f>ROUND((($D$5-Contratos[[#This Row],[Fecha de Inicio]])/(Contratos[[#This Row],[Fecha Finalizacion Programada]]-Contratos[[#This Row],[Fecha de Inicio]])*100),2)</f>
        <v>70.05</v>
      </c>
      <c r="Y64" s="43">
        <v>170342042</v>
      </c>
      <c r="Z64" s="28">
        <v>89597788</v>
      </c>
      <c r="AA64" s="14">
        <v>2</v>
      </c>
      <c r="AB64" s="28">
        <v>71443830</v>
      </c>
      <c r="AC64" s="28">
        <v>259939830</v>
      </c>
      <c r="AD64" s="14">
        <v>428</v>
      </c>
    </row>
    <row r="65" spans="2:30" x14ac:dyDescent="0.25">
      <c r="B65" s="14">
        <v>2022</v>
      </c>
      <c r="C65">
        <v>220279</v>
      </c>
      <c r="D65" s="14" t="s">
        <v>390</v>
      </c>
      <c r="E65" s="14" t="s">
        <v>234</v>
      </c>
      <c r="F65" s="14" t="s">
        <v>45</v>
      </c>
      <c r="G65" s="14" t="s">
        <v>46</v>
      </c>
      <c r="H65" s="14" t="s">
        <v>214</v>
      </c>
      <c r="I65" s="14" t="s">
        <v>2</v>
      </c>
      <c r="J65" s="14" t="s">
        <v>86</v>
      </c>
      <c r="K65" s="14">
        <v>1032425604</v>
      </c>
      <c r="L65" s="14" t="s">
        <v>87</v>
      </c>
      <c r="M65" s="14" t="s">
        <v>77</v>
      </c>
      <c r="N65" t="s">
        <v>40</v>
      </c>
      <c r="O65" s="1">
        <v>44958</v>
      </c>
      <c r="P65" s="14" t="s">
        <v>133</v>
      </c>
      <c r="Q65" s="14" t="s">
        <v>133</v>
      </c>
      <c r="R65" s="1">
        <v>44586</v>
      </c>
      <c r="S65" s="1">
        <v>44589</v>
      </c>
      <c r="T65" s="14">
        <v>330</v>
      </c>
      <c r="U65" s="1">
        <v>44955</v>
      </c>
      <c r="V65" s="57">
        <v>86768000</v>
      </c>
      <c r="W65" s="14">
        <f>Contratos[[#This Row],[Fecha Finalizacion Programada]]-Contratos[[#This Row],[Fecha de Inicio]]</f>
        <v>366</v>
      </c>
      <c r="X65" s="14">
        <f>ROUND(((Contratos[[#This Row],[Fecha Finalizacion Programada]]-Contratos[[#This Row],[Fecha de Inicio]])/(Contratos[[#This Row],[Fecha Finalizacion Programada]]-Contratos[[#This Row],[Fecha de Inicio]])*100),2)</f>
        <v>100</v>
      </c>
      <c r="Y65" s="43">
        <v>95181867</v>
      </c>
      <c r="Z65" s="28">
        <v>0</v>
      </c>
      <c r="AA65" s="14">
        <v>1</v>
      </c>
      <c r="AB65" s="28">
        <v>8413867</v>
      </c>
      <c r="AC65" s="28">
        <v>95181867</v>
      </c>
      <c r="AD65" s="14">
        <v>362</v>
      </c>
    </row>
    <row r="66" spans="2:30" x14ac:dyDescent="0.25">
      <c r="B66" s="14">
        <v>2022</v>
      </c>
      <c r="C66">
        <v>220172</v>
      </c>
      <c r="D66" s="14" t="s">
        <v>390</v>
      </c>
      <c r="E66" s="14" t="s">
        <v>230</v>
      </c>
      <c r="F66" s="14" t="s">
        <v>45</v>
      </c>
      <c r="G66" s="14" t="s">
        <v>46</v>
      </c>
      <c r="H66" s="14" t="s">
        <v>214</v>
      </c>
      <c r="I66" s="14" t="s">
        <v>2</v>
      </c>
      <c r="J66" s="14" t="s">
        <v>85</v>
      </c>
      <c r="K66" s="14">
        <v>85151343</v>
      </c>
      <c r="L66" s="14" t="s">
        <v>80</v>
      </c>
      <c r="M66" s="14" t="s">
        <v>77</v>
      </c>
      <c r="N66" t="s">
        <v>40</v>
      </c>
      <c r="O66" s="1">
        <v>44958</v>
      </c>
      <c r="P66" s="14" t="s">
        <v>133</v>
      </c>
      <c r="Q66" s="14" t="s">
        <v>133</v>
      </c>
      <c r="R66" s="1">
        <v>44578</v>
      </c>
      <c r="S66" s="1">
        <v>44578</v>
      </c>
      <c r="T66" s="14">
        <v>330</v>
      </c>
      <c r="U66" s="1">
        <v>44955</v>
      </c>
      <c r="V66" s="57">
        <v>86768000</v>
      </c>
      <c r="W66" s="14">
        <f>Contratos[[#This Row],[Fecha Finalizacion Programada]]-Contratos[[#This Row],[Fecha de Inicio]]</f>
        <v>377</v>
      </c>
      <c r="X66" s="14">
        <f>ROUND(((Contratos[[#This Row],[Fecha Finalizacion Programada]]-Contratos[[#This Row],[Fecha de Inicio]])/(Contratos[[#This Row],[Fecha Finalizacion Programada]]-Contratos[[#This Row],[Fecha de Inicio]])*100),2)</f>
        <v>100</v>
      </c>
      <c r="Y66" s="43">
        <v>98074133</v>
      </c>
      <c r="Z66" s="28">
        <v>0</v>
      </c>
      <c r="AA66" s="14">
        <v>1</v>
      </c>
      <c r="AB66" s="28">
        <v>11306133</v>
      </c>
      <c r="AC66" s="28">
        <v>98074133</v>
      </c>
      <c r="AD66" s="14">
        <v>373</v>
      </c>
    </row>
    <row r="67" spans="2:30" x14ac:dyDescent="0.25">
      <c r="B67" s="14">
        <v>2022</v>
      </c>
      <c r="C67">
        <v>220250</v>
      </c>
      <c r="D67" s="14" t="s">
        <v>390</v>
      </c>
      <c r="E67" s="14" t="s">
        <v>232</v>
      </c>
      <c r="F67" s="14" t="s">
        <v>45</v>
      </c>
      <c r="G67" s="14" t="s">
        <v>46</v>
      </c>
      <c r="H67" s="14" t="s">
        <v>214</v>
      </c>
      <c r="I67" s="14" t="s">
        <v>2</v>
      </c>
      <c r="J67" s="14" t="s">
        <v>83</v>
      </c>
      <c r="K67" s="14">
        <v>79905282</v>
      </c>
      <c r="L67" s="14" t="s">
        <v>79</v>
      </c>
      <c r="M67" s="14" t="s">
        <v>77</v>
      </c>
      <c r="N67" t="s">
        <v>40</v>
      </c>
      <c r="O67" s="1">
        <v>44958</v>
      </c>
      <c r="P67" s="14" t="s">
        <v>133</v>
      </c>
      <c r="Q67" s="14" t="s">
        <v>133</v>
      </c>
      <c r="R67" s="1">
        <v>44586</v>
      </c>
      <c r="S67" s="1">
        <v>44589</v>
      </c>
      <c r="T67" s="14">
        <v>330</v>
      </c>
      <c r="U67" s="1">
        <v>44955</v>
      </c>
      <c r="V67" s="57">
        <v>86768000</v>
      </c>
      <c r="W67" s="14">
        <f>Contratos[[#This Row],[Fecha Finalizacion Programada]]-Contratos[[#This Row],[Fecha de Inicio]]</f>
        <v>366</v>
      </c>
      <c r="X67" s="14">
        <f>ROUND(((Contratos[[#This Row],[Fecha Finalizacion Programada]]-Contratos[[#This Row],[Fecha de Inicio]])/(Contratos[[#This Row],[Fecha Finalizacion Programada]]-Contratos[[#This Row],[Fecha de Inicio]])*100),2)</f>
        <v>100</v>
      </c>
      <c r="Y67" s="43">
        <v>95181867</v>
      </c>
      <c r="Z67" s="28">
        <v>0</v>
      </c>
      <c r="AA67" s="14">
        <v>1</v>
      </c>
      <c r="AB67" s="28">
        <v>8413867</v>
      </c>
      <c r="AC67" s="28">
        <v>95181867</v>
      </c>
      <c r="AD67" s="14">
        <v>362</v>
      </c>
    </row>
    <row r="68" spans="2:30" x14ac:dyDescent="0.25">
      <c r="B68" s="14">
        <v>2023</v>
      </c>
      <c r="C68">
        <v>230009</v>
      </c>
      <c r="D68" s="14" t="s">
        <v>390</v>
      </c>
      <c r="E68" s="14" t="s">
        <v>690</v>
      </c>
      <c r="F68" s="14" t="s">
        <v>45</v>
      </c>
      <c r="G68" s="14" t="s">
        <v>46</v>
      </c>
      <c r="H68" s="14" t="s">
        <v>214</v>
      </c>
      <c r="I68" s="14" t="s">
        <v>2</v>
      </c>
      <c r="J68" s="14" t="s">
        <v>415</v>
      </c>
      <c r="K68" s="14">
        <v>80084596</v>
      </c>
      <c r="L68" s="14" t="s">
        <v>84</v>
      </c>
      <c r="M68" s="14" t="s">
        <v>77</v>
      </c>
      <c r="N68" t="s">
        <v>40</v>
      </c>
      <c r="O68" s="1">
        <v>44958</v>
      </c>
      <c r="P68" s="14" t="s">
        <v>133</v>
      </c>
      <c r="Q68" s="14" t="s">
        <v>133</v>
      </c>
      <c r="R68" s="1">
        <v>44937</v>
      </c>
      <c r="S68" s="1">
        <v>44939</v>
      </c>
      <c r="T68" s="14">
        <v>345</v>
      </c>
      <c r="U68" s="1">
        <v>45288</v>
      </c>
      <c r="V68" s="57">
        <v>86526000</v>
      </c>
      <c r="W68" s="14">
        <f>Contratos[[#This Row],[Fecha Finalizacion Programada]]-Contratos[[#This Row],[Fecha de Inicio]]</f>
        <v>349</v>
      </c>
      <c r="X68" s="14">
        <f>ROUND((($D$5-Contratos[[#This Row],[Fecha de Inicio]])/(Contratos[[#This Row],[Fecha Finalizacion Programada]]-Contratos[[#This Row],[Fecha de Inicio]])*100),2)</f>
        <v>13.18</v>
      </c>
      <c r="Y68" s="43">
        <v>4263600</v>
      </c>
      <c r="Z68" s="28">
        <v>82262400</v>
      </c>
      <c r="AA68" s="14">
        <v>0</v>
      </c>
      <c r="AB68" s="28">
        <v>0</v>
      </c>
      <c r="AC68" s="28">
        <v>86526000</v>
      </c>
      <c r="AD68" s="14">
        <v>345</v>
      </c>
    </row>
    <row r="69" spans="2:30" x14ac:dyDescent="0.25">
      <c r="B69" s="14">
        <v>2023</v>
      </c>
      <c r="C69">
        <v>230020</v>
      </c>
      <c r="D69" s="14" t="s">
        <v>390</v>
      </c>
      <c r="E69" s="14" t="s">
        <v>691</v>
      </c>
      <c r="F69" s="14" t="s">
        <v>45</v>
      </c>
      <c r="G69" s="14" t="s">
        <v>46</v>
      </c>
      <c r="H69" s="14" t="s">
        <v>214</v>
      </c>
      <c r="I69" s="14" t="s">
        <v>2</v>
      </c>
      <c r="J69" s="14" t="s">
        <v>416</v>
      </c>
      <c r="K69" s="14">
        <v>52032472</v>
      </c>
      <c r="L69" s="14" t="s">
        <v>484</v>
      </c>
      <c r="M69" s="14" t="s">
        <v>77</v>
      </c>
      <c r="N69" t="s">
        <v>40</v>
      </c>
      <c r="O69" s="1">
        <v>44958</v>
      </c>
      <c r="P69" s="14" t="s">
        <v>133</v>
      </c>
      <c r="Q69" s="14" t="s">
        <v>133</v>
      </c>
      <c r="R69" s="1">
        <v>44939</v>
      </c>
      <c r="S69" s="1">
        <v>44945</v>
      </c>
      <c r="T69" s="14">
        <v>240</v>
      </c>
      <c r="U69" s="1">
        <v>45188</v>
      </c>
      <c r="V69" s="57">
        <v>55824000</v>
      </c>
      <c r="W69" s="14">
        <f>Contratos[[#This Row],[Fecha Finalizacion Programada]]-Contratos[[#This Row],[Fecha de Inicio]]</f>
        <v>243</v>
      </c>
      <c r="X69" s="14">
        <f>ROUND((($D$5-Contratos[[#This Row],[Fecha de Inicio]])/(Contratos[[#This Row],[Fecha Finalizacion Programada]]-Contratos[[#This Row],[Fecha de Inicio]])*100),2)</f>
        <v>16.46</v>
      </c>
      <c r="Y69" s="43">
        <v>2791200</v>
      </c>
      <c r="Z69" s="28">
        <v>53032800</v>
      </c>
      <c r="AA69" s="14">
        <v>0</v>
      </c>
      <c r="AB69" s="28">
        <v>0</v>
      </c>
      <c r="AC69" s="28">
        <v>55824000</v>
      </c>
      <c r="AD69" s="14">
        <v>240</v>
      </c>
    </row>
    <row r="70" spans="2:30" x14ac:dyDescent="0.25">
      <c r="B70" s="14">
        <v>2022</v>
      </c>
      <c r="C70">
        <v>220079</v>
      </c>
      <c r="D70" s="14" t="s">
        <v>390</v>
      </c>
      <c r="E70" s="14" t="s">
        <v>229</v>
      </c>
      <c r="F70" s="14" t="s">
        <v>45</v>
      </c>
      <c r="G70" s="14" t="s">
        <v>46</v>
      </c>
      <c r="H70" s="14" t="s">
        <v>214</v>
      </c>
      <c r="I70" s="14" t="s">
        <v>2</v>
      </c>
      <c r="J70" s="14" t="s">
        <v>81</v>
      </c>
      <c r="K70" s="14">
        <v>80871952</v>
      </c>
      <c r="L70" s="14" t="s">
        <v>82</v>
      </c>
      <c r="M70" s="14" t="s">
        <v>77</v>
      </c>
      <c r="N70" t="s">
        <v>40</v>
      </c>
      <c r="O70" s="1">
        <v>44958</v>
      </c>
      <c r="P70" s="14" t="s">
        <v>133</v>
      </c>
      <c r="Q70" s="14" t="s">
        <v>610</v>
      </c>
      <c r="R70" s="1">
        <v>44574</v>
      </c>
      <c r="S70" s="1">
        <v>44578</v>
      </c>
      <c r="T70" s="14">
        <v>330</v>
      </c>
      <c r="U70" s="1">
        <v>44955</v>
      </c>
      <c r="V70" s="57">
        <v>82764000</v>
      </c>
      <c r="W70" s="14">
        <f>Contratos[[#This Row],[Fecha Finalizacion Programada]]-Contratos[[#This Row],[Fecha de Inicio]]</f>
        <v>377</v>
      </c>
      <c r="X70" s="14">
        <f>ROUND(((Contratos[[#This Row],[Fecha Finalizacion Programada]]-Contratos[[#This Row],[Fecha de Inicio]])/(Contratos[[#This Row],[Fecha Finalizacion Programada]]-Contratos[[#This Row],[Fecha de Inicio]])*100),2)</f>
        <v>100</v>
      </c>
      <c r="Y70" s="43">
        <v>93548400</v>
      </c>
      <c r="Z70" s="28">
        <v>0</v>
      </c>
      <c r="AA70" s="14">
        <v>1</v>
      </c>
      <c r="AB70" s="28">
        <v>10784400</v>
      </c>
      <c r="AC70" s="28">
        <v>93548400</v>
      </c>
      <c r="AD70" s="14">
        <v>373</v>
      </c>
    </row>
    <row r="71" spans="2:30" x14ac:dyDescent="0.25">
      <c r="B71" s="14">
        <v>2022</v>
      </c>
      <c r="C71">
        <v>220868</v>
      </c>
      <c r="D71" s="14" t="s">
        <v>390</v>
      </c>
      <c r="E71" s="14" t="s">
        <v>692</v>
      </c>
      <c r="F71" s="14" t="s">
        <v>33</v>
      </c>
      <c r="G71" s="14" t="s">
        <v>27</v>
      </c>
      <c r="H71" s="14" t="s">
        <v>215</v>
      </c>
      <c r="I71" s="14" t="s">
        <v>2</v>
      </c>
      <c r="J71" s="14" t="s">
        <v>417</v>
      </c>
      <c r="K71" s="14">
        <v>901073817</v>
      </c>
      <c r="L71" s="14" t="s">
        <v>485</v>
      </c>
      <c r="M71" s="14" t="s">
        <v>58</v>
      </c>
      <c r="N71" t="s">
        <v>40</v>
      </c>
      <c r="O71" s="1">
        <v>44959</v>
      </c>
      <c r="P71" s="14" t="s">
        <v>554</v>
      </c>
      <c r="Q71" s="14" t="s">
        <v>611</v>
      </c>
      <c r="R71" s="1">
        <v>44909</v>
      </c>
      <c r="S71" s="1">
        <v>44923</v>
      </c>
      <c r="T71" s="14">
        <v>150</v>
      </c>
      <c r="U71" s="1">
        <v>45074</v>
      </c>
      <c r="V71" s="57">
        <v>71977220</v>
      </c>
      <c r="W71" s="14">
        <f>Contratos[[#This Row],[Fecha Finalizacion Programada]]-Contratos[[#This Row],[Fecha de Inicio]]</f>
        <v>151</v>
      </c>
      <c r="X71" s="14">
        <f>ROUND((($D$5-Contratos[[#This Row],[Fecha de Inicio]])/(Contratos[[#This Row],[Fecha Finalizacion Programada]]-Contratos[[#This Row],[Fecha de Inicio]])*100),2)</f>
        <v>41.06</v>
      </c>
      <c r="Y71" s="43">
        <v>10776970</v>
      </c>
      <c r="Z71" s="28">
        <v>61200250</v>
      </c>
      <c r="AA71" s="14">
        <v>0</v>
      </c>
      <c r="AB71" s="28">
        <v>0</v>
      </c>
      <c r="AC71" s="28">
        <v>71977220</v>
      </c>
      <c r="AD71" s="14">
        <v>150</v>
      </c>
    </row>
    <row r="72" spans="2:30" x14ac:dyDescent="0.25">
      <c r="B72" s="14">
        <v>2022</v>
      </c>
      <c r="C72">
        <v>220637</v>
      </c>
      <c r="D72" s="14" t="s">
        <v>390</v>
      </c>
      <c r="E72" s="14" t="s">
        <v>252</v>
      </c>
      <c r="F72" s="14" t="s">
        <v>26</v>
      </c>
      <c r="G72" s="14" t="s">
        <v>27</v>
      </c>
      <c r="H72" s="14" t="s">
        <v>215</v>
      </c>
      <c r="I72" s="14" t="s">
        <v>2</v>
      </c>
      <c r="J72" s="14" t="s">
        <v>172</v>
      </c>
      <c r="K72" s="14">
        <v>900697738</v>
      </c>
      <c r="L72" s="14" t="s">
        <v>171</v>
      </c>
      <c r="M72" s="14" t="s">
        <v>43</v>
      </c>
      <c r="N72" t="s">
        <v>40</v>
      </c>
      <c r="O72" s="1">
        <v>44958</v>
      </c>
      <c r="P72" s="14" t="s">
        <v>372</v>
      </c>
      <c r="Q72" s="14" t="s">
        <v>612</v>
      </c>
      <c r="R72" s="1">
        <v>44830</v>
      </c>
      <c r="S72" s="1">
        <v>44834</v>
      </c>
      <c r="T72" s="14">
        <v>360</v>
      </c>
      <c r="U72" s="1">
        <v>45199</v>
      </c>
      <c r="V72" s="57">
        <v>291525797</v>
      </c>
      <c r="W72" s="14">
        <f>Contratos[[#This Row],[Fecha Finalizacion Programada]]-Contratos[[#This Row],[Fecha de Inicio]]</f>
        <v>365</v>
      </c>
      <c r="X72" s="14">
        <f>ROUND((($D$5-Contratos[[#This Row],[Fecha de Inicio]])/(Contratos[[#This Row],[Fecha Finalizacion Programada]]-Contratos[[#This Row],[Fecha de Inicio]])*100),2)</f>
        <v>41.37</v>
      </c>
      <c r="Y72" s="43">
        <v>270810944</v>
      </c>
      <c r="Z72" s="28">
        <v>20714853</v>
      </c>
      <c r="AA72" s="14">
        <v>0</v>
      </c>
      <c r="AB72" s="28">
        <v>0</v>
      </c>
      <c r="AC72" s="28">
        <v>291525797</v>
      </c>
      <c r="AD72" s="14">
        <v>360</v>
      </c>
    </row>
    <row r="73" spans="2:30" x14ac:dyDescent="0.25">
      <c r="B73" s="14">
        <v>2021</v>
      </c>
      <c r="C73">
        <v>210530</v>
      </c>
      <c r="D73" s="14" t="s">
        <v>390</v>
      </c>
      <c r="E73" s="14" t="s">
        <v>693</v>
      </c>
      <c r="F73" s="14" t="s">
        <v>26</v>
      </c>
      <c r="G73" s="14" t="s">
        <v>27</v>
      </c>
      <c r="H73" s="14" t="s">
        <v>215</v>
      </c>
      <c r="I73" s="14" t="s">
        <v>2</v>
      </c>
      <c r="J73" s="14" t="s">
        <v>418</v>
      </c>
      <c r="K73" s="14">
        <v>900220002</v>
      </c>
      <c r="L73" s="14" t="s">
        <v>486</v>
      </c>
      <c r="M73" s="14" t="s">
        <v>43</v>
      </c>
      <c r="N73" t="s">
        <v>40</v>
      </c>
      <c r="O73" s="1">
        <v>44958</v>
      </c>
      <c r="P73" s="14" t="s">
        <v>555</v>
      </c>
      <c r="Q73" s="14" t="s">
        <v>613</v>
      </c>
      <c r="R73" s="1">
        <v>44522</v>
      </c>
      <c r="S73" s="1">
        <v>44526</v>
      </c>
      <c r="T73" s="14">
        <v>360</v>
      </c>
      <c r="U73" s="1">
        <v>45072</v>
      </c>
      <c r="V73" s="57">
        <v>291900000</v>
      </c>
      <c r="W73" s="14">
        <f>Contratos[[#This Row],[Fecha Finalizacion Programada]]-Contratos[[#This Row],[Fecha de Inicio]]</f>
        <v>546</v>
      </c>
      <c r="X73" s="14">
        <f>ROUND((($D$5-Contratos[[#This Row],[Fecha de Inicio]])/(Contratos[[#This Row],[Fecha Finalizacion Programada]]-Contratos[[#This Row],[Fecha de Inicio]])*100),2)</f>
        <v>84.07</v>
      </c>
      <c r="Y73" s="43">
        <v>434850000</v>
      </c>
      <c r="Z73" s="28">
        <v>0</v>
      </c>
      <c r="AA73" s="14">
        <v>1</v>
      </c>
      <c r="AB73" s="28">
        <v>142950000</v>
      </c>
      <c r="AC73" s="28">
        <v>434850000</v>
      </c>
      <c r="AD73" s="14">
        <v>540</v>
      </c>
    </row>
    <row r="74" spans="2:30" x14ac:dyDescent="0.25">
      <c r="B74" s="14">
        <v>2022</v>
      </c>
      <c r="C74">
        <v>220534</v>
      </c>
      <c r="D74" s="14" t="s">
        <v>403</v>
      </c>
      <c r="E74" s="58" t="s">
        <v>745</v>
      </c>
      <c r="F74" s="14" t="s">
        <v>0</v>
      </c>
      <c r="G74" s="14" t="s">
        <v>27</v>
      </c>
      <c r="H74" s="14" t="s">
        <v>215</v>
      </c>
      <c r="I74" s="14" t="s">
        <v>2</v>
      </c>
      <c r="J74" s="14" t="s">
        <v>419</v>
      </c>
      <c r="K74" s="14">
        <v>800103052</v>
      </c>
      <c r="L74" s="14" t="s">
        <v>487</v>
      </c>
      <c r="M74" s="14" t="s">
        <v>66</v>
      </c>
      <c r="N74" t="s">
        <v>40</v>
      </c>
      <c r="O74" s="1">
        <v>44967</v>
      </c>
      <c r="P74" s="14" t="s">
        <v>556</v>
      </c>
      <c r="Q74" s="14" t="s">
        <v>614</v>
      </c>
      <c r="R74" s="1">
        <v>44803</v>
      </c>
      <c r="S74" s="1">
        <v>44805</v>
      </c>
      <c r="T74" s="14">
        <v>120</v>
      </c>
      <c r="U74" s="1">
        <v>44985</v>
      </c>
      <c r="V74" s="57">
        <v>1360383674</v>
      </c>
      <c r="W74" s="14">
        <f>Contratos[[#This Row],[Fecha Finalizacion Programada]]-Contratos[[#This Row],[Fecha de Inicio]]</f>
        <v>180</v>
      </c>
      <c r="X74" s="14">
        <f>ROUND((($D$5-Contratos[[#This Row],[Fecha de Inicio]])/(Contratos[[#This Row],[Fecha Finalizacion Programada]]-Contratos[[#This Row],[Fecha de Inicio]])*100),2)</f>
        <v>100</v>
      </c>
      <c r="Y74" s="43">
        <v>914572653</v>
      </c>
      <c r="Z74" s="28">
        <v>445811021</v>
      </c>
      <c r="AA74" s="14">
        <v>0</v>
      </c>
      <c r="AB74" s="28">
        <v>0</v>
      </c>
      <c r="AC74" s="28">
        <v>1360383674</v>
      </c>
      <c r="AD74" s="14">
        <v>180</v>
      </c>
    </row>
    <row r="75" spans="2:30" x14ac:dyDescent="0.25">
      <c r="B75" s="14">
        <v>2022</v>
      </c>
      <c r="C75">
        <v>220714</v>
      </c>
      <c r="D75" s="14" t="s">
        <v>403</v>
      </c>
      <c r="E75" s="14" t="s">
        <v>322</v>
      </c>
      <c r="F75" s="14" t="s">
        <v>0</v>
      </c>
      <c r="G75" s="14" t="s">
        <v>27</v>
      </c>
      <c r="H75" s="14" t="s">
        <v>215</v>
      </c>
      <c r="I75" s="14" t="s">
        <v>2</v>
      </c>
      <c r="J75" s="14" t="s">
        <v>286</v>
      </c>
      <c r="K75" s="14">
        <v>900320612</v>
      </c>
      <c r="L75" s="14" t="s">
        <v>300</v>
      </c>
      <c r="M75" s="14" t="s">
        <v>66</v>
      </c>
      <c r="N75" t="s">
        <v>40</v>
      </c>
      <c r="O75" s="1">
        <v>44967</v>
      </c>
      <c r="P75" s="14" t="s">
        <v>304</v>
      </c>
      <c r="Q75" s="14" t="s">
        <v>308</v>
      </c>
      <c r="R75" s="1">
        <v>44840</v>
      </c>
      <c r="S75" s="1">
        <v>44848</v>
      </c>
      <c r="T75" s="14">
        <v>360</v>
      </c>
      <c r="U75" s="1">
        <v>45212</v>
      </c>
      <c r="V75" s="57">
        <v>3253171449</v>
      </c>
      <c r="W75" s="14">
        <f>Contratos[[#This Row],[Fecha Finalizacion Programada]]-Contratos[[#This Row],[Fecha de Inicio]]</f>
        <v>364</v>
      </c>
      <c r="X75" s="14">
        <f>ROUND((($D$5-Contratos[[#This Row],[Fecha de Inicio]])/(Contratos[[#This Row],[Fecha Finalizacion Programada]]-Contratos[[#This Row],[Fecha de Inicio]])*100),2)</f>
        <v>37.64</v>
      </c>
      <c r="Y75" s="43">
        <v>1452044643</v>
      </c>
      <c r="Z75" s="28">
        <v>1801126806</v>
      </c>
      <c r="AA75" s="14">
        <v>0</v>
      </c>
      <c r="AB75" s="28">
        <v>0</v>
      </c>
      <c r="AC75" s="28">
        <v>3253171449</v>
      </c>
      <c r="AD75" s="14">
        <v>360</v>
      </c>
    </row>
    <row r="76" spans="2:30" x14ac:dyDescent="0.25">
      <c r="B76" s="14">
        <v>2022</v>
      </c>
      <c r="C76">
        <v>220805</v>
      </c>
      <c r="D76" s="14" t="s">
        <v>403</v>
      </c>
      <c r="E76" s="58" t="s">
        <v>746</v>
      </c>
      <c r="F76" s="14" t="s">
        <v>0</v>
      </c>
      <c r="G76" s="14" t="s">
        <v>42</v>
      </c>
      <c r="H76" s="14" t="s">
        <v>215</v>
      </c>
      <c r="I76" s="14" t="s">
        <v>2</v>
      </c>
      <c r="J76" s="14" t="s">
        <v>420</v>
      </c>
      <c r="K76" s="14">
        <v>900320612</v>
      </c>
      <c r="L76" s="14" t="s">
        <v>300</v>
      </c>
      <c r="M76" s="14" t="s">
        <v>66</v>
      </c>
      <c r="N76" t="s">
        <v>40</v>
      </c>
      <c r="O76" s="1">
        <v>44967</v>
      </c>
      <c r="P76" s="14" t="s">
        <v>304</v>
      </c>
      <c r="Q76" s="14" t="s">
        <v>615</v>
      </c>
      <c r="R76" s="1">
        <v>44862</v>
      </c>
      <c r="S76" s="1">
        <v>44866</v>
      </c>
      <c r="T76" s="14">
        <v>360</v>
      </c>
      <c r="U76" s="1">
        <v>45231</v>
      </c>
      <c r="V76" s="57">
        <v>6485161305</v>
      </c>
      <c r="W76" s="14">
        <f>Contratos[[#This Row],[Fecha Finalizacion Programada]]-Contratos[[#This Row],[Fecha de Inicio]]</f>
        <v>365</v>
      </c>
      <c r="X76" s="14">
        <f>ROUND((($D$5-Contratos[[#This Row],[Fecha de Inicio]])/(Contratos[[#This Row],[Fecha Finalizacion Programada]]-Contratos[[#This Row],[Fecha de Inicio]])*100),2)</f>
        <v>32.6</v>
      </c>
      <c r="Y76" s="43">
        <v>270215054</v>
      </c>
      <c r="Z76" s="28">
        <v>6214946251</v>
      </c>
      <c r="AA76" s="14">
        <v>0</v>
      </c>
      <c r="AB76" s="28">
        <v>0</v>
      </c>
      <c r="AC76" s="28">
        <v>6485161305</v>
      </c>
      <c r="AD76" s="14">
        <v>360</v>
      </c>
    </row>
    <row r="77" spans="2:30" x14ac:dyDescent="0.25">
      <c r="B77" s="14">
        <v>2022</v>
      </c>
      <c r="C77">
        <v>220428</v>
      </c>
      <c r="D77" s="14" t="s">
        <v>390</v>
      </c>
      <c r="E77" s="14" t="s">
        <v>244</v>
      </c>
      <c r="F77" s="14" t="s">
        <v>33</v>
      </c>
      <c r="G77" s="14" t="s">
        <v>32</v>
      </c>
      <c r="H77" s="14" t="s">
        <v>226</v>
      </c>
      <c r="I77" s="14" t="s">
        <v>2</v>
      </c>
      <c r="J77" s="14" t="s">
        <v>144</v>
      </c>
      <c r="K77" s="14">
        <v>901447906</v>
      </c>
      <c r="L77" s="14" t="s">
        <v>145</v>
      </c>
      <c r="M77" s="14" t="s">
        <v>67</v>
      </c>
      <c r="N77" t="s">
        <v>40</v>
      </c>
      <c r="O77" s="1">
        <v>44959</v>
      </c>
      <c r="P77" s="14" t="s">
        <v>557</v>
      </c>
      <c r="Q77" s="14" t="s">
        <v>616</v>
      </c>
      <c r="R77" s="1">
        <v>44763</v>
      </c>
      <c r="S77" s="1">
        <v>44774</v>
      </c>
      <c r="T77" s="14">
        <v>180</v>
      </c>
      <c r="U77" s="1">
        <v>45047</v>
      </c>
      <c r="V77" s="57">
        <v>49881570</v>
      </c>
      <c r="W77" s="14">
        <f>Contratos[[#This Row],[Fecha Finalizacion Programada]]-Contratos[[#This Row],[Fecha de Inicio]]</f>
        <v>273</v>
      </c>
      <c r="X77" s="14">
        <f>ROUND((($D$5-Contratos[[#This Row],[Fecha de Inicio]])/(Contratos[[#This Row],[Fecha Finalizacion Programada]]-Contratos[[#This Row],[Fecha de Inicio]])*100),2)</f>
        <v>77.290000000000006</v>
      </c>
      <c r="Y77" s="43">
        <v>4151150</v>
      </c>
      <c r="Z77" s="28">
        <v>45730420</v>
      </c>
      <c r="AA77" s="14">
        <v>0</v>
      </c>
      <c r="AB77" s="28">
        <v>0</v>
      </c>
      <c r="AC77" s="28">
        <v>49881570</v>
      </c>
      <c r="AD77" s="14">
        <v>270</v>
      </c>
    </row>
    <row r="78" spans="2:30" x14ac:dyDescent="0.25">
      <c r="B78" s="14">
        <v>2022</v>
      </c>
      <c r="C78">
        <v>220620</v>
      </c>
      <c r="D78" s="14" t="s">
        <v>390</v>
      </c>
      <c r="E78" s="14" t="s">
        <v>267</v>
      </c>
      <c r="F78" s="14" t="s">
        <v>30</v>
      </c>
      <c r="G78" s="14" t="s">
        <v>27</v>
      </c>
      <c r="H78" s="14" t="s">
        <v>215</v>
      </c>
      <c r="I78" s="14" t="s">
        <v>2</v>
      </c>
      <c r="J78" s="14" t="s">
        <v>259</v>
      </c>
      <c r="K78" s="14">
        <v>830077975</v>
      </c>
      <c r="L78" s="14" t="s">
        <v>260</v>
      </c>
      <c r="M78" s="14" t="s">
        <v>58</v>
      </c>
      <c r="N78" t="s">
        <v>40</v>
      </c>
      <c r="O78" s="1">
        <v>44959</v>
      </c>
      <c r="P78" s="14" t="s">
        <v>264</v>
      </c>
      <c r="Q78" s="14" t="s">
        <v>367</v>
      </c>
      <c r="R78" s="1">
        <v>44826</v>
      </c>
      <c r="S78" s="1">
        <v>44837</v>
      </c>
      <c r="T78" s="14">
        <v>360</v>
      </c>
      <c r="U78" s="1">
        <v>45202</v>
      </c>
      <c r="V78" s="57">
        <v>188188094</v>
      </c>
      <c r="W78" s="14">
        <f>Contratos[[#This Row],[Fecha Finalizacion Programada]]-Contratos[[#This Row],[Fecha de Inicio]]</f>
        <v>365</v>
      </c>
      <c r="X78" s="14">
        <f>ROUND((($D$5-Contratos[[#This Row],[Fecha de Inicio]])/(Contratos[[#This Row],[Fecha Finalizacion Programada]]-Contratos[[#This Row],[Fecha de Inicio]])*100),2)</f>
        <v>40.549999999999997</v>
      </c>
      <c r="Y78" s="43">
        <v>184983056</v>
      </c>
      <c r="Z78" s="28">
        <v>3205038</v>
      </c>
      <c r="AA78" s="14">
        <v>0</v>
      </c>
      <c r="AB78" s="28">
        <v>0</v>
      </c>
      <c r="AC78" s="28">
        <v>188188094</v>
      </c>
      <c r="AD78" s="14">
        <v>360</v>
      </c>
    </row>
    <row r="79" spans="2:30" x14ac:dyDescent="0.25">
      <c r="B79" s="14">
        <v>2022</v>
      </c>
      <c r="C79">
        <v>220913</v>
      </c>
      <c r="D79" s="14" t="s">
        <v>403</v>
      </c>
      <c r="E79" s="58" t="s">
        <v>747</v>
      </c>
      <c r="F79" s="14" t="s">
        <v>33</v>
      </c>
      <c r="G79" s="14" t="s">
        <v>42</v>
      </c>
      <c r="H79" s="14" t="s">
        <v>215</v>
      </c>
      <c r="I79" s="14" t="s">
        <v>2</v>
      </c>
      <c r="J79" s="14" t="s">
        <v>421</v>
      </c>
      <c r="K79" s="14">
        <v>890900608</v>
      </c>
      <c r="L79" s="14" t="s">
        <v>362</v>
      </c>
      <c r="M79" s="14" t="s">
        <v>58</v>
      </c>
      <c r="N79" t="s">
        <v>40</v>
      </c>
      <c r="O79" s="1">
        <v>44959</v>
      </c>
      <c r="P79" s="14" t="s">
        <v>264</v>
      </c>
      <c r="Q79" s="14" t="s">
        <v>264</v>
      </c>
      <c r="R79" s="1">
        <v>44917</v>
      </c>
      <c r="S79" s="1">
        <v>44928</v>
      </c>
      <c r="T79" s="14">
        <v>30</v>
      </c>
      <c r="U79" s="1">
        <v>44959</v>
      </c>
      <c r="V79" s="57">
        <v>36667562</v>
      </c>
      <c r="W79" s="14">
        <f>Contratos[[#This Row],[Fecha Finalizacion Programada]]-Contratos[[#This Row],[Fecha de Inicio]]</f>
        <v>31</v>
      </c>
      <c r="X79" s="14">
        <f>ROUND(((Contratos[[#This Row],[Fecha Finalizacion Programada]]-Contratos[[#This Row],[Fecha de Inicio]])/(Contratos[[#This Row],[Fecha Finalizacion Programada]]-Contratos[[#This Row],[Fecha de Inicio]])*100),2)</f>
        <v>100</v>
      </c>
      <c r="Y79" s="43">
        <v>4944901</v>
      </c>
      <c r="Z79" s="28">
        <v>31722661</v>
      </c>
      <c r="AA79" s="14">
        <v>0</v>
      </c>
      <c r="AB79" s="28">
        <v>0</v>
      </c>
      <c r="AC79" s="28">
        <v>36667562</v>
      </c>
      <c r="AD79" s="14">
        <v>30</v>
      </c>
    </row>
    <row r="80" spans="2:30" x14ac:dyDescent="0.25">
      <c r="B80" s="14">
        <v>2022</v>
      </c>
      <c r="C80">
        <v>220425</v>
      </c>
      <c r="D80" s="14" t="s">
        <v>390</v>
      </c>
      <c r="E80" s="14" t="s">
        <v>694</v>
      </c>
      <c r="F80" s="14" t="s">
        <v>30</v>
      </c>
      <c r="G80" s="14" t="s">
        <v>27</v>
      </c>
      <c r="H80" s="14" t="s">
        <v>235</v>
      </c>
      <c r="I80" s="14" t="s">
        <v>2</v>
      </c>
      <c r="J80" s="14" t="s">
        <v>422</v>
      </c>
      <c r="K80" s="14">
        <v>830020062</v>
      </c>
      <c r="L80" s="14" t="s">
        <v>488</v>
      </c>
      <c r="M80" s="14" t="s">
        <v>309</v>
      </c>
      <c r="N80" t="s">
        <v>40</v>
      </c>
      <c r="O80" s="1">
        <v>44959</v>
      </c>
      <c r="P80" s="14" t="s">
        <v>558</v>
      </c>
      <c r="Q80" s="14" t="s">
        <v>617</v>
      </c>
      <c r="R80" s="1">
        <v>44754</v>
      </c>
      <c r="S80" s="1">
        <v>44764</v>
      </c>
      <c r="T80" s="14">
        <v>240</v>
      </c>
      <c r="U80" s="1">
        <v>45007</v>
      </c>
      <c r="V80" s="57">
        <v>25940000</v>
      </c>
      <c r="W80" s="14">
        <f>Contratos[[#This Row],[Fecha Finalizacion Programada]]-Contratos[[#This Row],[Fecha de Inicio]]</f>
        <v>243</v>
      </c>
      <c r="X80" s="14">
        <f>ROUND((($D$5-Contratos[[#This Row],[Fecha de Inicio]])/(Contratos[[#This Row],[Fecha Finalizacion Programada]]-Contratos[[#This Row],[Fecha de Inicio]])*100),2)</f>
        <v>90.95</v>
      </c>
      <c r="Y80" s="43">
        <v>17328770</v>
      </c>
      <c r="Z80" s="28">
        <v>8611230</v>
      </c>
      <c r="AA80" s="14">
        <v>0</v>
      </c>
      <c r="AB80" s="28">
        <v>0</v>
      </c>
      <c r="AC80" s="28">
        <v>25940000</v>
      </c>
      <c r="AD80" s="14">
        <v>240</v>
      </c>
    </row>
    <row r="81" spans="2:30" x14ac:dyDescent="0.25">
      <c r="B81" s="14">
        <v>2022</v>
      </c>
      <c r="C81">
        <v>220425</v>
      </c>
      <c r="D81" s="14" t="s">
        <v>390</v>
      </c>
      <c r="E81" s="14" t="s">
        <v>694</v>
      </c>
      <c r="F81" s="14" t="s">
        <v>30</v>
      </c>
      <c r="G81" s="14" t="s">
        <v>27</v>
      </c>
      <c r="H81" s="14" t="s">
        <v>235</v>
      </c>
      <c r="I81" s="14" t="s">
        <v>2</v>
      </c>
      <c r="J81" s="14" t="s">
        <v>422</v>
      </c>
      <c r="K81" s="14">
        <v>830020062</v>
      </c>
      <c r="L81" s="14" t="s">
        <v>488</v>
      </c>
      <c r="M81" s="14" t="s">
        <v>309</v>
      </c>
      <c r="N81" t="s">
        <v>40</v>
      </c>
      <c r="O81" s="1">
        <v>44959</v>
      </c>
      <c r="P81" s="14" t="s">
        <v>559</v>
      </c>
      <c r="Q81" s="14" t="s">
        <v>618</v>
      </c>
      <c r="R81" s="1">
        <v>44754</v>
      </c>
      <c r="S81" s="1">
        <v>44764</v>
      </c>
      <c r="T81" s="14">
        <v>240</v>
      </c>
      <c r="U81" s="1">
        <v>45007</v>
      </c>
      <c r="V81" s="57">
        <v>25940000</v>
      </c>
      <c r="W81" s="14">
        <f>Contratos[[#This Row],[Fecha Finalizacion Programada]]-Contratos[[#This Row],[Fecha de Inicio]]</f>
        <v>243</v>
      </c>
      <c r="X81" s="14">
        <f>ROUND((($D$5-Contratos[[#This Row],[Fecha de Inicio]])/(Contratos[[#This Row],[Fecha Finalizacion Programada]]-Contratos[[#This Row],[Fecha de Inicio]])*100),2)</f>
        <v>90.95</v>
      </c>
      <c r="Y81" s="43">
        <v>20624426</v>
      </c>
      <c r="Z81" s="28">
        <v>5315574</v>
      </c>
      <c r="AA81" s="14">
        <v>0</v>
      </c>
      <c r="AB81" s="28">
        <v>0</v>
      </c>
      <c r="AC81" s="28">
        <v>25940000</v>
      </c>
      <c r="AD81" s="14">
        <v>240</v>
      </c>
    </row>
    <row r="82" spans="2:30" x14ac:dyDescent="0.25">
      <c r="B82" s="14">
        <v>2022</v>
      </c>
      <c r="C82">
        <v>220821</v>
      </c>
      <c r="D82" s="14" t="s">
        <v>390</v>
      </c>
      <c r="E82" s="14" t="s">
        <v>313</v>
      </c>
      <c r="F82" s="14" t="s">
        <v>33</v>
      </c>
      <c r="G82" s="14" t="s">
        <v>27</v>
      </c>
      <c r="H82" s="14" t="s">
        <v>226</v>
      </c>
      <c r="I82" s="14" t="s">
        <v>2</v>
      </c>
      <c r="J82" s="14" t="s">
        <v>274</v>
      </c>
      <c r="K82" s="14">
        <v>830019719</v>
      </c>
      <c r="L82" s="14" t="s">
        <v>288</v>
      </c>
      <c r="M82" s="14" t="s">
        <v>67</v>
      </c>
      <c r="N82" t="s">
        <v>40</v>
      </c>
      <c r="O82" s="1">
        <v>44959</v>
      </c>
      <c r="P82" s="14" t="s">
        <v>560</v>
      </c>
      <c r="Q82" s="14" t="s">
        <v>619</v>
      </c>
      <c r="R82" s="1">
        <v>44883</v>
      </c>
      <c r="S82" s="1">
        <v>44893</v>
      </c>
      <c r="T82" s="14">
        <v>120</v>
      </c>
      <c r="U82" s="1">
        <v>45013</v>
      </c>
      <c r="V82" s="57">
        <v>5365000</v>
      </c>
      <c r="W82" s="14">
        <f>Contratos[[#This Row],[Fecha Finalizacion Programada]]-Contratos[[#This Row],[Fecha de Inicio]]</f>
        <v>120</v>
      </c>
      <c r="X82" s="14">
        <f>ROUND((($D$5-Contratos[[#This Row],[Fecha de Inicio]])/(Contratos[[#This Row],[Fecha Finalizacion Programada]]-Contratos[[#This Row],[Fecha de Inicio]])*100),2)</f>
        <v>76.67</v>
      </c>
      <c r="Y82" s="43">
        <v>5365000</v>
      </c>
      <c r="Z82" s="28">
        <v>0</v>
      </c>
      <c r="AA82" s="14">
        <v>0</v>
      </c>
      <c r="AB82" s="28">
        <v>0</v>
      </c>
      <c r="AC82" s="28">
        <v>5365000</v>
      </c>
      <c r="AD82" s="14">
        <v>120</v>
      </c>
    </row>
    <row r="83" spans="2:30" x14ac:dyDescent="0.25">
      <c r="B83" s="14">
        <v>2022</v>
      </c>
      <c r="C83">
        <v>220404</v>
      </c>
      <c r="D83" s="14" t="s">
        <v>390</v>
      </c>
      <c r="E83" s="14" t="s">
        <v>239</v>
      </c>
      <c r="F83" s="14" t="s">
        <v>26</v>
      </c>
      <c r="G83" s="14" t="s">
        <v>27</v>
      </c>
      <c r="H83" s="14" t="s">
        <v>226</v>
      </c>
      <c r="I83" s="14" t="s">
        <v>2</v>
      </c>
      <c r="J83" s="14" t="s">
        <v>143</v>
      </c>
      <c r="K83" s="14">
        <v>860510669</v>
      </c>
      <c r="L83" s="14" t="s">
        <v>68</v>
      </c>
      <c r="M83" s="14" t="s">
        <v>67</v>
      </c>
      <c r="N83" t="s">
        <v>40</v>
      </c>
      <c r="O83" s="1">
        <v>44965</v>
      </c>
      <c r="P83" s="14" t="s">
        <v>561</v>
      </c>
      <c r="Q83" s="14" t="s">
        <v>620</v>
      </c>
      <c r="R83" s="1">
        <v>44729</v>
      </c>
      <c r="S83" s="1">
        <v>44748</v>
      </c>
      <c r="T83" s="14">
        <v>401</v>
      </c>
      <c r="U83" s="1">
        <v>45155</v>
      </c>
      <c r="V83" s="57">
        <v>506491131</v>
      </c>
      <c r="W83" s="14">
        <f>Contratos[[#This Row],[Fecha Finalizacion Programada]]-Contratos[[#This Row],[Fecha de Inicio]]</f>
        <v>407</v>
      </c>
      <c r="X83" s="14">
        <f>ROUND((($D$5-Contratos[[#This Row],[Fecha de Inicio]])/(Contratos[[#This Row],[Fecha Finalizacion Programada]]-Contratos[[#This Row],[Fecha de Inicio]])*100),2)</f>
        <v>58.23</v>
      </c>
      <c r="Y83" s="43">
        <v>128559933</v>
      </c>
      <c r="Z83" s="28">
        <v>377931198</v>
      </c>
      <c r="AA83" s="14">
        <v>0</v>
      </c>
      <c r="AB83" s="28">
        <v>0</v>
      </c>
      <c r="AC83" s="28">
        <v>506491131</v>
      </c>
      <c r="AD83" s="14">
        <v>401</v>
      </c>
    </row>
    <row r="84" spans="2:30" x14ac:dyDescent="0.25">
      <c r="B84" s="14">
        <v>2023</v>
      </c>
      <c r="C84">
        <v>230056</v>
      </c>
      <c r="D84" s="14" t="s">
        <v>390</v>
      </c>
      <c r="E84" s="14" t="s">
        <v>695</v>
      </c>
      <c r="F84" s="14" t="s">
        <v>45</v>
      </c>
      <c r="G84" s="14" t="s">
        <v>46</v>
      </c>
      <c r="H84" s="14" t="s">
        <v>224</v>
      </c>
      <c r="I84" s="14" t="s">
        <v>2</v>
      </c>
      <c r="J84" s="14" t="s">
        <v>423</v>
      </c>
      <c r="K84" s="14">
        <v>1032451525</v>
      </c>
      <c r="L84" s="14" t="s">
        <v>130</v>
      </c>
      <c r="M84" s="14" t="s">
        <v>131</v>
      </c>
      <c r="N84" t="s">
        <v>40</v>
      </c>
      <c r="O84" s="1">
        <v>44959</v>
      </c>
      <c r="P84" s="14" t="s">
        <v>562</v>
      </c>
      <c r="Q84" s="14" t="s">
        <v>621</v>
      </c>
      <c r="R84" s="1">
        <v>44942</v>
      </c>
      <c r="S84" s="1">
        <v>44944</v>
      </c>
      <c r="T84" s="14">
        <v>300</v>
      </c>
      <c r="U84" s="1">
        <v>45248</v>
      </c>
      <c r="V84" s="57">
        <v>74840000</v>
      </c>
      <c r="W84" s="14">
        <f>Contratos[[#This Row],[Fecha Finalizacion Programada]]-Contratos[[#This Row],[Fecha de Inicio]]</f>
        <v>304</v>
      </c>
      <c r="X84" s="14">
        <f>ROUND((($D$5-Contratos[[#This Row],[Fecha de Inicio]])/(Contratos[[#This Row],[Fecha Finalizacion Programada]]-Contratos[[#This Row],[Fecha de Inicio]])*100),2)</f>
        <v>13.49</v>
      </c>
      <c r="Y84" s="43">
        <v>3243067</v>
      </c>
      <c r="Z84" s="28">
        <v>71596933</v>
      </c>
      <c r="AA84" s="14">
        <v>0</v>
      </c>
      <c r="AB84" s="28">
        <v>0</v>
      </c>
      <c r="AC84" s="28">
        <v>74840000</v>
      </c>
      <c r="AD84" s="14">
        <v>300</v>
      </c>
    </row>
    <row r="85" spans="2:30" x14ac:dyDescent="0.25">
      <c r="B85" s="14">
        <v>2022</v>
      </c>
      <c r="C85">
        <v>220461</v>
      </c>
      <c r="D85" s="14" t="s">
        <v>390</v>
      </c>
      <c r="E85" s="14" t="s">
        <v>248</v>
      </c>
      <c r="F85" s="14" t="s">
        <v>45</v>
      </c>
      <c r="G85" s="14" t="s">
        <v>46</v>
      </c>
      <c r="H85" s="14" t="s">
        <v>217</v>
      </c>
      <c r="I85" s="14" t="s">
        <v>2</v>
      </c>
      <c r="J85" s="14" t="s">
        <v>146</v>
      </c>
      <c r="K85" s="14">
        <v>52933907</v>
      </c>
      <c r="L85" s="14" t="s">
        <v>148</v>
      </c>
      <c r="M85" s="14" t="s">
        <v>380</v>
      </c>
      <c r="N85" t="s">
        <v>40</v>
      </c>
      <c r="O85" s="1">
        <v>44964</v>
      </c>
      <c r="P85" s="14" t="s">
        <v>129</v>
      </c>
      <c r="Q85" s="14" t="s">
        <v>622</v>
      </c>
      <c r="R85" s="1">
        <v>44785</v>
      </c>
      <c r="S85" s="1">
        <v>44791</v>
      </c>
      <c r="T85" s="14">
        <v>195</v>
      </c>
      <c r="U85" s="1">
        <v>44990</v>
      </c>
      <c r="V85" s="57">
        <v>43842500</v>
      </c>
      <c r="W85" s="14">
        <f>Contratos[[#This Row],[Fecha Finalizacion Programada]]-Contratos[[#This Row],[Fecha de Inicio]]</f>
        <v>199</v>
      </c>
      <c r="X85" s="14">
        <f>ROUND((($D$5-Contratos[[#This Row],[Fecha de Inicio]])/(Contratos[[#This Row],[Fecha Finalizacion Programada]]-Contratos[[#This Row],[Fecha de Inicio]])*100),2)</f>
        <v>97.49</v>
      </c>
      <c r="Y85" s="43">
        <v>36647833</v>
      </c>
      <c r="Z85" s="28">
        <v>7194667</v>
      </c>
      <c r="AA85" s="14">
        <v>0</v>
      </c>
      <c r="AB85" s="28">
        <v>0</v>
      </c>
      <c r="AC85" s="28">
        <v>43842500</v>
      </c>
      <c r="AD85" s="14">
        <v>195</v>
      </c>
    </row>
    <row r="86" spans="2:30" x14ac:dyDescent="0.25">
      <c r="B86" s="14">
        <v>2022</v>
      </c>
      <c r="C86">
        <v>220808</v>
      </c>
      <c r="D86" s="14" t="s">
        <v>390</v>
      </c>
      <c r="E86" s="14" t="s">
        <v>696</v>
      </c>
      <c r="F86" s="14" t="s">
        <v>33</v>
      </c>
      <c r="G86" s="14" t="s">
        <v>408</v>
      </c>
      <c r="H86" s="14" t="s">
        <v>214</v>
      </c>
      <c r="I86" s="14" t="s">
        <v>2</v>
      </c>
      <c r="J86" s="14" t="s">
        <v>424</v>
      </c>
      <c r="K86" s="14">
        <v>860524654</v>
      </c>
      <c r="L86" s="14" t="s">
        <v>489</v>
      </c>
      <c r="M86" s="14" t="s">
        <v>69</v>
      </c>
      <c r="N86" t="s">
        <v>40</v>
      </c>
      <c r="O86" s="1">
        <v>44960</v>
      </c>
      <c r="P86" s="14" t="s">
        <v>136</v>
      </c>
      <c r="Q86" s="14" t="s">
        <v>623</v>
      </c>
      <c r="R86" s="1">
        <v>44865</v>
      </c>
      <c r="S86" s="1">
        <v>44875</v>
      </c>
      <c r="T86" s="14">
        <v>360</v>
      </c>
      <c r="U86" s="1">
        <v>45239</v>
      </c>
      <c r="V86" s="57">
        <v>48045746</v>
      </c>
      <c r="W86" s="14">
        <f>Contratos[[#This Row],[Fecha Finalizacion Programada]]-Contratos[[#This Row],[Fecha de Inicio]]</f>
        <v>364</v>
      </c>
      <c r="X86" s="14">
        <f>ROUND((($D$5-Contratos[[#This Row],[Fecha de Inicio]])/(Contratos[[#This Row],[Fecha Finalizacion Programada]]-Contratos[[#This Row],[Fecha de Inicio]])*100),2)</f>
        <v>30.22</v>
      </c>
      <c r="Y86" s="43">
        <v>48045746</v>
      </c>
      <c r="Z86" s="28">
        <v>0</v>
      </c>
      <c r="AA86" s="14">
        <v>0</v>
      </c>
      <c r="AB86" s="28">
        <v>0</v>
      </c>
      <c r="AC86" s="28">
        <v>48045746</v>
      </c>
      <c r="AD86" s="14">
        <v>360</v>
      </c>
    </row>
    <row r="87" spans="2:30" x14ac:dyDescent="0.25">
      <c r="B87" s="14">
        <v>2022</v>
      </c>
      <c r="C87">
        <v>220610</v>
      </c>
      <c r="D87" s="14" t="s">
        <v>390</v>
      </c>
      <c r="E87" s="14" t="s">
        <v>697</v>
      </c>
      <c r="F87" s="14" t="s">
        <v>31</v>
      </c>
      <c r="G87" s="14" t="s">
        <v>408</v>
      </c>
      <c r="H87" s="14" t="s">
        <v>214</v>
      </c>
      <c r="I87" s="14" t="s">
        <v>2</v>
      </c>
      <c r="J87" s="14" t="s">
        <v>425</v>
      </c>
      <c r="K87" s="14">
        <v>860002184</v>
      </c>
      <c r="L87" s="14" t="s">
        <v>490</v>
      </c>
      <c r="M87" s="14" t="s">
        <v>77</v>
      </c>
      <c r="N87" t="s">
        <v>40</v>
      </c>
      <c r="O87" s="1">
        <v>44960</v>
      </c>
      <c r="P87" s="14" t="s">
        <v>136</v>
      </c>
      <c r="Q87" s="14" t="s">
        <v>623</v>
      </c>
      <c r="R87" s="1">
        <v>44825</v>
      </c>
      <c r="S87" s="1">
        <v>44825</v>
      </c>
      <c r="T87" s="14">
        <v>547</v>
      </c>
      <c r="U87" s="1">
        <v>45372</v>
      </c>
      <c r="V87" s="57">
        <v>2166835217</v>
      </c>
      <c r="W87" s="14">
        <f>Contratos[[#This Row],[Fecha Finalizacion Programada]]-Contratos[[#This Row],[Fecha de Inicio]]</f>
        <v>547</v>
      </c>
      <c r="X87" s="14">
        <f>ROUND((($D$5-Contratos[[#This Row],[Fecha de Inicio]])/(Contratos[[#This Row],[Fecha Finalizacion Programada]]-Contratos[[#This Row],[Fecha de Inicio]])*100),2)</f>
        <v>29.25</v>
      </c>
      <c r="Y87" s="43">
        <v>2166835217</v>
      </c>
      <c r="Z87" s="28">
        <v>0</v>
      </c>
      <c r="AA87" s="14">
        <v>0</v>
      </c>
      <c r="AB87" s="28">
        <v>0</v>
      </c>
      <c r="AC87" s="28">
        <v>2166835217</v>
      </c>
      <c r="AD87" s="14">
        <v>547</v>
      </c>
    </row>
    <row r="88" spans="2:30" x14ac:dyDescent="0.25">
      <c r="B88" s="14">
        <v>2022</v>
      </c>
      <c r="C88">
        <v>220414</v>
      </c>
      <c r="D88" s="14" t="s">
        <v>390</v>
      </c>
      <c r="E88" s="14" t="s">
        <v>242</v>
      </c>
      <c r="F88" s="14" t="s">
        <v>28</v>
      </c>
      <c r="G88" s="14" t="s">
        <v>139</v>
      </c>
      <c r="H88" s="14" t="s">
        <v>214</v>
      </c>
      <c r="I88" s="14" t="s">
        <v>2</v>
      </c>
      <c r="J88" s="14" t="s">
        <v>140</v>
      </c>
      <c r="K88" s="14">
        <v>800018165</v>
      </c>
      <c r="L88" s="14" t="s">
        <v>141</v>
      </c>
      <c r="M88" s="14" t="s">
        <v>69</v>
      </c>
      <c r="N88" t="s">
        <v>40</v>
      </c>
      <c r="O88" s="1">
        <v>44960</v>
      </c>
      <c r="P88" s="14" t="s">
        <v>136</v>
      </c>
      <c r="Q88" s="14" t="s">
        <v>623</v>
      </c>
      <c r="R88" s="1">
        <v>44743</v>
      </c>
      <c r="S88" s="1">
        <v>44749</v>
      </c>
      <c r="T88" s="14">
        <v>420</v>
      </c>
      <c r="U88" s="1">
        <v>45176</v>
      </c>
      <c r="V88" s="57">
        <v>0</v>
      </c>
      <c r="W88" s="14">
        <f>Contratos[[#This Row],[Fecha Finalizacion Programada]]-Contratos[[#This Row],[Fecha de Inicio]]</f>
        <v>427</v>
      </c>
      <c r="X88" s="14">
        <f>ROUND((($D$5-Contratos[[#This Row],[Fecha de Inicio]])/(Contratos[[#This Row],[Fecha Finalizacion Programada]]-Contratos[[#This Row],[Fecha de Inicio]])*100),2)</f>
        <v>55.27</v>
      </c>
      <c r="Y88" s="43">
        <v>0</v>
      </c>
      <c r="Z88" s="28">
        <v>0</v>
      </c>
      <c r="AA88" s="14">
        <v>0</v>
      </c>
      <c r="AB88" s="28">
        <v>0</v>
      </c>
      <c r="AC88" s="28">
        <v>0</v>
      </c>
      <c r="AD88" s="14">
        <v>420</v>
      </c>
    </row>
    <row r="89" spans="2:30" x14ac:dyDescent="0.25">
      <c r="B89" s="14">
        <v>2022</v>
      </c>
      <c r="C89">
        <v>220399</v>
      </c>
      <c r="D89" s="14" t="s">
        <v>390</v>
      </c>
      <c r="E89" s="14" t="s">
        <v>698</v>
      </c>
      <c r="F89" s="14" t="s">
        <v>31</v>
      </c>
      <c r="G89" s="14" t="s">
        <v>27</v>
      </c>
      <c r="H89" s="14" t="s">
        <v>214</v>
      </c>
      <c r="I89" s="14" t="s">
        <v>2</v>
      </c>
      <c r="J89" s="14" t="s">
        <v>426</v>
      </c>
      <c r="K89" s="14">
        <v>860066946</v>
      </c>
      <c r="L89" s="14" t="s">
        <v>491</v>
      </c>
      <c r="M89" s="14" t="s">
        <v>69</v>
      </c>
      <c r="N89" t="s">
        <v>40</v>
      </c>
      <c r="O89" s="1">
        <v>44960</v>
      </c>
      <c r="P89" s="14" t="s">
        <v>136</v>
      </c>
      <c r="Q89" s="14" t="s">
        <v>623</v>
      </c>
      <c r="R89" s="1">
        <v>44722</v>
      </c>
      <c r="S89" s="1">
        <v>44727</v>
      </c>
      <c r="T89" s="14">
        <v>525</v>
      </c>
      <c r="U89" s="1">
        <v>45260</v>
      </c>
      <c r="V89" s="57">
        <v>4537388359</v>
      </c>
      <c r="W89" s="14">
        <f>Contratos[[#This Row],[Fecha Finalizacion Programada]]-Contratos[[#This Row],[Fecha de Inicio]]</f>
        <v>533</v>
      </c>
      <c r="X89" s="14">
        <f>ROUND((($D$5-Contratos[[#This Row],[Fecha de Inicio]])/(Contratos[[#This Row],[Fecha Finalizacion Programada]]-Contratos[[#This Row],[Fecha de Inicio]])*100),2)</f>
        <v>48.41</v>
      </c>
      <c r="Y89" s="43">
        <v>1427025220</v>
      </c>
      <c r="Z89" s="28">
        <v>3110363139</v>
      </c>
      <c r="AA89" s="14">
        <v>0</v>
      </c>
      <c r="AB89" s="28">
        <v>0</v>
      </c>
      <c r="AC89" s="28">
        <v>4537388359</v>
      </c>
      <c r="AD89" s="14">
        <v>525</v>
      </c>
    </row>
    <row r="90" spans="2:30" x14ac:dyDescent="0.25">
      <c r="B90" s="14">
        <v>2021</v>
      </c>
      <c r="C90">
        <v>210555</v>
      </c>
      <c r="D90" s="14" t="s">
        <v>403</v>
      </c>
      <c r="E90" s="58" t="s">
        <v>748</v>
      </c>
      <c r="F90" s="14" t="s">
        <v>0</v>
      </c>
      <c r="G90" s="14" t="s">
        <v>409</v>
      </c>
      <c r="H90" s="14" t="s">
        <v>214</v>
      </c>
      <c r="I90" s="14" t="s">
        <v>2</v>
      </c>
      <c r="J90" s="14" t="s">
        <v>427</v>
      </c>
      <c r="K90" s="14">
        <v>860037013</v>
      </c>
      <c r="L90" s="14" t="s">
        <v>492</v>
      </c>
      <c r="M90" s="14" t="s">
        <v>77</v>
      </c>
      <c r="N90" t="s">
        <v>40</v>
      </c>
      <c r="O90" s="1">
        <v>44960</v>
      </c>
      <c r="P90" s="14" t="s">
        <v>136</v>
      </c>
      <c r="Q90" s="14" t="s">
        <v>623</v>
      </c>
      <c r="R90" s="1">
        <v>44540</v>
      </c>
      <c r="S90" s="1">
        <v>44553</v>
      </c>
      <c r="T90" s="14">
        <v>360</v>
      </c>
      <c r="U90" s="1">
        <v>44957</v>
      </c>
      <c r="V90" s="57">
        <v>7879030</v>
      </c>
      <c r="W90" s="14">
        <f>Contratos[[#This Row],[Fecha Finalizacion Programada]]-Contratos[[#This Row],[Fecha de Inicio]]</f>
        <v>404</v>
      </c>
      <c r="X90" s="14">
        <f>ROUND(((Contratos[[#This Row],[Fecha Finalizacion Programada]]-Contratos[[#This Row],[Fecha de Inicio]])/(Contratos[[#This Row],[Fecha Finalizacion Programada]]-Contratos[[#This Row],[Fecha de Inicio]])*100),2)</f>
        <v>100</v>
      </c>
      <c r="Y90" s="43">
        <v>7595548</v>
      </c>
      <c r="Z90" s="28">
        <v>283482</v>
      </c>
      <c r="AA90" s="14">
        <v>0</v>
      </c>
      <c r="AB90" s="28">
        <v>0</v>
      </c>
      <c r="AC90" s="28">
        <v>7879030</v>
      </c>
      <c r="AD90" s="14">
        <v>360</v>
      </c>
    </row>
    <row r="91" spans="2:30" x14ac:dyDescent="0.25">
      <c r="B91" s="14">
        <v>2021</v>
      </c>
      <c r="C91">
        <v>210505</v>
      </c>
      <c r="D91" s="14" t="s">
        <v>390</v>
      </c>
      <c r="E91" s="14" t="s">
        <v>699</v>
      </c>
      <c r="F91" s="14" t="s">
        <v>31</v>
      </c>
      <c r="G91" s="14" t="s">
        <v>408</v>
      </c>
      <c r="H91" s="14" t="s">
        <v>214</v>
      </c>
      <c r="I91" s="14" t="s">
        <v>2</v>
      </c>
      <c r="J91" s="14" t="s">
        <v>428</v>
      </c>
      <c r="K91" s="14">
        <v>901534057</v>
      </c>
      <c r="L91" s="14" t="s">
        <v>493</v>
      </c>
      <c r="M91" s="14" t="s">
        <v>77</v>
      </c>
      <c r="N91" t="s">
        <v>40</v>
      </c>
      <c r="O91" s="1">
        <v>44960</v>
      </c>
      <c r="P91" s="14" t="s">
        <v>136</v>
      </c>
      <c r="Q91" s="14" t="s">
        <v>623</v>
      </c>
      <c r="R91" s="1">
        <v>44496</v>
      </c>
      <c r="S91" s="1">
        <v>44501</v>
      </c>
      <c r="T91" s="14">
        <v>619</v>
      </c>
      <c r="U91" s="1">
        <v>45120</v>
      </c>
      <c r="V91" s="57">
        <v>2791002698</v>
      </c>
      <c r="W91" s="14">
        <f>Contratos[[#This Row],[Fecha Finalizacion Programada]]-Contratos[[#This Row],[Fecha de Inicio]]</f>
        <v>619</v>
      </c>
      <c r="X91" s="14">
        <f>ROUND((($D$5-Contratos[[#This Row],[Fecha de Inicio]])/(Contratos[[#This Row],[Fecha Finalizacion Programada]]-Contratos[[#This Row],[Fecha de Inicio]])*100),2)</f>
        <v>78.19</v>
      </c>
      <c r="Y91" s="43">
        <v>2761002699</v>
      </c>
      <c r="Z91" s="28">
        <v>746022777</v>
      </c>
      <c r="AA91" s="14">
        <v>1</v>
      </c>
      <c r="AB91" s="28">
        <v>716022778</v>
      </c>
      <c r="AC91" s="28">
        <v>3507025476</v>
      </c>
      <c r="AD91" s="14">
        <v>773</v>
      </c>
    </row>
    <row r="92" spans="2:30" x14ac:dyDescent="0.25">
      <c r="B92" s="14">
        <v>2022</v>
      </c>
      <c r="C92">
        <v>220460</v>
      </c>
      <c r="D92" s="14" t="s">
        <v>390</v>
      </c>
      <c r="E92" s="14" t="s">
        <v>248</v>
      </c>
      <c r="F92" s="14" t="s">
        <v>45</v>
      </c>
      <c r="G92" s="14" t="s">
        <v>46</v>
      </c>
      <c r="H92" s="14" t="s">
        <v>217</v>
      </c>
      <c r="I92" s="14" t="s">
        <v>2</v>
      </c>
      <c r="J92" s="14" t="s">
        <v>146</v>
      </c>
      <c r="K92" s="14">
        <v>1016014950</v>
      </c>
      <c r="L92" s="14" t="s">
        <v>147</v>
      </c>
      <c r="M92" s="14" t="s">
        <v>380</v>
      </c>
      <c r="N92" t="s">
        <v>40</v>
      </c>
      <c r="O92" s="1">
        <v>44964</v>
      </c>
      <c r="P92" s="14" t="s">
        <v>563</v>
      </c>
      <c r="Q92" s="14" t="s">
        <v>624</v>
      </c>
      <c r="R92" s="1">
        <v>44785</v>
      </c>
      <c r="S92" s="1">
        <v>44791</v>
      </c>
      <c r="T92" s="14">
        <v>195</v>
      </c>
      <c r="U92" s="1">
        <v>44990</v>
      </c>
      <c r="V92" s="57">
        <v>43842500</v>
      </c>
      <c r="W92" s="14">
        <f>Contratos[[#This Row],[Fecha Finalizacion Programada]]-Contratos[[#This Row],[Fecha de Inicio]]</f>
        <v>199</v>
      </c>
      <c r="X92" s="14">
        <f>ROUND((($D$5-Contratos[[#This Row],[Fecha de Inicio]])/(Contratos[[#This Row],[Fecha Finalizacion Programada]]-Contratos[[#This Row],[Fecha de Inicio]])*100),2)</f>
        <v>97.49</v>
      </c>
      <c r="Y92" s="43">
        <v>36647833</v>
      </c>
      <c r="Z92" s="28">
        <v>7194667</v>
      </c>
      <c r="AA92" s="14">
        <v>0</v>
      </c>
      <c r="AB92" s="28">
        <v>0</v>
      </c>
      <c r="AC92" s="28">
        <v>43842500</v>
      </c>
      <c r="AD92" s="14">
        <v>195</v>
      </c>
    </row>
    <row r="93" spans="2:30" x14ac:dyDescent="0.25">
      <c r="B93" s="14">
        <v>2023</v>
      </c>
      <c r="C93">
        <v>230053</v>
      </c>
      <c r="D93" s="14" t="s">
        <v>390</v>
      </c>
      <c r="E93" s="14" t="s">
        <v>700</v>
      </c>
      <c r="F93" s="14" t="s">
        <v>45</v>
      </c>
      <c r="G93" s="14" t="s">
        <v>46</v>
      </c>
      <c r="H93" s="14" t="s">
        <v>678</v>
      </c>
      <c r="I93" s="14" t="s">
        <v>2</v>
      </c>
      <c r="J93" s="14" t="s">
        <v>429</v>
      </c>
      <c r="K93" s="14">
        <v>1013671287</v>
      </c>
      <c r="L93" s="14" t="s">
        <v>494</v>
      </c>
      <c r="M93" s="14" t="s">
        <v>539</v>
      </c>
      <c r="N93" t="s">
        <v>40</v>
      </c>
      <c r="O93" s="1">
        <v>44960</v>
      </c>
      <c r="P93" s="14" t="s">
        <v>564</v>
      </c>
      <c r="Q93" s="14" t="s">
        <v>625</v>
      </c>
      <c r="R93" s="1">
        <v>44942</v>
      </c>
      <c r="S93" s="1">
        <v>44951</v>
      </c>
      <c r="T93" s="14">
        <v>240</v>
      </c>
      <c r="U93" s="1">
        <v>45193</v>
      </c>
      <c r="V93" s="57">
        <v>34736000</v>
      </c>
      <c r="W93" s="14">
        <f>Contratos[[#This Row],[Fecha Finalizacion Programada]]-Contratos[[#This Row],[Fecha de Inicio]]</f>
        <v>242</v>
      </c>
      <c r="X93" s="14">
        <f>ROUND((($D$5-Contratos[[#This Row],[Fecha de Inicio]])/(Contratos[[#This Row],[Fecha Finalizacion Programada]]-Contratos[[#This Row],[Fecha de Inicio]])*100),2)</f>
        <v>14.05</v>
      </c>
      <c r="Y93" s="43">
        <v>868400</v>
      </c>
      <c r="Z93" s="28">
        <v>33867600</v>
      </c>
      <c r="AA93" s="14">
        <v>0</v>
      </c>
      <c r="AB93" s="28">
        <v>0</v>
      </c>
      <c r="AC93" s="28">
        <v>34736000</v>
      </c>
      <c r="AD93" s="14">
        <v>240</v>
      </c>
    </row>
    <row r="94" spans="2:30" x14ac:dyDescent="0.25">
      <c r="B94" s="14">
        <v>2021</v>
      </c>
      <c r="C94">
        <v>210537</v>
      </c>
      <c r="D94" s="14" t="s">
        <v>390</v>
      </c>
      <c r="E94" s="14" t="s">
        <v>701</v>
      </c>
      <c r="F94" s="14" t="s">
        <v>31</v>
      </c>
      <c r="G94" s="14" t="s">
        <v>27</v>
      </c>
      <c r="H94" s="14" t="s">
        <v>216</v>
      </c>
      <c r="I94" s="14" t="s">
        <v>2</v>
      </c>
      <c r="J94" s="14" t="s">
        <v>430</v>
      </c>
      <c r="K94" s="14">
        <v>860351894</v>
      </c>
      <c r="L94" s="14" t="s">
        <v>495</v>
      </c>
      <c r="M94" s="14" t="s">
        <v>540</v>
      </c>
      <c r="N94" t="s">
        <v>40</v>
      </c>
      <c r="O94" s="1">
        <v>44960</v>
      </c>
      <c r="P94" s="14" t="s">
        <v>565</v>
      </c>
      <c r="Q94" s="14" t="s">
        <v>565</v>
      </c>
      <c r="R94" s="1">
        <v>44529</v>
      </c>
      <c r="S94" s="1">
        <v>44532</v>
      </c>
      <c r="T94" s="14">
        <v>930</v>
      </c>
      <c r="U94" s="1">
        <v>45291</v>
      </c>
      <c r="V94" s="57">
        <v>910787789</v>
      </c>
      <c r="W94" s="14">
        <f>Contratos[[#This Row],[Fecha Finalizacion Programada]]-Contratos[[#This Row],[Fecha de Inicio]]</f>
        <v>759</v>
      </c>
      <c r="X94" s="14">
        <f>ROUND((($D$5-Contratos[[#This Row],[Fecha de Inicio]])/(Contratos[[#This Row],[Fecha Finalizacion Programada]]-Contratos[[#This Row],[Fecha de Inicio]])*100),2)</f>
        <v>59.68</v>
      </c>
      <c r="Y94" s="43">
        <v>601250000</v>
      </c>
      <c r="Z94" s="28">
        <v>309537789</v>
      </c>
      <c r="AA94" s="14">
        <v>0</v>
      </c>
      <c r="AB94" s="28">
        <v>0</v>
      </c>
      <c r="AC94" s="28">
        <v>910787789</v>
      </c>
      <c r="AD94" s="14">
        <v>930</v>
      </c>
    </row>
    <row r="95" spans="2:30" x14ac:dyDescent="0.25">
      <c r="B95" s="14">
        <v>2023</v>
      </c>
      <c r="C95">
        <v>230134</v>
      </c>
      <c r="D95" s="14" t="s">
        <v>390</v>
      </c>
      <c r="E95" s="14" t="s">
        <v>702</v>
      </c>
      <c r="F95" s="14" t="s">
        <v>45</v>
      </c>
      <c r="G95" s="14" t="s">
        <v>46</v>
      </c>
      <c r="H95" s="14" t="s">
        <v>678</v>
      </c>
      <c r="I95" s="14" t="s">
        <v>2</v>
      </c>
      <c r="J95" s="14" t="s">
        <v>431</v>
      </c>
      <c r="K95" s="14">
        <v>1026266743</v>
      </c>
      <c r="L95" s="14" t="s">
        <v>496</v>
      </c>
      <c r="M95" s="14" t="s">
        <v>539</v>
      </c>
      <c r="N95" t="s">
        <v>40</v>
      </c>
      <c r="O95" s="1">
        <v>44960</v>
      </c>
      <c r="P95" s="14" t="s">
        <v>564</v>
      </c>
      <c r="Q95" s="14" t="s">
        <v>626</v>
      </c>
      <c r="R95" s="1">
        <v>44949</v>
      </c>
      <c r="S95" s="1">
        <v>44953</v>
      </c>
      <c r="T95" s="14">
        <v>210</v>
      </c>
      <c r="U95" s="1">
        <v>45164</v>
      </c>
      <c r="V95" s="57">
        <v>53515000</v>
      </c>
      <c r="W95" s="14">
        <f>Contratos[[#This Row],[Fecha Finalizacion Programada]]-Contratos[[#This Row],[Fecha de Inicio]]</f>
        <v>211</v>
      </c>
      <c r="X95" s="14">
        <f>ROUND((($D$5-Contratos[[#This Row],[Fecha de Inicio]])/(Contratos[[#This Row],[Fecha Finalizacion Programada]]-Contratos[[#This Row],[Fecha de Inicio]])*100),2)</f>
        <v>15.17</v>
      </c>
      <c r="Y95" s="43">
        <v>1019333</v>
      </c>
      <c r="Z95" s="28">
        <v>52495667</v>
      </c>
      <c r="AA95" s="14">
        <v>0</v>
      </c>
      <c r="AB95" s="28">
        <v>0</v>
      </c>
      <c r="AC95" s="28">
        <v>53515000</v>
      </c>
      <c r="AD95" s="14">
        <v>210</v>
      </c>
    </row>
    <row r="96" spans="2:30" x14ac:dyDescent="0.25">
      <c r="B96" s="14">
        <v>2022</v>
      </c>
      <c r="C96">
        <v>220173</v>
      </c>
      <c r="D96" s="14" t="s">
        <v>390</v>
      </c>
      <c r="E96" s="14" t="s">
        <v>225</v>
      </c>
      <c r="F96" s="14" t="s">
        <v>45</v>
      </c>
      <c r="G96" s="14" t="s">
        <v>46</v>
      </c>
      <c r="H96" s="14" t="s">
        <v>217</v>
      </c>
      <c r="I96" s="14" t="s">
        <v>2</v>
      </c>
      <c r="J96" s="14" t="s">
        <v>94</v>
      </c>
      <c r="K96" s="14">
        <v>1077941121</v>
      </c>
      <c r="L96" s="14" t="s">
        <v>76</v>
      </c>
      <c r="M96" s="14" t="s">
        <v>380</v>
      </c>
      <c r="N96" t="s">
        <v>40</v>
      </c>
      <c r="O96" s="1">
        <v>44964</v>
      </c>
      <c r="P96" s="14" t="s">
        <v>566</v>
      </c>
      <c r="Q96" s="14" t="s">
        <v>627</v>
      </c>
      <c r="R96" s="1">
        <v>44578</v>
      </c>
      <c r="S96" s="1">
        <v>44581</v>
      </c>
      <c r="T96" s="14">
        <v>300</v>
      </c>
      <c r="U96" s="1">
        <v>44932</v>
      </c>
      <c r="V96" s="57">
        <v>78490000</v>
      </c>
      <c r="W96" s="14">
        <f>Contratos[[#This Row],[Fecha Finalizacion Programada]]-Contratos[[#This Row],[Fecha de Inicio]]</f>
        <v>351</v>
      </c>
      <c r="X96" s="14">
        <f>ROUND(((Contratos[[#This Row],[Fecha Finalizacion Programada]]-Contratos[[#This Row],[Fecha de Inicio]])/(Contratos[[#This Row],[Fecha Finalizacion Programada]]-Contratos[[#This Row],[Fecha de Inicio]])*100),2)</f>
        <v>100</v>
      </c>
      <c r="Y96" s="43">
        <v>90786767</v>
      </c>
      <c r="Z96" s="28">
        <v>0</v>
      </c>
      <c r="AA96" s="14">
        <v>1</v>
      </c>
      <c r="AB96" s="28">
        <v>12296767</v>
      </c>
      <c r="AC96" s="28">
        <v>90786767</v>
      </c>
      <c r="AD96" s="14">
        <v>347</v>
      </c>
    </row>
    <row r="97" spans="2:30" x14ac:dyDescent="0.25">
      <c r="B97" s="14">
        <v>2022</v>
      </c>
      <c r="C97">
        <v>220424</v>
      </c>
      <c r="D97" s="14" t="s">
        <v>390</v>
      </c>
      <c r="E97" s="14" t="s">
        <v>243</v>
      </c>
      <c r="F97" s="14" t="s">
        <v>33</v>
      </c>
      <c r="G97" s="14" t="s">
        <v>64</v>
      </c>
      <c r="H97" s="14" t="s">
        <v>213</v>
      </c>
      <c r="I97" s="14" t="s">
        <v>2</v>
      </c>
      <c r="J97" s="14" t="s">
        <v>153</v>
      </c>
      <c r="K97" s="14">
        <v>900446648</v>
      </c>
      <c r="L97" s="14" t="s">
        <v>154</v>
      </c>
      <c r="M97" s="14" t="s">
        <v>270</v>
      </c>
      <c r="N97" t="s">
        <v>40</v>
      </c>
      <c r="O97" s="1">
        <v>44960</v>
      </c>
      <c r="P97" s="14" t="s">
        <v>155</v>
      </c>
      <c r="Q97" s="14" t="s">
        <v>265</v>
      </c>
      <c r="R97" s="1">
        <v>44754</v>
      </c>
      <c r="S97" s="1">
        <v>44819</v>
      </c>
      <c r="T97" s="14">
        <v>360</v>
      </c>
      <c r="U97" s="1">
        <v>45184</v>
      </c>
      <c r="V97" s="57">
        <v>35263008</v>
      </c>
      <c r="W97" s="14">
        <f>Contratos[[#This Row],[Fecha Finalizacion Programada]]-Contratos[[#This Row],[Fecha de Inicio]]</f>
        <v>365</v>
      </c>
      <c r="X97" s="14">
        <f>ROUND((($D$5-Contratos[[#This Row],[Fecha de Inicio]])/(Contratos[[#This Row],[Fecha Finalizacion Programada]]-Contratos[[#This Row],[Fecha de Inicio]])*100),2)</f>
        <v>45.48</v>
      </c>
      <c r="Y97" s="43">
        <v>13223628</v>
      </c>
      <c r="Z97" s="28">
        <v>22039380</v>
      </c>
      <c r="AA97" s="14">
        <v>0</v>
      </c>
      <c r="AB97" s="28">
        <v>0</v>
      </c>
      <c r="AC97" s="28">
        <v>35263008</v>
      </c>
      <c r="AD97" s="14">
        <v>360</v>
      </c>
    </row>
    <row r="98" spans="2:30" x14ac:dyDescent="0.25">
      <c r="B98" s="14">
        <v>2022</v>
      </c>
      <c r="C98">
        <v>220835</v>
      </c>
      <c r="D98" s="14" t="s">
        <v>390</v>
      </c>
      <c r="E98" s="14" t="s">
        <v>396</v>
      </c>
      <c r="F98" s="14" t="s">
        <v>45</v>
      </c>
      <c r="G98" s="14" t="s">
        <v>49</v>
      </c>
      <c r="H98" s="14" t="s">
        <v>387</v>
      </c>
      <c r="I98" s="14" t="s">
        <v>2</v>
      </c>
      <c r="J98" s="14" t="s">
        <v>330</v>
      </c>
      <c r="K98" s="14">
        <v>1013644693</v>
      </c>
      <c r="L98" s="14" t="s">
        <v>352</v>
      </c>
      <c r="M98" s="14" t="s">
        <v>385</v>
      </c>
      <c r="N98" t="s">
        <v>40</v>
      </c>
      <c r="O98" s="1">
        <v>44963</v>
      </c>
      <c r="P98" s="14" t="s">
        <v>376</v>
      </c>
      <c r="Q98" s="14" t="s">
        <v>370</v>
      </c>
      <c r="R98" s="1">
        <v>44893</v>
      </c>
      <c r="S98" s="1">
        <v>44900</v>
      </c>
      <c r="T98" s="14">
        <v>90</v>
      </c>
      <c r="U98" s="1">
        <v>44990</v>
      </c>
      <c r="V98" s="57">
        <v>4887000</v>
      </c>
      <c r="W98" s="14">
        <f>Contratos[[#This Row],[Fecha Finalizacion Programada]]-Contratos[[#This Row],[Fecha de Inicio]]</f>
        <v>90</v>
      </c>
      <c r="X98" s="14">
        <f>ROUND((($D$5-Contratos[[#This Row],[Fecha de Inicio]])/(Contratos[[#This Row],[Fecha Finalizacion Programada]]-Contratos[[#This Row],[Fecha de Inicio]])*100),2)</f>
        <v>94.44</v>
      </c>
      <c r="Y98" s="43">
        <v>3040800</v>
      </c>
      <c r="Z98" s="28">
        <v>1846200</v>
      </c>
      <c r="AA98" s="14">
        <v>0</v>
      </c>
      <c r="AB98" s="28">
        <v>0</v>
      </c>
      <c r="AC98" s="28">
        <v>4887000</v>
      </c>
      <c r="AD98" s="14">
        <v>90</v>
      </c>
    </row>
    <row r="99" spans="2:30" x14ac:dyDescent="0.25">
      <c r="B99" s="14">
        <v>2022</v>
      </c>
      <c r="C99">
        <v>220853</v>
      </c>
      <c r="D99" s="14" t="s">
        <v>390</v>
      </c>
      <c r="E99" s="14" t="s">
        <v>397</v>
      </c>
      <c r="F99" s="14" t="s">
        <v>45</v>
      </c>
      <c r="G99" s="14" t="s">
        <v>46</v>
      </c>
      <c r="H99" s="14" t="s">
        <v>387</v>
      </c>
      <c r="I99" s="14" t="s">
        <v>2</v>
      </c>
      <c r="J99" s="14" t="s">
        <v>331</v>
      </c>
      <c r="K99" s="14">
        <v>10267575</v>
      </c>
      <c r="L99" s="14" t="s">
        <v>357</v>
      </c>
      <c r="M99" s="14" t="s">
        <v>385</v>
      </c>
      <c r="N99" t="s">
        <v>40</v>
      </c>
      <c r="O99" s="1">
        <v>44963</v>
      </c>
      <c r="P99" s="14" t="s">
        <v>376</v>
      </c>
      <c r="Q99" s="14" t="s">
        <v>370</v>
      </c>
      <c r="R99" s="1">
        <v>44902</v>
      </c>
      <c r="S99" s="1">
        <v>44914</v>
      </c>
      <c r="T99" s="14">
        <v>90</v>
      </c>
      <c r="U99" s="1">
        <v>45004</v>
      </c>
      <c r="V99" s="57">
        <v>12096000</v>
      </c>
      <c r="W99" s="14">
        <f>Contratos[[#This Row],[Fecha Finalizacion Programada]]-Contratos[[#This Row],[Fecha de Inicio]]</f>
        <v>90</v>
      </c>
      <c r="X99" s="14">
        <f>ROUND((($D$5-Contratos[[#This Row],[Fecha de Inicio]])/(Contratos[[#This Row],[Fecha Finalizacion Programada]]-Contratos[[#This Row],[Fecha de Inicio]])*100),2)</f>
        <v>78.89</v>
      </c>
      <c r="Y99" s="43">
        <v>5510400</v>
      </c>
      <c r="Z99" s="28">
        <v>6585600</v>
      </c>
      <c r="AA99" s="14">
        <v>0</v>
      </c>
      <c r="AB99" s="28">
        <v>0</v>
      </c>
      <c r="AC99" s="28">
        <v>12096000</v>
      </c>
      <c r="AD99" s="14">
        <v>90</v>
      </c>
    </row>
    <row r="100" spans="2:30" x14ac:dyDescent="0.25">
      <c r="B100" s="14">
        <v>2022</v>
      </c>
      <c r="C100">
        <v>220852</v>
      </c>
      <c r="D100" s="14" t="s">
        <v>390</v>
      </c>
      <c r="E100" s="14" t="s">
        <v>397</v>
      </c>
      <c r="F100" s="14" t="s">
        <v>45</v>
      </c>
      <c r="G100" s="14" t="s">
        <v>46</v>
      </c>
      <c r="H100" s="14" t="s">
        <v>387</v>
      </c>
      <c r="I100" s="14" t="s">
        <v>2</v>
      </c>
      <c r="J100" s="14" t="s">
        <v>331</v>
      </c>
      <c r="K100" s="14">
        <v>52145788</v>
      </c>
      <c r="L100" s="14" t="s">
        <v>355</v>
      </c>
      <c r="M100" s="14" t="s">
        <v>385</v>
      </c>
      <c r="N100" t="s">
        <v>40</v>
      </c>
      <c r="O100" s="1">
        <v>44963</v>
      </c>
      <c r="P100" s="14" t="s">
        <v>376</v>
      </c>
      <c r="Q100" s="14" t="s">
        <v>370</v>
      </c>
      <c r="R100" s="1">
        <v>44902</v>
      </c>
      <c r="S100" s="1">
        <v>44914</v>
      </c>
      <c r="T100" s="14">
        <v>90</v>
      </c>
      <c r="U100" s="1">
        <v>45004</v>
      </c>
      <c r="V100" s="57">
        <v>12096000</v>
      </c>
      <c r="W100" s="14">
        <f>Contratos[[#This Row],[Fecha Finalizacion Programada]]-Contratos[[#This Row],[Fecha de Inicio]]</f>
        <v>90</v>
      </c>
      <c r="X100" s="14">
        <f>ROUND((($D$5-Contratos[[#This Row],[Fecha de Inicio]])/(Contratos[[#This Row],[Fecha Finalizacion Programada]]-Contratos[[#This Row],[Fecha de Inicio]])*100),2)</f>
        <v>78.89</v>
      </c>
      <c r="Y100" s="43">
        <v>5510400</v>
      </c>
      <c r="Z100" s="28">
        <v>6585600</v>
      </c>
      <c r="AA100" s="14">
        <v>0</v>
      </c>
      <c r="AB100" s="28">
        <v>0</v>
      </c>
      <c r="AC100" s="28">
        <v>12096000</v>
      </c>
      <c r="AD100" s="14">
        <v>90</v>
      </c>
    </row>
    <row r="101" spans="2:30" x14ac:dyDescent="0.25">
      <c r="B101" s="14">
        <v>2022</v>
      </c>
      <c r="C101">
        <v>220850</v>
      </c>
      <c r="D101" s="14" t="s">
        <v>390</v>
      </c>
      <c r="E101" s="14" t="s">
        <v>397</v>
      </c>
      <c r="F101" s="14" t="s">
        <v>45</v>
      </c>
      <c r="G101" s="14" t="s">
        <v>46</v>
      </c>
      <c r="H101" s="14" t="s">
        <v>387</v>
      </c>
      <c r="I101" s="14" t="s">
        <v>2</v>
      </c>
      <c r="J101" s="14" t="s">
        <v>331</v>
      </c>
      <c r="K101" s="14">
        <v>40326025</v>
      </c>
      <c r="L101" s="14" t="s">
        <v>497</v>
      </c>
      <c r="M101" s="14" t="s">
        <v>385</v>
      </c>
      <c r="N101" t="s">
        <v>40</v>
      </c>
      <c r="O101" s="1">
        <v>44963</v>
      </c>
      <c r="P101" s="14" t="s">
        <v>376</v>
      </c>
      <c r="Q101" s="14" t="s">
        <v>370</v>
      </c>
      <c r="R101" s="1">
        <v>44902</v>
      </c>
      <c r="S101" s="1">
        <v>44914</v>
      </c>
      <c r="T101" s="14">
        <v>90</v>
      </c>
      <c r="U101" s="1">
        <v>45004</v>
      </c>
      <c r="V101" s="57">
        <v>12096000</v>
      </c>
      <c r="W101" s="14">
        <f>Contratos[[#This Row],[Fecha Finalizacion Programada]]-Contratos[[#This Row],[Fecha de Inicio]]</f>
        <v>90</v>
      </c>
      <c r="X101" s="14">
        <f>ROUND((($D$5-Contratos[[#This Row],[Fecha de Inicio]])/(Contratos[[#This Row],[Fecha Finalizacion Programada]]-Contratos[[#This Row],[Fecha de Inicio]])*100),2)</f>
        <v>78.89</v>
      </c>
      <c r="Y101" s="43">
        <v>5510400</v>
      </c>
      <c r="Z101" s="28">
        <v>6585600</v>
      </c>
      <c r="AA101" s="14">
        <v>0</v>
      </c>
      <c r="AB101" s="28">
        <v>0</v>
      </c>
      <c r="AC101" s="28">
        <v>12096000</v>
      </c>
      <c r="AD101" s="14">
        <v>90</v>
      </c>
    </row>
    <row r="102" spans="2:30" x14ac:dyDescent="0.25">
      <c r="B102" s="14">
        <v>2022</v>
      </c>
      <c r="C102">
        <v>220849</v>
      </c>
      <c r="D102" s="14" t="s">
        <v>390</v>
      </c>
      <c r="E102" s="14" t="s">
        <v>397</v>
      </c>
      <c r="F102" s="14" t="s">
        <v>45</v>
      </c>
      <c r="G102" s="14" t="s">
        <v>46</v>
      </c>
      <c r="H102" s="14" t="s">
        <v>387</v>
      </c>
      <c r="I102" s="14" t="s">
        <v>2</v>
      </c>
      <c r="J102" s="14" t="s">
        <v>331</v>
      </c>
      <c r="K102" s="14">
        <v>1015430088</v>
      </c>
      <c r="L102" s="14" t="s">
        <v>356</v>
      </c>
      <c r="M102" s="14" t="s">
        <v>385</v>
      </c>
      <c r="N102" t="s">
        <v>40</v>
      </c>
      <c r="O102" s="1">
        <v>44963</v>
      </c>
      <c r="P102" s="14" t="s">
        <v>376</v>
      </c>
      <c r="Q102" s="14" t="s">
        <v>370</v>
      </c>
      <c r="R102" s="1">
        <v>44902</v>
      </c>
      <c r="S102" s="1">
        <v>44914</v>
      </c>
      <c r="T102" s="14">
        <v>90</v>
      </c>
      <c r="U102" s="1">
        <v>45004</v>
      </c>
      <c r="V102" s="57">
        <v>12096000</v>
      </c>
      <c r="W102" s="14">
        <f>Contratos[[#This Row],[Fecha Finalizacion Programada]]-Contratos[[#This Row],[Fecha de Inicio]]</f>
        <v>90</v>
      </c>
      <c r="X102" s="14">
        <f>ROUND((($D$5-Contratos[[#This Row],[Fecha de Inicio]])/(Contratos[[#This Row],[Fecha Finalizacion Programada]]-Contratos[[#This Row],[Fecha de Inicio]])*100),2)</f>
        <v>78.89</v>
      </c>
      <c r="Y102" s="43">
        <v>5510400</v>
      </c>
      <c r="Z102" s="28">
        <v>6585600</v>
      </c>
      <c r="AA102" s="14">
        <v>0</v>
      </c>
      <c r="AB102" s="28">
        <v>0</v>
      </c>
      <c r="AC102" s="28">
        <v>12096000</v>
      </c>
      <c r="AD102" s="14">
        <v>90</v>
      </c>
    </row>
    <row r="103" spans="2:30" x14ac:dyDescent="0.25">
      <c r="B103" s="14">
        <v>2022</v>
      </c>
      <c r="C103">
        <v>220857</v>
      </c>
      <c r="D103" s="14" t="s">
        <v>390</v>
      </c>
      <c r="E103" s="14" t="s">
        <v>397</v>
      </c>
      <c r="F103" s="14" t="s">
        <v>45</v>
      </c>
      <c r="G103" s="14" t="s">
        <v>46</v>
      </c>
      <c r="H103" s="14" t="s">
        <v>387</v>
      </c>
      <c r="I103" s="14" t="s">
        <v>2</v>
      </c>
      <c r="J103" s="14" t="s">
        <v>331</v>
      </c>
      <c r="K103" s="14">
        <v>13724779</v>
      </c>
      <c r="L103" s="14" t="s">
        <v>361</v>
      </c>
      <c r="M103" s="14" t="s">
        <v>385</v>
      </c>
      <c r="N103" t="s">
        <v>40</v>
      </c>
      <c r="O103" s="1">
        <v>44963</v>
      </c>
      <c r="P103" s="14" t="s">
        <v>376</v>
      </c>
      <c r="Q103" s="14" t="s">
        <v>370</v>
      </c>
      <c r="R103" s="1">
        <v>44902</v>
      </c>
      <c r="S103" s="1">
        <v>44914</v>
      </c>
      <c r="T103" s="14">
        <v>90</v>
      </c>
      <c r="U103" s="1">
        <v>45004</v>
      </c>
      <c r="V103" s="57">
        <v>12096000</v>
      </c>
      <c r="W103" s="14">
        <f>Contratos[[#This Row],[Fecha Finalizacion Programada]]-Contratos[[#This Row],[Fecha de Inicio]]</f>
        <v>90</v>
      </c>
      <c r="X103" s="14">
        <f>ROUND((($D$5-Contratos[[#This Row],[Fecha de Inicio]])/(Contratos[[#This Row],[Fecha Finalizacion Programada]]-Contratos[[#This Row],[Fecha de Inicio]])*100),2)</f>
        <v>78.89</v>
      </c>
      <c r="Y103" s="43">
        <v>5510400</v>
      </c>
      <c r="Z103" s="28">
        <v>6585600</v>
      </c>
      <c r="AA103" s="14">
        <v>0</v>
      </c>
      <c r="AB103" s="28">
        <v>0</v>
      </c>
      <c r="AC103" s="28">
        <v>12096000</v>
      </c>
      <c r="AD103" s="14">
        <v>90</v>
      </c>
    </row>
    <row r="104" spans="2:30" x14ac:dyDescent="0.25">
      <c r="B104" s="14">
        <v>2022</v>
      </c>
      <c r="C104">
        <v>220855</v>
      </c>
      <c r="D104" s="14" t="s">
        <v>390</v>
      </c>
      <c r="E104" s="14" t="s">
        <v>397</v>
      </c>
      <c r="F104" s="14" t="s">
        <v>45</v>
      </c>
      <c r="G104" s="14" t="s">
        <v>46</v>
      </c>
      <c r="H104" s="14" t="s">
        <v>387</v>
      </c>
      <c r="I104" s="14" t="s">
        <v>2</v>
      </c>
      <c r="J104" s="14" t="s">
        <v>331</v>
      </c>
      <c r="K104" s="14">
        <v>1014245514</v>
      </c>
      <c r="L104" s="14" t="s">
        <v>359</v>
      </c>
      <c r="M104" s="14" t="s">
        <v>385</v>
      </c>
      <c r="N104" t="s">
        <v>40</v>
      </c>
      <c r="O104" s="1">
        <v>44963</v>
      </c>
      <c r="P104" s="14" t="s">
        <v>376</v>
      </c>
      <c r="Q104" s="14" t="s">
        <v>370</v>
      </c>
      <c r="R104" s="1">
        <v>44902</v>
      </c>
      <c r="S104" s="1">
        <v>44914</v>
      </c>
      <c r="T104" s="14">
        <v>90</v>
      </c>
      <c r="U104" s="1">
        <v>45004</v>
      </c>
      <c r="V104" s="57">
        <v>12096000</v>
      </c>
      <c r="W104" s="14">
        <f>Contratos[[#This Row],[Fecha Finalizacion Programada]]-Contratos[[#This Row],[Fecha de Inicio]]</f>
        <v>90</v>
      </c>
      <c r="X104" s="14">
        <f>ROUND((($D$5-Contratos[[#This Row],[Fecha de Inicio]])/(Contratos[[#This Row],[Fecha Finalizacion Programada]]-Contratos[[#This Row],[Fecha de Inicio]])*100),2)</f>
        <v>78.89</v>
      </c>
      <c r="Y104" s="43">
        <v>5510400</v>
      </c>
      <c r="Z104" s="28">
        <v>6585600</v>
      </c>
      <c r="AA104" s="14">
        <v>0</v>
      </c>
      <c r="AB104" s="28">
        <v>0</v>
      </c>
      <c r="AC104" s="28">
        <v>12096000</v>
      </c>
      <c r="AD104" s="14">
        <v>90</v>
      </c>
    </row>
    <row r="105" spans="2:30" x14ac:dyDescent="0.25">
      <c r="B105" s="14">
        <v>2022</v>
      </c>
      <c r="C105">
        <v>220859</v>
      </c>
      <c r="D105" s="14" t="s">
        <v>390</v>
      </c>
      <c r="E105" s="14" t="s">
        <v>397</v>
      </c>
      <c r="F105" s="14" t="s">
        <v>45</v>
      </c>
      <c r="G105" s="14" t="s">
        <v>46</v>
      </c>
      <c r="H105" s="14" t="s">
        <v>387</v>
      </c>
      <c r="I105" s="14" t="s">
        <v>2</v>
      </c>
      <c r="J105" s="14" t="s">
        <v>331</v>
      </c>
      <c r="K105" s="14">
        <v>11323020</v>
      </c>
      <c r="L105" s="14" t="s">
        <v>360</v>
      </c>
      <c r="M105" s="14" t="s">
        <v>385</v>
      </c>
      <c r="N105" t="s">
        <v>40</v>
      </c>
      <c r="O105" s="1">
        <v>44963</v>
      </c>
      <c r="P105" s="14" t="s">
        <v>376</v>
      </c>
      <c r="Q105" s="14" t="s">
        <v>370</v>
      </c>
      <c r="R105" s="1">
        <v>44902</v>
      </c>
      <c r="S105" s="1">
        <v>44914</v>
      </c>
      <c r="T105" s="14">
        <v>90</v>
      </c>
      <c r="U105" s="1">
        <v>45004</v>
      </c>
      <c r="V105" s="57">
        <v>12096000</v>
      </c>
      <c r="W105" s="14">
        <f>Contratos[[#This Row],[Fecha Finalizacion Programada]]-Contratos[[#This Row],[Fecha de Inicio]]</f>
        <v>90</v>
      </c>
      <c r="X105" s="14">
        <f>ROUND((($D$5-Contratos[[#This Row],[Fecha de Inicio]])/(Contratos[[#This Row],[Fecha Finalizacion Programada]]-Contratos[[#This Row],[Fecha de Inicio]])*100),2)</f>
        <v>78.89</v>
      </c>
      <c r="Y105" s="43">
        <v>5510400</v>
      </c>
      <c r="Z105" s="28">
        <v>6585600</v>
      </c>
      <c r="AA105" s="14">
        <v>0</v>
      </c>
      <c r="AB105" s="28">
        <v>0</v>
      </c>
      <c r="AC105" s="28">
        <v>12096000</v>
      </c>
      <c r="AD105" s="14">
        <v>90</v>
      </c>
    </row>
    <row r="106" spans="2:30" x14ac:dyDescent="0.25">
      <c r="B106" s="14">
        <v>2022</v>
      </c>
      <c r="C106">
        <v>220892</v>
      </c>
      <c r="D106" s="14" t="s">
        <v>390</v>
      </c>
      <c r="E106" s="14" t="s">
        <v>397</v>
      </c>
      <c r="F106" s="14" t="s">
        <v>45</v>
      </c>
      <c r="G106" s="14" t="s">
        <v>46</v>
      </c>
      <c r="H106" s="14" t="s">
        <v>387</v>
      </c>
      <c r="I106" s="14" t="s">
        <v>2</v>
      </c>
      <c r="J106" s="14" t="s">
        <v>331</v>
      </c>
      <c r="K106" s="14">
        <v>79880622</v>
      </c>
      <c r="L106" s="14" t="s">
        <v>354</v>
      </c>
      <c r="M106" s="14" t="s">
        <v>385</v>
      </c>
      <c r="N106" t="s">
        <v>40</v>
      </c>
      <c r="O106" s="1">
        <v>44963</v>
      </c>
      <c r="P106" s="14" t="s">
        <v>376</v>
      </c>
      <c r="Q106" s="14" t="s">
        <v>370</v>
      </c>
      <c r="R106" s="1">
        <v>44914</v>
      </c>
      <c r="S106" s="1">
        <v>44918</v>
      </c>
      <c r="T106" s="14">
        <v>90</v>
      </c>
      <c r="U106" s="1">
        <v>45008</v>
      </c>
      <c r="V106" s="57">
        <v>12096000</v>
      </c>
      <c r="W106" s="14">
        <f>Contratos[[#This Row],[Fecha Finalizacion Programada]]-Contratos[[#This Row],[Fecha de Inicio]]</f>
        <v>90</v>
      </c>
      <c r="X106" s="14">
        <f>ROUND((($D$5-Contratos[[#This Row],[Fecha de Inicio]])/(Contratos[[#This Row],[Fecha Finalizacion Programada]]-Contratos[[#This Row],[Fecha de Inicio]])*100),2)</f>
        <v>74.44</v>
      </c>
      <c r="Y106" s="43">
        <v>5107200</v>
      </c>
      <c r="Z106" s="28">
        <v>6988800</v>
      </c>
      <c r="AA106" s="14">
        <v>0</v>
      </c>
      <c r="AB106" s="28">
        <v>0</v>
      </c>
      <c r="AC106" s="28">
        <v>12096000</v>
      </c>
      <c r="AD106" s="14">
        <v>90</v>
      </c>
    </row>
    <row r="107" spans="2:30" x14ac:dyDescent="0.25">
      <c r="B107" s="14">
        <v>2022</v>
      </c>
      <c r="C107">
        <v>220833</v>
      </c>
      <c r="D107" s="14" t="s">
        <v>390</v>
      </c>
      <c r="E107" s="14" t="s">
        <v>396</v>
      </c>
      <c r="F107" s="14" t="s">
        <v>45</v>
      </c>
      <c r="G107" s="14" t="s">
        <v>49</v>
      </c>
      <c r="H107" s="14" t="s">
        <v>387</v>
      </c>
      <c r="I107" s="14" t="s">
        <v>2</v>
      </c>
      <c r="J107" s="14" t="s">
        <v>330</v>
      </c>
      <c r="K107" s="14">
        <v>1014204890</v>
      </c>
      <c r="L107" s="14" t="s">
        <v>498</v>
      </c>
      <c r="M107" s="14" t="s">
        <v>385</v>
      </c>
      <c r="N107" t="s">
        <v>40</v>
      </c>
      <c r="O107" s="1">
        <v>44963</v>
      </c>
      <c r="P107" s="14" t="s">
        <v>376</v>
      </c>
      <c r="Q107" s="14" t="s">
        <v>628</v>
      </c>
      <c r="R107" s="1">
        <v>44893</v>
      </c>
      <c r="S107" s="1">
        <v>44916</v>
      </c>
      <c r="T107" s="14">
        <v>90</v>
      </c>
      <c r="U107" s="1">
        <v>45006</v>
      </c>
      <c r="V107" s="57">
        <v>4887000</v>
      </c>
      <c r="W107" s="14">
        <f>Contratos[[#This Row],[Fecha Finalizacion Programada]]-Contratos[[#This Row],[Fecha de Inicio]]</f>
        <v>90</v>
      </c>
      <c r="X107" s="14">
        <f>ROUND((($D$5-Contratos[[#This Row],[Fecha de Inicio]])/(Contratos[[#This Row],[Fecha Finalizacion Programada]]-Contratos[[#This Row],[Fecha de Inicio]])*100),2)</f>
        <v>76.67</v>
      </c>
      <c r="Y107" s="43">
        <v>0</v>
      </c>
      <c r="Z107" s="28">
        <v>4887000</v>
      </c>
      <c r="AA107" s="14">
        <v>0</v>
      </c>
      <c r="AB107" s="28">
        <v>0</v>
      </c>
      <c r="AC107" s="28">
        <v>4887000</v>
      </c>
      <c r="AD107" s="14">
        <v>90</v>
      </c>
    </row>
    <row r="108" spans="2:30" x14ac:dyDescent="0.25">
      <c r="B108" s="14">
        <v>2022</v>
      </c>
      <c r="C108">
        <v>220851</v>
      </c>
      <c r="D108" s="14" t="s">
        <v>390</v>
      </c>
      <c r="E108" s="14" t="s">
        <v>397</v>
      </c>
      <c r="F108" s="14" t="s">
        <v>45</v>
      </c>
      <c r="G108" s="14" t="s">
        <v>46</v>
      </c>
      <c r="H108" s="14" t="s">
        <v>387</v>
      </c>
      <c r="I108" s="14" t="s">
        <v>2</v>
      </c>
      <c r="J108" s="14" t="s">
        <v>331</v>
      </c>
      <c r="K108" s="14">
        <v>80097956</v>
      </c>
      <c r="L108" s="14" t="s">
        <v>343</v>
      </c>
      <c r="M108" s="14" t="s">
        <v>385</v>
      </c>
      <c r="N108" t="s">
        <v>40</v>
      </c>
      <c r="O108" s="1">
        <v>44963</v>
      </c>
      <c r="P108" s="14" t="s">
        <v>376</v>
      </c>
      <c r="Q108" s="14" t="s">
        <v>629</v>
      </c>
      <c r="R108" s="1">
        <v>44902</v>
      </c>
      <c r="S108" s="1">
        <v>44914</v>
      </c>
      <c r="T108" s="14">
        <v>90</v>
      </c>
      <c r="U108" s="1">
        <v>45004</v>
      </c>
      <c r="V108" s="57">
        <v>12096000</v>
      </c>
      <c r="W108" s="14">
        <f>Contratos[[#This Row],[Fecha Finalizacion Programada]]-Contratos[[#This Row],[Fecha de Inicio]]</f>
        <v>90</v>
      </c>
      <c r="X108" s="14">
        <f>ROUND((($D$5-Contratos[[#This Row],[Fecha de Inicio]])/(Contratos[[#This Row],[Fecha Finalizacion Programada]]-Contratos[[#This Row],[Fecha de Inicio]])*100),2)</f>
        <v>78.89</v>
      </c>
      <c r="Y108" s="43">
        <v>0</v>
      </c>
      <c r="Z108" s="28">
        <v>12096000</v>
      </c>
      <c r="AA108" s="14">
        <v>0</v>
      </c>
      <c r="AB108" s="28">
        <v>0</v>
      </c>
      <c r="AC108" s="28">
        <v>12096000</v>
      </c>
      <c r="AD108" s="14">
        <v>90</v>
      </c>
    </row>
    <row r="109" spans="2:30" x14ac:dyDescent="0.25">
      <c r="B109" s="14">
        <v>2022</v>
      </c>
      <c r="C109">
        <v>220455</v>
      </c>
      <c r="D109" s="14" t="s">
        <v>390</v>
      </c>
      <c r="E109" s="14" t="s">
        <v>320</v>
      </c>
      <c r="F109" s="14" t="s">
        <v>33</v>
      </c>
      <c r="G109" s="14" t="s">
        <v>27</v>
      </c>
      <c r="H109" s="14" t="s">
        <v>214</v>
      </c>
      <c r="I109" s="14" t="s">
        <v>2</v>
      </c>
      <c r="J109" s="14" t="s">
        <v>284</v>
      </c>
      <c r="K109" s="14">
        <v>900764422</v>
      </c>
      <c r="L109" s="14" t="s">
        <v>298</v>
      </c>
      <c r="M109" s="14" t="s">
        <v>128</v>
      </c>
      <c r="N109" t="s">
        <v>40</v>
      </c>
      <c r="O109" s="1">
        <v>44963</v>
      </c>
      <c r="P109" s="14" t="s">
        <v>567</v>
      </c>
      <c r="Q109" s="14" t="s">
        <v>567</v>
      </c>
      <c r="R109" s="1">
        <v>44781</v>
      </c>
      <c r="S109" s="1">
        <v>44795</v>
      </c>
      <c r="T109" s="14">
        <v>165</v>
      </c>
      <c r="U109" s="1">
        <v>44963</v>
      </c>
      <c r="V109" s="57">
        <v>3213000</v>
      </c>
      <c r="W109" s="14">
        <f>Contratos[[#This Row],[Fecha Finalizacion Programada]]-Contratos[[#This Row],[Fecha de Inicio]]</f>
        <v>168</v>
      </c>
      <c r="X109" s="14">
        <f>ROUND(((Contratos[[#This Row],[Fecha Finalizacion Programada]]-Contratos[[#This Row],[Fecha de Inicio]])/(Contratos[[#This Row],[Fecha Finalizacion Programada]]-Contratos[[#This Row],[Fecha de Inicio]])*100),2)</f>
        <v>100</v>
      </c>
      <c r="Y109" s="43">
        <v>2777401</v>
      </c>
      <c r="Z109" s="28">
        <v>435599</v>
      </c>
      <c r="AA109" s="14">
        <v>0</v>
      </c>
      <c r="AB109" s="28">
        <v>0</v>
      </c>
      <c r="AC109" s="28">
        <v>3213000</v>
      </c>
      <c r="AD109" s="14">
        <v>165</v>
      </c>
    </row>
    <row r="110" spans="2:30" x14ac:dyDescent="0.25">
      <c r="B110" s="14">
        <v>2022</v>
      </c>
      <c r="C110">
        <v>220118</v>
      </c>
      <c r="D110" s="14" t="s">
        <v>390</v>
      </c>
      <c r="E110" s="14" t="s">
        <v>318</v>
      </c>
      <c r="F110" s="14" t="s">
        <v>30</v>
      </c>
      <c r="G110" s="14" t="s">
        <v>27</v>
      </c>
      <c r="H110" s="14" t="s">
        <v>214</v>
      </c>
      <c r="I110" s="14" t="s">
        <v>2</v>
      </c>
      <c r="J110" s="14" t="s">
        <v>282</v>
      </c>
      <c r="K110" s="14">
        <v>860025639</v>
      </c>
      <c r="L110" s="14" t="s">
        <v>296</v>
      </c>
      <c r="M110" s="14" t="s">
        <v>128</v>
      </c>
      <c r="N110" t="s">
        <v>40</v>
      </c>
      <c r="O110" s="1">
        <v>44963</v>
      </c>
      <c r="P110" s="14" t="s">
        <v>567</v>
      </c>
      <c r="Q110" s="14" t="s">
        <v>567</v>
      </c>
      <c r="R110" s="1">
        <v>44586</v>
      </c>
      <c r="S110" s="1">
        <v>44634</v>
      </c>
      <c r="T110" s="14">
        <v>345</v>
      </c>
      <c r="U110" s="1">
        <v>44986</v>
      </c>
      <c r="V110" s="57">
        <v>30428000</v>
      </c>
      <c r="W110" s="14">
        <f>Contratos[[#This Row],[Fecha Finalizacion Programada]]-Contratos[[#This Row],[Fecha de Inicio]]</f>
        <v>352</v>
      </c>
      <c r="X110" s="14">
        <f>ROUND((($D$5-Contratos[[#This Row],[Fecha de Inicio]])/(Contratos[[#This Row],[Fecha Finalizacion Programada]]-Contratos[[#This Row],[Fecha de Inicio]])*100),2)</f>
        <v>99.72</v>
      </c>
      <c r="Y110" s="43">
        <v>16021800</v>
      </c>
      <c r="Z110" s="28">
        <v>14406200</v>
      </c>
      <c r="AA110" s="14">
        <v>0</v>
      </c>
      <c r="AB110" s="28">
        <v>0</v>
      </c>
      <c r="AC110" s="28">
        <v>30428000</v>
      </c>
      <c r="AD110" s="14">
        <v>345</v>
      </c>
    </row>
    <row r="111" spans="2:30" x14ac:dyDescent="0.25">
      <c r="B111" s="14">
        <v>2022</v>
      </c>
      <c r="C111">
        <v>220146</v>
      </c>
      <c r="D111" s="14" t="s">
        <v>390</v>
      </c>
      <c r="E111" s="14" t="s">
        <v>319</v>
      </c>
      <c r="F111" s="14" t="s">
        <v>30</v>
      </c>
      <c r="G111" s="14" t="s">
        <v>27</v>
      </c>
      <c r="H111" s="14" t="s">
        <v>214</v>
      </c>
      <c r="I111" s="14" t="s">
        <v>2</v>
      </c>
      <c r="J111" s="14" t="s">
        <v>283</v>
      </c>
      <c r="K111" s="14">
        <v>860005289</v>
      </c>
      <c r="L111" s="14" t="s">
        <v>297</v>
      </c>
      <c r="M111" s="14" t="s">
        <v>128</v>
      </c>
      <c r="N111" t="s">
        <v>40</v>
      </c>
      <c r="O111" s="1">
        <v>44963</v>
      </c>
      <c r="P111" s="14" t="s">
        <v>567</v>
      </c>
      <c r="Q111" s="14" t="s">
        <v>567</v>
      </c>
      <c r="R111" s="1">
        <v>44579</v>
      </c>
      <c r="S111" s="1">
        <v>44642</v>
      </c>
      <c r="T111" s="14">
        <v>345</v>
      </c>
      <c r="U111" s="1">
        <v>44994</v>
      </c>
      <c r="V111" s="57">
        <v>57566000</v>
      </c>
      <c r="W111" s="14">
        <f>Contratos[[#This Row],[Fecha Finalizacion Programada]]-Contratos[[#This Row],[Fecha de Inicio]]</f>
        <v>352</v>
      </c>
      <c r="X111" s="14">
        <f>ROUND((($D$5-Contratos[[#This Row],[Fecha de Inicio]])/(Contratos[[#This Row],[Fecha Finalizacion Programada]]-Contratos[[#This Row],[Fecha de Inicio]])*100),2)</f>
        <v>97.44</v>
      </c>
      <c r="Y111" s="43">
        <v>32011012</v>
      </c>
      <c r="Z111" s="28">
        <v>25554988</v>
      </c>
      <c r="AA111" s="14">
        <v>0</v>
      </c>
      <c r="AB111" s="28">
        <v>0</v>
      </c>
      <c r="AC111" s="28">
        <v>57566000</v>
      </c>
      <c r="AD111" s="14">
        <v>345</v>
      </c>
    </row>
    <row r="112" spans="2:30" x14ac:dyDescent="0.25">
      <c r="B112" s="14">
        <v>2021</v>
      </c>
      <c r="C112">
        <v>210536</v>
      </c>
      <c r="D112" s="14" t="s">
        <v>390</v>
      </c>
      <c r="E112" s="14" t="s">
        <v>312</v>
      </c>
      <c r="F112" s="14" t="s">
        <v>33</v>
      </c>
      <c r="G112" s="14" t="s">
        <v>27</v>
      </c>
      <c r="H112" s="14" t="s">
        <v>214</v>
      </c>
      <c r="I112" s="14" t="s">
        <v>2</v>
      </c>
      <c r="J112" s="14" t="s">
        <v>281</v>
      </c>
      <c r="K112" s="14">
        <v>900361477</v>
      </c>
      <c r="L112" s="14" t="s">
        <v>295</v>
      </c>
      <c r="M112" s="14" t="s">
        <v>128</v>
      </c>
      <c r="N112" t="s">
        <v>40</v>
      </c>
      <c r="O112" s="1">
        <v>44963</v>
      </c>
      <c r="P112" s="14" t="s">
        <v>567</v>
      </c>
      <c r="Q112" s="14" t="s">
        <v>567</v>
      </c>
      <c r="R112" s="1">
        <v>44526</v>
      </c>
      <c r="S112" s="1">
        <v>44557</v>
      </c>
      <c r="T112" s="14">
        <v>180</v>
      </c>
      <c r="U112" s="1">
        <v>45016</v>
      </c>
      <c r="V112" s="57">
        <v>87263000</v>
      </c>
      <c r="W112" s="14">
        <f>Contratos[[#This Row],[Fecha Finalizacion Programada]]-Contratos[[#This Row],[Fecha de Inicio]]</f>
        <v>459</v>
      </c>
      <c r="X112" s="14">
        <f>ROUND((($D$5-Contratos[[#This Row],[Fecha de Inicio]])/(Contratos[[#This Row],[Fecha Finalizacion Programada]]-Contratos[[#This Row],[Fecha de Inicio]])*100),2)</f>
        <v>93.25</v>
      </c>
      <c r="Y112" s="43">
        <v>116644210</v>
      </c>
      <c r="Z112" s="28">
        <v>18618790</v>
      </c>
      <c r="AA112" s="14">
        <v>2</v>
      </c>
      <c r="AB112" s="28">
        <v>48000000</v>
      </c>
      <c r="AC112" s="28">
        <v>135263000</v>
      </c>
      <c r="AD112" s="14">
        <v>456</v>
      </c>
    </row>
    <row r="113" spans="2:30" x14ac:dyDescent="0.25">
      <c r="B113" s="14">
        <v>2023</v>
      </c>
      <c r="C113">
        <v>230144</v>
      </c>
      <c r="D113" s="14" t="s">
        <v>390</v>
      </c>
      <c r="E113" s="14" t="s">
        <v>703</v>
      </c>
      <c r="F113" s="14" t="s">
        <v>45</v>
      </c>
      <c r="G113" s="14" t="s">
        <v>46</v>
      </c>
      <c r="H113" s="14" t="s">
        <v>217</v>
      </c>
      <c r="I113" s="14" t="s">
        <v>2</v>
      </c>
      <c r="J113" s="14" t="s">
        <v>432</v>
      </c>
      <c r="K113" s="14">
        <v>1077941121</v>
      </c>
      <c r="L113" s="14" t="s">
        <v>76</v>
      </c>
      <c r="M113" s="14" t="s">
        <v>380</v>
      </c>
      <c r="N113" t="s">
        <v>40</v>
      </c>
      <c r="O113" s="1">
        <v>44964</v>
      </c>
      <c r="P113" s="14" t="s">
        <v>129</v>
      </c>
      <c r="Q113" s="14" t="s">
        <v>630</v>
      </c>
      <c r="R113" s="1">
        <v>44950</v>
      </c>
      <c r="S113" s="1">
        <v>44951</v>
      </c>
      <c r="T113" s="14">
        <v>240</v>
      </c>
      <c r="U113" s="1">
        <v>45194</v>
      </c>
      <c r="V113" s="57">
        <v>62792000</v>
      </c>
      <c r="W113" s="14">
        <f>Contratos[[#This Row],[Fecha Finalizacion Programada]]-Contratos[[#This Row],[Fecha de Inicio]]</f>
        <v>243</v>
      </c>
      <c r="X113" s="14">
        <f>ROUND((($D$5-Contratos[[#This Row],[Fecha de Inicio]])/(Contratos[[#This Row],[Fecha Finalizacion Programada]]-Contratos[[#This Row],[Fecha de Inicio]])*100),2)</f>
        <v>13.99</v>
      </c>
      <c r="Y113" s="43">
        <v>1569800</v>
      </c>
      <c r="Z113" s="28">
        <v>61222200</v>
      </c>
      <c r="AA113" s="14">
        <v>0</v>
      </c>
      <c r="AB113" s="28">
        <v>0</v>
      </c>
      <c r="AC113" s="28">
        <v>62792000</v>
      </c>
      <c r="AD113" s="14">
        <v>240</v>
      </c>
    </row>
    <row r="114" spans="2:30" x14ac:dyDescent="0.25">
      <c r="B114" s="14">
        <v>2022</v>
      </c>
      <c r="C114">
        <v>220016</v>
      </c>
      <c r="D114" s="14" t="s">
        <v>390</v>
      </c>
      <c r="E114" s="14" t="s">
        <v>225</v>
      </c>
      <c r="F114" s="14" t="s">
        <v>45</v>
      </c>
      <c r="G114" s="14" t="s">
        <v>46</v>
      </c>
      <c r="H114" s="14" t="s">
        <v>217</v>
      </c>
      <c r="I114" s="14" t="s">
        <v>2</v>
      </c>
      <c r="J114" s="14" t="s">
        <v>94</v>
      </c>
      <c r="K114" s="14">
        <v>52934818</v>
      </c>
      <c r="L114" s="14" t="s">
        <v>95</v>
      </c>
      <c r="M114" s="14" t="s">
        <v>380</v>
      </c>
      <c r="N114" t="s">
        <v>40</v>
      </c>
      <c r="O114" s="1">
        <v>44964</v>
      </c>
      <c r="P114" s="14" t="s">
        <v>129</v>
      </c>
      <c r="Q114" s="14" t="s">
        <v>631</v>
      </c>
      <c r="R114" s="1">
        <v>44574</v>
      </c>
      <c r="S114" s="1">
        <v>44580</v>
      </c>
      <c r="T114" s="14">
        <v>300</v>
      </c>
      <c r="U114" s="1">
        <v>44932</v>
      </c>
      <c r="V114" s="57">
        <v>78490000</v>
      </c>
      <c r="W114" s="14">
        <f>Contratos[[#This Row],[Fecha Finalizacion Programada]]-Contratos[[#This Row],[Fecha de Inicio]]</f>
        <v>352</v>
      </c>
      <c r="X114" s="14">
        <f>ROUND(((Contratos[[#This Row],[Fecha Finalizacion Programada]]-Contratos[[#This Row],[Fecha de Inicio]])/(Contratos[[#This Row],[Fecha Finalizacion Programada]]-Contratos[[#This Row],[Fecha de Inicio]])*100),2)</f>
        <v>100</v>
      </c>
      <c r="Y114" s="43">
        <v>90263500</v>
      </c>
      <c r="Z114" s="28">
        <v>784900</v>
      </c>
      <c r="AA114" s="14">
        <v>1</v>
      </c>
      <c r="AB114" s="28">
        <v>12558400</v>
      </c>
      <c r="AC114" s="28">
        <v>91048400</v>
      </c>
      <c r="AD114" s="14">
        <v>348</v>
      </c>
    </row>
    <row r="115" spans="2:30" x14ac:dyDescent="0.25">
      <c r="B115" s="14">
        <v>2023</v>
      </c>
      <c r="C115">
        <v>230147</v>
      </c>
      <c r="D115" s="14" t="s">
        <v>390</v>
      </c>
      <c r="E115" s="14" t="s">
        <v>703</v>
      </c>
      <c r="F115" s="14" t="s">
        <v>45</v>
      </c>
      <c r="G115" s="14" t="s">
        <v>46</v>
      </c>
      <c r="H115" s="14" t="s">
        <v>217</v>
      </c>
      <c r="I115" s="14" t="s">
        <v>2</v>
      </c>
      <c r="J115" s="14" t="s">
        <v>432</v>
      </c>
      <c r="K115" s="14">
        <v>52934818</v>
      </c>
      <c r="L115" s="14" t="s">
        <v>95</v>
      </c>
      <c r="M115" s="14" t="s">
        <v>380</v>
      </c>
      <c r="N115" t="s">
        <v>40</v>
      </c>
      <c r="O115" s="1">
        <v>44964</v>
      </c>
      <c r="P115" s="14" t="s">
        <v>129</v>
      </c>
      <c r="Q115" s="14" t="s">
        <v>632</v>
      </c>
      <c r="R115" s="1">
        <v>44950</v>
      </c>
      <c r="S115" s="1">
        <v>44952</v>
      </c>
      <c r="T115" s="14">
        <v>240</v>
      </c>
      <c r="U115" s="1">
        <v>45195</v>
      </c>
      <c r="V115" s="57">
        <v>62792000</v>
      </c>
      <c r="W115" s="14">
        <f>Contratos[[#This Row],[Fecha Finalizacion Programada]]-Contratos[[#This Row],[Fecha de Inicio]]</f>
        <v>243</v>
      </c>
      <c r="X115" s="14">
        <f>ROUND((($D$5-Contratos[[#This Row],[Fecha de Inicio]])/(Contratos[[#This Row],[Fecha Finalizacion Programada]]-Contratos[[#This Row],[Fecha de Inicio]])*100),2)</f>
        <v>13.58</v>
      </c>
      <c r="Y115" s="43">
        <v>1308167</v>
      </c>
      <c r="Z115" s="28">
        <v>61483833</v>
      </c>
      <c r="AA115" s="14">
        <v>0</v>
      </c>
      <c r="AB115" s="28">
        <v>0</v>
      </c>
      <c r="AC115" s="28">
        <v>62792000</v>
      </c>
      <c r="AD115" s="14">
        <v>240</v>
      </c>
    </row>
    <row r="116" spans="2:30" x14ac:dyDescent="0.25">
      <c r="B116" s="14">
        <v>2022</v>
      </c>
      <c r="C116">
        <v>220453</v>
      </c>
      <c r="D116" s="14" t="s">
        <v>390</v>
      </c>
      <c r="E116" s="14" t="s">
        <v>247</v>
      </c>
      <c r="F116" s="14" t="s">
        <v>33</v>
      </c>
      <c r="G116" s="14" t="s">
        <v>27</v>
      </c>
      <c r="H116" s="14" t="s">
        <v>214</v>
      </c>
      <c r="I116" s="14" t="s">
        <v>2</v>
      </c>
      <c r="J116" s="14" t="s">
        <v>152</v>
      </c>
      <c r="K116" s="14">
        <v>800199498</v>
      </c>
      <c r="L116" s="14" t="s">
        <v>59</v>
      </c>
      <c r="M116" s="14" t="s">
        <v>41</v>
      </c>
      <c r="N116" t="s">
        <v>40</v>
      </c>
      <c r="O116" s="1">
        <v>44964</v>
      </c>
      <c r="P116" s="14" t="s">
        <v>568</v>
      </c>
      <c r="Q116" s="14" t="s">
        <v>633</v>
      </c>
      <c r="R116" s="1">
        <v>44777</v>
      </c>
      <c r="S116" s="1">
        <v>44805</v>
      </c>
      <c r="T116" s="14">
        <v>240</v>
      </c>
      <c r="U116" s="1">
        <v>45047</v>
      </c>
      <c r="V116" s="57">
        <v>6304500</v>
      </c>
      <c r="W116" s="14">
        <f>Contratos[[#This Row],[Fecha Finalizacion Programada]]-Contratos[[#This Row],[Fecha de Inicio]]</f>
        <v>242</v>
      </c>
      <c r="X116" s="14">
        <f>ROUND((($D$5-Contratos[[#This Row],[Fecha de Inicio]])/(Contratos[[#This Row],[Fecha Finalizacion Programada]]-Contratos[[#This Row],[Fecha de Inicio]])*100),2)</f>
        <v>74.38</v>
      </c>
      <c r="Y116" s="43">
        <v>5114000</v>
      </c>
      <c r="Z116" s="28">
        <v>1190500</v>
      </c>
      <c r="AA116" s="14">
        <v>0</v>
      </c>
      <c r="AB116" s="28">
        <v>0</v>
      </c>
      <c r="AC116" s="28">
        <v>6304500</v>
      </c>
      <c r="AD116" s="14">
        <v>240</v>
      </c>
    </row>
    <row r="117" spans="2:30" x14ac:dyDescent="0.25">
      <c r="B117" s="14">
        <v>2022</v>
      </c>
      <c r="C117">
        <v>220706</v>
      </c>
      <c r="D117" s="14" t="s">
        <v>390</v>
      </c>
      <c r="E117" s="14" t="s">
        <v>315</v>
      </c>
      <c r="F117" s="14" t="s">
        <v>31</v>
      </c>
      <c r="G117" s="14" t="s">
        <v>273</v>
      </c>
      <c r="H117" s="14" t="s">
        <v>214</v>
      </c>
      <c r="I117" s="14" t="s">
        <v>2</v>
      </c>
      <c r="J117" s="14" t="s">
        <v>278</v>
      </c>
      <c r="K117" s="14">
        <v>901639586</v>
      </c>
      <c r="L117" s="14" t="s">
        <v>292</v>
      </c>
      <c r="M117" s="14" t="s">
        <v>69</v>
      </c>
      <c r="N117" t="s">
        <v>675</v>
      </c>
      <c r="O117" s="1">
        <v>44964</v>
      </c>
      <c r="P117" s="14" t="s">
        <v>374</v>
      </c>
      <c r="Q117" s="14" t="s">
        <v>634</v>
      </c>
      <c r="R117" s="1">
        <v>44839</v>
      </c>
      <c r="S117" s="1">
        <v>44869</v>
      </c>
      <c r="T117" s="14">
        <v>483</v>
      </c>
      <c r="U117" s="1">
        <v>45358</v>
      </c>
      <c r="V117" s="57">
        <v>2378900437</v>
      </c>
      <c r="W117" s="14">
        <f>Contratos[[#This Row],[Fecha Finalizacion Programada]]-Contratos[[#This Row],[Fecha de Inicio]]</f>
        <v>489</v>
      </c>
      <c r="X117" s="14">
        <f>ROUND((($D$5-Contratos[[#This Row],[Fecha de Inicio]])/(Contratos[[#This Row],[Fecha Finalizacion Programada]]-Contratos[[#This Row],[Fecha de Inicio]])*100),2)</f>
        <v>23.72</v>
      </c>
      <c r="Y117" s="43">
        <v>112274515</v>
      </c>
      <c r="Z117" s="28">
        <v>2378900437</v>
      </c>
      <c r="AA117" s="14">
        <v>0</v>
      </c>
      <c r="AB117" s="28">
        <v>0</v>
      </c>
      <c r="AC117" s="28">
        <v>2378900437</v>
      </c>
      <c r="AD117" s="14">
        <v>483</v>
      </c>
    </row>
    <row r="118" spans="2:30" x14ac:dyDescent="0.25">
      <c r="B118" s="14">
        <v>2022</v>
      </c>
      <c r="C118">
        <v>220777</v>
      </c>
      <c r="D118" s="14" t="s">
        <v>390</v>
      </c>
      <c r="E118" s="14" t="s">
        <v>316</v>
      </c>
      <c r="F118" s="14" t="s">
        <v>28</v>
      </c>
      <c r="G118" s="14" t="s">
        <v>29</v>
      </c>
      <c r="H118" s="14" t="s">
        <v>214</v>
      </c>
      <c r="I118" s="14" t="s">
        <v>2</v>
      </c>
      <c r="J118" s="14" t="s">
        <v>279</v>
      </c>
      <c r="K118" s="14">
        <v>901644958</v>
      </c>
      <c r="L118" s="14" t="s">
        <v>293</v>
      </c>
      <c r="M118" s="14" t="s">
        <v>69</v>
      </c>
      <c r="N118" t="s">
        <v>40</v>
      </c>
      <c r="O118" s="1">
        <v>44964</v>
      </c>
      <c r="P118" s="14" t="s">
        <v>375</v>
      </c>
      <c r="Q118" s="14" t="s">
        <v>635</v>
      </c>
      <c r="R118" s="1">
        <v>44854</v>
      </c>
      <c r="S118" s="1">
        <v>44869</v>
      </c>
      <c r="T118" s="14">
        <v>441</v>
      </c>
      <c r="U118" s="1">
        <v>45316</v>
      </c>
      <c r="V118" s="57">
        <v>303602582</v>
      </c>
      <c r="W118" s="14">
        <f>Contratos[[#This Row],[Fecha Finalizacion Programada]]-Contratos[[#This Row],[Fecha de Inicio]]</f>
        <v>447</v>
      </c>
      <c r="X118" s="14">
        <f>ROUND((($D$5-Contratos[[#This Row],[Fecha de Inicio]])/(Contratos[[#This Row],[Fecha Finalizacion Programada]]-Contratos[[#This Row],[Fecha de Inicio]])*100),2)</f>
        <v>25.95</v>
      </c>
      <c r="Y118" s="43">
        <v>17633998</v>
      </c>
      <c r="Z118" s="28">
        <v>303602582</v>
      </c>
      <c r="AA118" s="14">
        <v>0</v>
      </c>
      <c r="AB118" s="28">
        <v>0</v>
      </c>
      <c r="AC118" s="28">
        <v>303602582</v>
      </c>
      <c r="AD118" s="14">
        <v>441</v>
      </c>
    </row>
    <row r="119" spans="2:30" x14ac:dyDescent="0.25">
      <c r="B119" s="14">
        <v>2022</v>
      </c>
      <c r="C119">
        <v>220010</v>
      </c>
      <c r="D119" s="14" t="s">
        <v>390</v>
      </c>
      <c r="E119" s="14" t="s">
        <v>223</v>
      </c>
      <c r="F119" s="14" t="s">
        <v>45</v>
      </c>
      <c r="G119" s="14" t="s">
        <v>46</v>
      </c>
      <c r="H119" s="14" t="s">
        <v>217</v>
      </c>
      <c r="I119" s="14" t="s">
        <v>2</v>
      </c>
      <c r="J119" s="14" t="s">
        <v>94</v>
      </c>
      <c r="K119" s="14">
        <v>52116458</v>
      </c>
      <c r="L119" s="14" t="s">
        <v>96</v>
      </c>
      <c r="M119" s="14" t="s">
        <v>380</v>
      </c>
      <c r="N119" t="s">
        <v>40</v>
      </c>
      <c r="O119" s="1">
        <v>44964</v>
      </c>
      <c r="P119" s="14" t="s">
        <v>129</v>
      </c>
      <c r="Q119" s="14" t="s">
        <v>636</v>
      </c>
      <c r="R119" s="1">
        <v>44573</v>
      </c>
      <c r="S119" s="1">
        <v>44580</v>
      </c>
      <c r="T119" s="14">
        <v>315</v>
      </c>
      <c r="U119" s="1">
        <v>44932</v>
      </c>
      <c r="V119" s="57">
        <v>82414500</v>
      </c>
      <c r="W119" s="14">
        <f>Contratos[[#This Row],[Fecha Finalizacion Programada]]-Contratos[[#This Row],[Fecha de Inicio]]</f>
        <v>352</v>
      </c>
      <c r="X119" s="14">
        <f>ROUND(((Contratos[[#This Row],[Fecha Finalizacion Programada]]-Contratos[[#This Row],[Fecha de Inicio]])/(Contratos[[#This Row],[Fecha Finalizacion Programada]]-Contratos[[#This Row],[Fecha de Inicio]])*100),2)</f>
        <v>100</v>
      </c>
      <c r="Y119" s="43">
        <v>1569800</v>
      </c>
      <c r="Z119" s="28">
        <v>89478600</v>
      </c>
      <c r="AA119" s="14">
        <v>1</v>
      </c>
      <c r="AB119" s="28">
        <v>8633900</v>
      </c>
      <c r="AC119" s="28">
        <v>91048400</v>
      </c>
      <c r="AD119" s="14">
        <v>348</v>
      </c>
    </row>
    <row r="120" spans="2:30" x14ac:dyDescent="0.25">
      <c r="B120" s="14">
        <v>2022</v>
      </c>
      <c r="C120">
        <v>220707</v>
      </c>
      <c r="D120" s="14" t="s">
        <v>390</v>
      </c>
      <c r="E120" s="14" t="s">
        <v>317</v>
      </c>
      <c r="F120" s="14" t="s">
        <v>28</v>
      </c>
      <c r="G120" s="14" t="s">
        <v>29</v>
      </c>
      <c r="H120" s="14" t="s">
        <v>214</v>
      </c>
      <c r="I120" s="14" t="s">
        <v>2</v>
      </c>
      <c r="J120" s="14" t="s">
        <v>280</v>
      </c>
      <c r="K120" s="14">
        <v>900535486</v>
      </c>
      <c r="L120" s="14" t="s">
        <v>118</v>
      </c>
      <c r="M120" s="14" t="s">
        <v>69</v>
      </c>
      <c r="N120" t="s">
        <v>40</v>
      </c>
      <c r="O120" s="1">
        <v>44964</v>
      </c>
      <c r="P120" s="14" t="s">
        <v>569</v>
      </c>
      <c r="Q120" s="14" t="s">
        <v>637</v>
      </c>
      <c r="R120" s="1">
        <v>44839</v>
      </c>
      <c r="S120" s="1">
        <v>44880</v>
      </c>
      <c r="T120" s="14">
        <v>210</v>
      </c>
      <c r="U120" s="1">
        <v>45092</v>
      </c>
      <c r="V120" s="57">
        <v>197034726</v>
      </c>
      <c r="W120" s="14">
        <f>Contratos[[#This Row],[Fecha Finalizacion Programada]]-Contratos[[#This Row],[Fecha de Inicio]]</f>
        <v>212</v>
      </c>
      <c r="X120" s="14">
        <f>ROUND((($D$5-Contratos[[#This Row],[Fecha de Inicio]])/(Contratos[[#This Row],[Fecha Finalizacion Programada]]-Contratos[[#This Row],[Fecha de Inicio]])*100),2)</f>
        <v>49.53</v>
      </c>
      <c r="Y120" s="43">
        <v>0</v>
      </c>
      <c r="Z120" s="28">
        <v>197034726</v>
      </c>
      <c r="AA120" s="14">
        <v>0</v>
      </c>
      <c r="AB120" s="28">
        <v>0</v>
      </c>
      <c r="AC120" s="28">
        <v>197034726</v>
      </c>
      <c r="AD120" s="14">
        <v>210</v>
      </c>
    </row>
    <row r="121" spans="2:30" x14ac:dyDescent="0.25">
      <c r="B121" s="14">
        <v>2023</v>
      </c>
      <c r="C121">
        <v>230118</v>
      </c>
      <c r="D121" s="14" t="s">
        <v>390</v>
      </c>
      <c r="E121" s="14" t="s">
        <v>704</v>
      </c>
      <c r="F121" s="14" t="s">
        <v>45</v>
      </c>
      <c r="G121" s="14" t="s">
        <v>46</v>
      </c>
      <c r="H121" s="14" t="s">
        <v>218</v>
      </c>
      <c r="I121" s="14" t="s">
        <v>2</v>
      </c>
      <c r="J121" s="14" t="s">
        <v>433</v>
      </c>
      <c r="K121" s="14">
        <v>80117367</v>
      </c>
      <c r="L121" s="14" t="s">
        <v>123</v>
      </c>
      <c r="M121" s="14" t="s">
        <v>381</v>
      </c>
      <c r="N121" t="s">
        <v>40</v>
      </c>
      <c r="O121" s="1">
        <v>44970</v>
      </c>
      <c r="P121" s="14" t="s">
        <v>570</v>
      </c>
      <c r="Q121" s="14" t="s">
        <v>638</v>
      </c>
      <c r="R121" s="1">
        <v>44946</v>
      </c>
      <c r="S121" s="1">
        <v>44951</v>
      </c>
      <c r="T121" s="14">
        <v>180</v>
      </c>
      <c r="U121" s="1">
        <v>45132</v>
      </c>
      <c r="V121" s="57">
        <v>55824000</v>
      </c>
      <c r="W121" s="14">
        <f>Contratos[[#This Row],[Fecha Finalizacion Programada]]-Contratos[[#This Row],[Fecha de Inicio]]</f>
        <v>181</v>
      </c>
      <c r="X121" s="14">
        <f>ROUND((($D$5-Contratos[[#This Row],[Fecha de Inicio]])/(Contratos[[#This Row],[Fecha Finalizacion Programada]]-Contratos[[#This Row],[Fecha de Inicio]])*100),2)</f>
        <v>18.78</v>
      </c>
      <c r="Y121" s="43">
        <v>1860800</v>
      </c>
      <c r="Z121" s="28">
        <v>53963200</v>
      </c>
      <c r="AA121" s="14">
        <v>0</v>
      </c>
      <c r="AB121" s="28">
        <v>0</v>
      </c>
      <c r="AC121" s="28">
        <v>55824000</v>
      </c>
      <c r="AD121" s="14">
        <v>180</v>
      </c>
    </row>
    <row r="122" spans="2:30" x14ac:dyDescent="0.25">
      <c r="B122" s="14">
        <v>2023</v>
      </c>
      <c r="C122">
        <v>230117</v>
      </c>
      <c r="D122" s="14" t="s">
        <v>390</v>
      </c>
      <c r="E122" s="14" t="s">
        <v>704</v>
      </c>
      <c r="F122" s="14" t="s">
        <v>45</v>
      </c>
      <c r="G122" s="14" t="s">
        <v>46</v>
      </c>
      <c r="H122" s="14" t="s">
        <v>218</v>
      </c>
      <c r="I122" s="14" t="s">
        <v>2</v>
      </c>
      <c r="J122" s="14" t="s">
        <v>433</v>
      </c>
      <c r="K122" s="14">
        <v>79379744</v>
      </c>
      <c r="L122" s="14" t="s">
        <v>499</v>
      </c>
      <c r="M122" s="14" t="s">
        <v>381</v>
      </c>
      <c r="N122" t="s">
        <v>40</v>
      </c>
      <c r="O122" s="1">
        <v>44970</v>
      </c>
      <c r="P122" s="14" t="s">
        <v>571</v>
      </c>
      <c r="Q122" s="14" t="s">
        <v>639</v>
      </c>
      <c r="R122" s="1">
        <v>44946</v>
      </c>
      <c r="S122" s="1">
        <v>44951</v>
      </c>
      <c r="T122" s="14">
        <v>180</v>
      </c>
      <c r="U122" s="1">
        <v>45132</v>
      </c>
      <c r="V122" s="57">
        <v>55824000</v>
      </c>
      <c r="W122" s="14">
        <f>Contratos[[#This Row],[Fecha Finalizacion Programada]]-Contratos[[#This Row],[Fecha de Inicio]]</f>
        <v>181</v>
      </c>
      <c r="X122" s="14">
        <f>ROUND((($D$5-Contratos[[#This Row],[Fecha de Inicio]])/(Contratos[[#This Row],[Fecha Finalizacion Programada]]-Contratos[[#This Row],[Fecha de Inicio]])*100),2)</f>
        <v>18.78</v>
      </c>
      <c r="Y122" s="43">
        <v>1860800</v>
      </c>
      <c r="Z122" s="28">
        <v>53963200</v>
      </c>
      <c r="AA122" s="14">
        <v>0</v>
      </c>
      <c r="AB122" s="28">
        <v>0</v>
      </c>
      <c r="AC122" s="28">
        <v>55824000</v>
      </c>
      <c r="AD122" s="14">
        <v>180</v>
      </c>
    </row>
    <row r="123" spans="2:30" x14ac:dyDescent="0.25">
      <c r="B123" s="14">
        <v>2022</v>
      </c>
      <c r="C123">
        <v>220713</v>
      </c>
      <c r="D123" s="14" t="s">
        <v>390</v>
      </c>
      <c r="E123" s="14" t="s">
        <v>321</v>
      </c>
      <c r="F123" s="14" t="s">
        <v>34</v>
      </c>
      <c r="G123" s="14" t="s">
        <v>273</v>
      </c>
      <c r="H123" s="14" t="s">
        <v>214</v>
      </c>
      <c r="I123" s="14" t="s">
        <v>2</v>
      </c>
      <c r="J123" s="14" t="s">
        <v>285</v>
      </c>
      <c r="K123" s="14">
        <v>900749719</v>
      </c>
      <c r="L123" s="14" t="s">
        <v>299</v>
      </c>
      <c r="M123" s="14" t="s">
        <v>69</v>
      </c>
      <c r="N123" t="s">
        <v>676</v>
      </c>
      <c r="O123" s="1">
        <v>44965</v>
      </c>
      <c r="P123" s="14" t="s">
        <v>572</v>
      </c>
      <c r="Q123" s="14" t="s">
        <v>640</v>
      </c>
      <c r="R123" s="1">
        <v>44840</v>
      </c>
      <c r="S123" s="1">
        <v>44880</v>
      </c>
      <c r="T123" s="14">
        <v>180</v>
      </c>
      <c r="U123" s="1">
        <v>45061</v>
      </c>
      <c r="V123" s="57">
        <v>896243709</v>
      </c>
      <c r="W123" s="14">
        <f>Contratos[[#This Row],[Fecha Finalizacion Programada]]-Contratos[[#This Row],[Fecha de Inicio]]</f>
        <v>181</v>
      </c>
      <c r="X123" s="14">
        <f>ROUND((($D$5-Contratos[[#This Row],[Fecha de Inicio]])/(Contratos[[#This Row],[Fecha Finalizacion Programada]]-Contratos[[#This Row],[Fecha de Inicio]])*100),2)</f>
        <v>58.01</v>
      </c>
      <c r="Y123" s="43">
        <v>26425622</v>
      </c>
      <c r="Z123" s="28">
        <v>896243709</v>
      </c>
      <c r="AA123" s="14">
        <v>0</v>
      </c>
      <c r="AB123" s="28">
        <v>0</v>
      </c>
      <c r="AC123" s="28">
        <v>896243709</v>
      </c>
      <c r="AD123" s="14">
        <v>180</v>
      </c>
    </row>
    <row r="124" spans="2:30" x14ac:dyDescent="0.25">
      <c r="B124" s="14">
        <v>2022</v>
      </c>
      <c r="C124">
        <v>220834</v>
      </c>
      <c r="D124" s="14" t="s">
        <v>390</v>
      </c>
      <c r="E124" s="14" t="s">
        <v>396</v>
      </c>
      <c r="F124" s="14" t="s">
        <v>45</v>
      </c>
      <c r="G124" s="14" t="s">
        <v>49</v>
      </c>
      <c r="H124" s="14" t="s">
        <v>387</v>
      </c>
      <c r="I124" s="14" t="s">
        <v>2</v>
      </c>
      <c r="J124" s="14" t="s">
        <v>330</v>
      </c>
      <c r="K124" s="14">
        <v>1032448222</v>
      </c>
      <c r="L124" s="14" t="s">
        <v>351</v>
      </c>
      <c r="M124" s="14" t="s">
        <v>385</v>
      </c>
      <c r="N124" t="s">
        <v>40</v>
      </c>
      <c r="O124" s="1">
        <v>44964</v>
      </c>
      <c r="P124" s="14" t="s">
        <v>376</v>
      </c>
      <c r="Q124" s="14" t="s">
        <v>370</v>
      </c>
      <c r="R124" s="1">
        <v>44893</v>
      </c>
      <c r="S124" s="1">
        <v>44900</v>
      </c>
      <c r="T124" s="14">
        <v>90</v>
      </c>
      <c r="U124" s="1">
        <v>44990</v>
      </c>
      <c r="V124" s="57">
        <v>4887000</v>
      </c>
      <c r="W124" s="14">
        <f>Contratos[[#This Row],[Fecha Finalizacion Programada]]-Contratos[[#This Row],[Fecha de Inicio]]</f>
        <v>90</v>
      </c>
      <c r="X124" s="14">
        <f>ROUND((($D$5-Contratos[[#This Row],[Fecha de Inicio]])/(Contratos[[#This Row],[Fecha Finalizacion Programada]]-Contratos[[#This Row],[Fecha de Inicio]])*100),2)</f>
        <v>94.44</v>
      </c>
      <c r="Y124" s="43">
        <v>3040800</v>
      </c>
      <c r="Z124" s="28">
        <v>1846200</v>
      </c>
      <c r="AA124" s="14">
        <v>0</v>
      </c>
      <c r="AB124" s="28">
        <v>0</v>
      </c>
      <c r="AC124" s="28">
        <v>4887000</v>
      </c>
      <c r="AD124" s="14">
        <v>90</v>
      </c>
    </row>
    <row r="125" spans="2:30" x14ac:dyDescent="0.25">
      <c r="B125" s="14">
        <v>2022</v>
      </c>
      <c r="C125">
        <v>220838</v>
      </c>
      <c r="D125" s="14" t="s">
        <v>390</v>
      </c>
      <c r="E125" s="14" t="s">
        <v>396</v>
      </c>
      <c r="F125" s="14" t="s">
        <v>45</v>
      </c>
      <c r="G125" s="14" t="s">
        <v>49</v>
      </c>
      <c r="H125" s="14" t="s">
        <v>387</v>
      </c>
      <c r="I125" s="14" t="s">
        <v>2</v>
      </c>
      <c r="J125" s="14" t="s">
        <v>330</v>
      </c>
      <c r="K125" s="14">
        <v>1019015147</v>
      </c>
      <c r="L125" s="14" t="s">
        <v>353</v>
      </c>
      <c r="M125" s="14" t="s">
        <v>385</v>
      </c>
      <c r="N125" t="s">
        <v>40</v>
      </c>
      <c r="O125" s="1">
        <v>44964</v>
      </c>
      <c r="P125" s="14" t="s">
        <v>376</v>
      </c>
      <c r="Q125" s="14" t="s">
        <v>370</v>
      </c>
      <c r="R125" s="1">
        <v>44893</v>
      </c>
      <c r="S125" s="1">
        <v>44900</v>
      </c>
      <c r="T125" s="14">
        <v>90</v>
      </c>
      <c r="U125" s="1">
        <v>44990</v>
      </c>
      <c r="V125" s="57">
        <v>4887000</v>
      </c>
      <c r="W125" s="14">
        <f>Contratos[[#This Row],[Fecha Finalizacion Programada]]-Contratos[[#This Row],[Fecha de Inicio]]</f>
        <v>90</v>
      </c>
      <c r="X125" s="14">
        <f>ROUND((($D$5-Contratos[[#This Row],[Fecha de Inicio]])/(Contratos[[#This Row],[Fecha Finalizacion Programada]]-Contratos[[#This Row],[Fecha de Inicio]])*100),2)</f>
        <v>94.44</v>
      </c>
      <c r="Y125" s="43">
        <v>3040800</v>
      </c>
      <c r="Z125" s="28">
        <v>1846200</v>
      </c>
      <c r="AA125" s="14">
        <v>0</v>
      </c>
      <c r="AB125" s="28">
        <v>0</v>
      </c>
      <c r="AC125" s="28">
        <v>4887000</v>
      </c>
      <c r="AD125" s="14">
        <v>90</v>
      </c>
    </row>
    <row r="126" spans="2:30" x14ac:dyDescent="0.25">
      <c r="B126" s="14">
        <v>2022</v>
      </c>
      <c r="C126">
        <v>220836</v>
      </c>
      <c r="D126" s="14" t="s">
        <v>390</v>
      </c>
      <c r="E126" s="14" t="s">
        <v>396</v>
      </c>
      <c r="F126" s="14" t="s">
        <v>45</v>
      </c>
      <c r="G126" s="14" t="s">
        <v>49</v>
      </c>
      <c r="H126" s="14" t="s">
        <v>387</v>
      </c>
      <c r="I126" s="14" t="s">
        <v>2</v>
      </c>
      <c r="J126" s="14" t="s">
        <v>330</v>
      </c>
      <c r="K126" s="14">
        <v>1032448634</v>
      </c>
      <c r="L126" s="14" t="s">
        <v>479</v>
      </c>
      <c r="M126" s="14" t="s">
        <v>384</v>
      </c>
      <c r="N126" t="s">
        <v>40</v>
      </c>
      <c r="O126" s="1">
        <v>44964</v>
      </c>
      <c r="P126" s="14" t="s">
        <v>376</v>
      </c>
      <c r="Q126" s="14" t="s">
        <v>370</v>
      </c>
      <c r="R126" s="1">
        <v>44893</v>
      </c>
      <c r="S126" s="1">
        <v>44900</v>
      </c>
      <c r="T126" s="14">
        <v>90</v>
      </c>
      <c r="U126" s="1">
        <v>44990</v>
      </c>
      <c r="V126" s="57">
        <v>4887000</v>
      </c>
      <c r="W126" s="14">
        <f>Contratos[[#This Row],[Fecha Finalizacion Programada]]-Contratos[[#This Row],[Fecha de Inicio]]</f>
        <v>90</v>
      </c>
      <c r="X126" s="14">
        <f>ROUND((($D$5-Contratos[[#This Row],[Fecha de Inicio]])/(Contratos[[#This Row],[Fecha Finalizacion Programada]]-Contratos[[#This Row],[Fecha de Inicio]])*100),2)</f>
        <v>94.44</v>
      </c>
      <c r="Y126" s="43">
        <v>3040800</v>
      </c>
      <c r="Z126" s="28">
        <v>1846200</v>
      </c>
      <c r="AA126" s="14">
        <v>0</v>
      </c>
      <c r="AB126" s="28">
        <v>0</v>
      </c>
      <c r="AC126" s="28">
        <v>4887000</v>
      </c>
      <c r="AD126" s="14">
        <v>90</v>
      </c>
    </row>
    <row r="127" spans="2:30" x14ac:dyDescent="0.25">
      <c r="B127" s="14">
        <v>2022</v>
      </c>
      <c r="C127">
        <v>220408</v>
      </c>
      <c r="D127" s="14" t="s">
        <v>390</v>
      </c>
      <c r="E127" s="14" t="s">
        <v>240</v>
      </c>
      <c r="F127" s="14" t="s">
        <v>30</v>
      </c>
      <c r="G127" s="14" t="s">
        <v>92</v>
      </c>
      <c r="H127" s="14" t="s">
        <v>241</v>
      </c>
      <c r="I127" s="14" t="s">
        <v>2</v>
      </c>
      <c r="J127" s="14" t="s">
        <v>70</v>
      </c>
      <c r="K127" s="14">
        <v>900062917</v>
      </c>
      <c r="L127" s="14" t="s">
        <v>71</v>
      </c>
      <c r="M127" s="14" t="s">
        <v>138</v>
      </c>
      <c r="N127" t="s">
        <v>40</v>
      </c>
      <c r="O127" s="1">
        <v>44965</v>
      </c>
      <c r="P127" s="14" t="s">
        <v>72</v>
      </c>
      <c r="Q127" s="14" t="s">
        <v>641</v>
      </c>
      <c r="R127" s="1">
        <v>44735</v>
      </c>
      <c r="S127" s="1">
        <v>44737</v>
      </c>
      <c r="T127" s="14">
        <v>546</v>
      </c>
      <c r="U127" s="1">
        <v>45291</v>
      </c>
      <c r="V127" s="57">
        <v>2676607144</v>
      </c>
      <c r="W127" s="14">
        <f>Contratos[[#This Row],[Fecha Finalizacion Programada]]-Contratos[[#This Row],[Fecha de Inicio]]</f>
        <v>554</v>
      </c>
      <c r="X127" s="14">
        <f>ROUND((($D$5-Contratos[[#This Row],[Fecha de Inicio]])/(Contratos[[#This Row],[Fecha Finalizacion Programada]]-Contratos[[#This Row],[Fecha de Inicio]])*100),2)</f>
        <v>44.77</v>
      </c>
      <c r="Y127" s="43">
        <v>991492196</v>
      </c>
      <c r="Z127" s="28">
        <v>1685114948</v>
      </c>
      <c r="AA127" s="14">
        <v>0</v>
      </c>
      <c r="AB127" s="28">
        <v>0</v>
      </c>
      <c r="AC127" s="28">
        <v>2676607144</v>
      </c>
      <c r="AD127" s="14">
        <v>546</v>
      </c>
    </row>
    <row r="128" spans="2:30" x14ac:dyDescent="0.25">
      <c r="B128" s="14">
        <v>2021</v>
      </c>
      <c r="C128">
        <v>210525</v>
      </c>
      <c r="D128" s="14" t="s">
        <v>390</v>
      </c>
      <c r="E128" s="14" t="s">
        <v>255</v>
      </c>
      <c r="F128" s="14" t="s">
        <v>33</v>
      </c>
      <c r="G128" s="14" t="s">
        <v>27</v>
      </c>
      <c r="H128" s="14" t="s">
        <v>241</v>
      </c>
      <c r="I128" s="14" t="s">
        <v>2</v>
      </c>
      <c r="J128" s="14" t="s">
        <v>73</v>
      </c>
      <c r="K128" s="14">
        <v>900583318</v>
      </c>
      <c r="L128" s="14" t="s">
        <v>74</v>
      </c>
      <c r="M128" s="14" t="s">
        <v>138</v>
      </c>
      <c r="N128" t="s">
        <v>40</v>
      </c>
      <c r="O128" s="1">
        <v>44965</v>
      </c>
      <c r="P128" s="14" t="s">
        <v>373</v>
      </c>
      <c r="Q128" s="14" t="s">
        <v>642</v>
      </c>
      <c r="R128" s="1">
        <v>44522</v>
      </c>
      <c r="S128" s="1">
        <v>44530</v>
      </c>
      <c r="T128" s="14">
        <v>360</v>
      </c>
      <c r="U128" s="1">
        <v>44985</v>
      </c>
      <c r="V128" s="57">
        <v>51993820</v>
      </c>
      <c r="W128" s="14">
        <f>Contratos[[#This Row],[Fecha Finalizacion Programada]]-Contratos[[#This Row],[Fecha de Inicio]]</f>
        <v>455</v>
      </c>
      <c r="X128" s="14">
        <f>ROUND(((Contratos[[#This Row],[Fecha Finalizacion Programada]]-Contratos[[#This Row],[Fecha de Inicio]])/(Contratos[[#This Row],[Fecha Finalizacion Programada]]-Contratos[[#This Row],[Fecha de Inicio]])*100),2)</f>
        <v>100</v>
      </c>
      <c r="Y128" s="43">
        <v>60659457</v>
      </c>
      <c r="Z128" s="28">
        <v>4332818</v>
      </c>
      <c r="AA128" s="14">
        <v>1</v>
      </c>
      <c r="AB128" s="28">
        <v>12998455</v>
      </c>
      <c r="AC128" s="28">
        <v>64992275</v>
      </c>
      <c r="AD128" s="14">
        <v>450</v>
      </c>
    </row>
    <row r="129" spans="2:30" x14ac:dyDescent="0.25">
      <c r="B129" s="14">
        <v>2023</v>
      </c>
      <c r="C129">
        <v>230133</v>
      </c>
      <c r="D129" s="14" t="s">
        <v>390</v>
      </c>
      <c r="E129" s="14" t="s">
        <v>704</v>
      </c>
      <c r="F129" s="14" t="s">
        <v>45</v>
      </c>
      <c r="G129" s="14" t="s">
        <v>46</v>
      </c>
      <c r="H129" s="14" t="s">
        <v>218</v>
      </c>
      <c r="I129" s="14" t="s">
        <v>2</v>
      </c>
      <c r="J129" s="14" t="s">
        <v>433</v>
      </c>
      <c r="K129" s="14">
        <v>27682336</v>
      </c>
      <c r="L129" s="14" t="s">
        <v>122</v>
      </c>
      <c r="M129" s="14" t="s">
        <v>381</v>
      </c>
      <c r="N129" t="s">
        <v>40</v>
      </c>
      <c r="O129" s="1">
        <v>44970</v>
      </c>
      <c r="P129" s="14" t="s">
        <v>573</v>
      </c>
      <c r="Q129" s="14" t="s">
        <v>643</v>
      </c>
      <c r="R129" s="1">
        <v>44949</v>
      </c>
      <c r="S129" s="1">
        <v>44951</v>
      </c>
      <c r="T129" s="14">
        <v>180</v>
      </c>
      <c r="U129" s="1">
        <v>45132</v>
      </c>
      <c r="V129" s="57">
        <v>55824000</v>
      </c>
      <c r="W129" s="14">
        <f>Contratos[[#This Row],[Fecha Finalizacion Programada]]-Contratos[[#This Row],[Fecha de Inicio]]</f>
        <v>181</v>
      </c>
      <c r="X129" s="14">
        <f>ROUND((($D$5-Contratos[[#This Row],[Fecha de Inicio]])/(Contratos[[#This Row],[Fecha Finalizacion Programada]]-Contratos[[#This Row],[Fecha de Inicio]])*100),2)</f>
        <v>18.78</v>
      </c>
      <c r="Y129" s="43">
        <v>1860800</v>
      </c>
      <c r="Z129" s="28">
        <v>53963200</v>
      </c>
      <c r="AA129" s="14">
        <v>0</v>
      </c>
      <c r="AB129" s="28">
        <v>0</v>
      </c>
      <c r="AC129" s="28">
        <v>55824000</v>
      </c>
      <c r="AD129" s="14">
        <v>180</v>
      </c>
    </row>
    <row r="130" spans="2:30" x14ac:dyDescent="0.25">
      <c r="B130" s="14">
        <v>2022</v>
      </c>
      <c r="C130">
        <v>220906</v>
      </c>
      <c r="D130" s="14" t="s">
        <v>403</v>
      </c>
      <c r="E130" s="58" t="s">
        <v>749</v>
      </c>
      <c r="F130" s="14" t="s">
        <v>0</v>
      </c>
      <c r="G130" s="14" t="s">
        <v>42</v>
      </c>
      <c r="H130" s="14" t="s">
        <v>241</v>
      </c>
      <c r="I130" s="14" t="s">
        <v>2</v>
      </c>
      <c r="J130" s="14" t="s">
        <v>434</v>
      </c>
      <c r="K130" s="14">
        <v>800230829</v>
      </c>
      <c r="L130" s="14" t="s">
        <v>500</v>
      </c>
      <c r="M130" s="14" t="s">
        <v>310</v>
      </c>
      <c r="N130" t="s">
        <v>40</v>
      </c>
      <c r="O130" s="1">
        <v>44965</v>
      </c>
      <c r="P130" s="14" t="s">
        <v>574</v>
      </c>
      <c r="Q130" s="14" t="s">
        <v>644</v>
      </c>
      <c r="R130" s="1">
        <v>44921</v>
      </c>
      <c r="S130" s="1">
        <v>44924</v>
      </c>
      <c r="T130" s="14">
        <v>90</v>
      </c>
      <c r="U130" s="1">
        <v>45014</v>
      </c>
      <c r="V130" s="57">
        <v>213956050</v>
      </c>
      <c r="W130" s="14">
        <f>Contratos[[#This Row],[Fecha Finalizacion Programada]]-Contratos[[#This Row],[Fecha de Inicio]]</f>
        <v>90</v>
      </c>
      <c r="X130" s="14">
        <f>ROUND((($D$5-Contratos[[#This Row],[Fecha de Inicio]])/(Contratos[[#This Row],[Fecha Finalizacion Programada]]-Contratos[[#This Row],[Fecha de Inicio]])*100),2)</f>
        <v>67.78</v>
      </c>
      <c r="Y130" s="43">
        <v>0</v>
      </c>
      <c r="Z130" s="28">
        <v>213956050</v>
      </c>
      <c r="AA130" s="14">
        <v>0</v>
      </c>
      <c r="AB130" s="28">
        <v>0</v>
      </c>
      <c r="AC130" s="28">
        <v>213956050</v>
      </c>
      <c r="AD130" s="14">
        <v>90</v>
      </c>
    </row>
    <row r="131" spans="2:30" x14ac:dyDescent="0.25">
      <c r="B131" s="14">
        <v>2022</v>
      </c>
      <c r="C131">
        <v>220912</v>
      </c>
      <c r="D131" s="14" t="s">
        <v>403</v>
      </c>
      <c r="E131" s="58" t="s">
        <v>750</v>
      </c>
      <c r="F131" s="14" t="s">
        <v>33</v>
      </c>
      <c r="G131" s="14" t="s">
        <v>42</v>
      </c>
      <c r="H131" s="14" t="s">
        <v>241</v>
      </c>
      <c r="I131" s="14" t="s">
        <v>2</v>
      </c>
      <c r="J131" s="14" t="s">
        <v>435</v>
      </c>
      <c r="K131" s="14">
        <v>830037946</v>
      </c>
      <c r="L131" s="14" t="s">
        <v>347</v>
      </c>
      <c r="M131" s="14" t="s">
        <v>541</v>
      </c>
      <c r="N131" t="s">
        <v>40</v>
      </c>
      <c r="O131" s="1">
        <v>44965</v>
      </c>
      <c r="P131" s="14" t="s">
        <v>575</v>
      </c>
      <c r="Q131" s="14" t="s">
        <v>645</v>
      </c>
      <c r="R131" s="1">
        <v>44923</v>
      </c>
      <c r="S131" s="1">
        <v>44924</v>
      </c>
      <c r="T131" s="14">
        <v>90</v>
      </c>
      <c r="U131" s="1">
        <v>45014</v>
      </c>
      <c r="V131" s="57">
        <v>42370560</v>
      </c>
      <c r="W131" s="14">
        <f>Contratos[[#This Row],[Fecha Finalizacion Programada]]-Contratos[[#This Row],[Fecha de Inicio]]</f>
        <v>90</v>
      </c>
      <c r="X131" s="14">
        <f>ROUND((($D$5-Contratos[[#This Row],[Fecha de Inicio]])/(Contratos[[#This Row],[Fecha Finalizacion Programada]]-Contratos[[#This Row],[Fecha de Inicio]])*100),2)</f>
        <v>67.78</v>
      </c>
      <c r="Y131" s="43">
        <v>41126400</v>
      </c>
      <c r="Z131" s="28">
        <v>1244160</v>
      </c>
      <c r="AA131" s="14">
        <v>0</v>
      </c>
      <c r="AB131" s="28">
        <v>0</v>
      </c>
      <c r="AC131" s="28">
        <v>42370560</v>
      </c>
      <c r="AD131" s="14">
        <v>90</v>
      </c>
    </row>
    <row r="132" spans="2:30" x14ac:dyDescent="0.25">
      <c r="B132" s="14">
        <v>2022</v>
      </c>
      <c r="C132">
        <v>220368</v>
      </c>
      <c r="D132" s="14" t="s">
        <v>390</v>
      </c>
      <c r="E132" s="14" t="s">
        <v>705</v>
      </c>
      <c r="F132" s="14" t="s">
        <v>407</v>
      </c>
      <c r="G132" s="14" t="s">
        <v>27</v>
      </c>
      <c r="H132" s="14" t="s">
        <v>679</v>
      </c>
      <c r="I132" s="14" t="s">
        <v>684</v>
      </c>
      <c r="J132" s="14" t="s">
        <v>436</v>
      </c>
      <c r="K132" s="14">
        <v>800182091</v>
      </c>
      <c r="L132" s="14" t="s">
        <v>501</v>
      </c>
      <c r="M132" s="14" t="s">
        <v>542</v>
      </c>
      <c r="N132" t="s">
        <v>40</v>
      </c>
      <c r="O132" s="1">
        <v>44965</v>
      </c>
      <c r="P132" s="14" t="s">
        <v>576</v>
      </c>
      <c r="Q132" s="14" t="s">
        <v>646</v>
      </c>
      <c r="R132" s="1">
        <v>44642</v>
      </c>
      <c r="S132" s="1">
        <v>44643</v>
      </c>
      <c r="T132" s="14">
        <v>360</v>
      </c>
      <c r="U132" s="1">
        <v>45008</v>
      </c>
      <c r="V132" s="57">
        <v>818281523</v>
      </c>
      <c r="W132" s="14">
        <f>Contratos[[#This Row],[Fecha Finalizacion Programada]]-Contratos[[#This Row],[Fecha de Inicio]]</f>
        <v>365</v>
      </c>
      <c r="X132" s="14">
        <f>ROUND((($D$5-Contratos[[#This Row],[Fecha de Inicio]])/(Contratos[[#This Row],[Fecha Finalizacion Programada]]-Contratos[[#This Row],[Fecha de Inicio]])*100),2)</f>
        <v>93.7</v>
      </c>
      <c r="Y132" s="43">
        <v>399161946</v>
      </c>
      <c r="Z132" s="28">
        <v>818281523</v>
      </c>
      <c r="AA132" s="14">
        <v>0</v>
      </c>
      <c r="AB132" s="28">
        <v>0</v>
      </c>
      <c r="AC132" s="28">
        <v>818281523</v>
      </c>
      <c r="AD132" s="14">
        <v>360</v>
      </c>
    </row>
    <row r="133" spans="2:30" x14ac:dyDescent="0.25">
      <c r="B133" s="14">
        <v>2023</v>
      </c>
      <c r="C133">
        <v>230143</v>
      </c>
      <c r="D133" s="14" t="s">
        <v>390</v>
      </c>
      <c r="E133" s="14" t="s">
        <v>706</v>
      </c>
      <c r="F133" s="14" t="s">
        <v>45</v>
      </c>
      <c r="G133" s="14" t="s">
        <v>46</v>
      </c>
      <c r="H133" s="14" t="s">
        <v>222</v>
      </c>
      <c r="I133" s="14" t="s">
        <v>2</v>
      </c>
      <c r="J133" s="14" t="s">
        <v>437</v>
      </c>
      <c r="K133" s="14">
        <v>1019090995</v>
      </c>
      <c r="L133" s="14" t="s">
        <v>57</v>
      </c>
      <c r="M133" s="14" t="s">
        <v>47</v>
      </c>
      <c r="N133" t="s">
        <v>40</v>
      </c>
      <c r="O133" s="1">
        <v>44966</v>
      </c>
      <c r="P133" s="14" t="s">
        <v>577</v>
      </c>
      <c r="Q133" s="14" t="s">
        <v>647</v>
      </c>
      <c r="R133" s="1">
        <v>44950</v>
      </c>
      <c r="S133" s="1">
        <v>44951</v>
      </c>
      <c r="T133" s="14">
        <v>240</v>
      </c>
      <c r="U133" s="1">
        <v>45194</v>
      </c>
      <c r="V133" s="57">
        <v>26056000</v>
      </c>
      <c r="W133" s="14">
        <f>Contratos[[#This Row],[Fecha Finalizacion Programada]]-Contratos[[#This Row],[Fecha de Inicio]]</f>
        <v>243</v>
      </c>
      <c r="X133" s="14">
        <f>ROUND((($D$5-Contratos[[#This Row],[Fecha de Inicio]])/(Contratos[[#This Row],[Fecha Finalizacion Programada]]-Contratos[[#This Row],[Fecha de Inicio]])*100),2)</f>
        <v>13.99</v>
      </c>
      <c r="Y133" s="43">
        <v>542833</v>
      </c>
      <c r="Z133" s="28">
        <v>25513167</v>
      </c>
      <c r="AA133" s="14">
        <v>0</v>
      </c>
      <c r="AB133" s="28">
        <v>0</v>
      </c>
      <c r="AC133" s="28">
        <v>26056000</v>
      </c>
      <c r="AD133" s="14">
        <v>240</v>
      </c>
    </row>
    <row r="134" spans="2:30" x14ac:dyDescent="0.25">
      <c r="B134" s="14">
        <v>2022</v>
      </c>
      <c r="C134">
        <v>220593</v>
      </c>
      <c r="D134" s="14" t="s">
        <v>390</v>
      </c>
      <c r="E134" s="14" t="s">
        <v>250</v>
      </c>
      <c r="F134" s="14" t="s">
        <v>45</v>
      </c>
      <c r="G134" s="14" t="s">
        <v>46</v>
      </c>
      <c r="H134" s="14" t="s">
        <v>216</v>
      </c>
      <c r="I134" s="14" t="s">
        <v>2</v>
      </c>
      <c r="J134" s="14" t="s">
        <v>173</v>
      </c>
      <c r="K134" s="14">
        <v>51933372</v>
      </c>
      <c r="L134" s="14" t="s">
        <v>209</v>
      </c>
      <c r="M134" s="14" t="s">
        <v>48</v>
      </c>
      <c r="N134" t="s">
        <v>40</v>
      </c>
      <c r="O134" s="1">
        <v>44980</v>
      </c>
      <c r="P134" s="14" t="s">
        <v>553</v>
      </c>
      <c r="Q134" s="14" t="s">
        <v>609</v>
      </c>
      <c r="R134" s="1">
        <v>44823</v>
      </c>
      <c r="S134" s="1">
        <v>44824</v>
      </c>
      <c r="T134" s="14">
        <v>116</v>
      </c>
      <c r="U134" s="1">
        <v>44943</v>
      </c>
      <c r="V134" s="57">
        <v>13193067</v>
      </c>
      <c r="W134" s="14">
        <f>Contratos[[#This Row],[Fecha Finalizacion Programada]]-Contratos[[#This Row],[Fecha de Inicio]]</f>
        <v>119</v>
      </c>
      <c r="X134" s="14">
        <f>ROUND(((Contratos[[#This Row],[Fecha Finalizacion Programada]]-Contratos[[#This Row],[Fecha de Inicio]])/(Contratos[[#This Row],[Fecha Finalizacion Programada]]-Contratos[[#This Row],[Fecha de Inicio]])*100),2)</f>
        <v>100</v>
      </c>
      <c r="Y134" s="43">
        <v>2843333</v>
      </c>
      <c r="Z134" s="28">
        <v>15126534</v>
      </c>
      <c r="AA134" s="14">
        <v>1</v>
      </c>
      <c r="AB134" s="28">
        <v>4776800</v>
      </c>
      <c r="AC134" s="28">
        <v>17969867</v>
      </c>
      <c r="AD134" s="14">
        <v>158</v>
      </c>
    </row>
    <row r="135" spans="2:30" x14ac:dyDescent="0.25">
      <c r="B135" s="14">
        <v>2023</v>
      </c>
      <c r="C135">
        <v>230093</v>
      </c>
      <c r="D135" s="14" t="s">
        <v>390</v>
      </c>
      <c r="E135" s="14" t="s">
        <v>707</v>
      </c>
      <c r="F135" s="14" t="s">
        <v>45</v>
      </c>
      <c r="G135" s="14" t="s">
        <v>46</v>
      </c>
      <c r="H135" s="14" t="s">
        <v>222</v>
      </c>
      <c r="I135" s="14" t="s">
        <v>2</v>
      </c>
      <c r="J135" s="14" t="s">
        <v>438</v>
      </c>
      <c r="K135" s="14">
        <v>80797720</v>
      </c>
      <c r="L135" s="14" t="s">
        <v>502</v>
      </c>
      <c r="M135" s="14" t="s">
        <v>47</v>
      </c>
      <c r="N135" t="s">
        <v>40</v>
      </c>
      <c r="O135" s="1">
        <v>44966</v>
      </c>
      <c r="P135" s="14" t="s">
        <v>578</v>
      </c>
      <c r="Q135" s="14" t="s">
        <v>648</v>
      </c>
      <c r="R135" s="1">
        <v>44946</v>
      </c>
      <c r="S135" s="1">
        <v>44952</v>
      </c>
      <c r="T135" s="14">
        <v>240</v>
      </c>
      <c r="U135" s="1">
        <v>45195</v>
      </c>
      <c r="V135" s="57">
        <v>40776000</v>
      </c>
      <c r="W135" s="14">
        <f>Contratos[[#This Row],[Fecha Finalizacion Programada]]-Contratos[[#This Row],[Fecha de Inicio]]</f>
        <v>243</v>
      </c>
      <c r="X135" s="14">
        <f>ROUND((($D$5-Contratos[[#This Row],[Fecha de Inicio]])/(Contratos[[#This Row],[Fecha Finalizacion Programada]]-Contratos[[#This Row],[Fecha de Inicio]])*100),2)</f>
        <v>13.58</v>
      </c>
      <c r="Y135" s="43">
        <v>679600</v>
      </c>
      <c r="Z135" s="28">
        <v>40096400</v>
      </c>
      <c r="AA135" s="14">
        <v>0</v>
      </c>
      <c r="AB135" s="28">
        <v>0</v>
      </c>
      <c r="AC135" s="28">
        <v>40776000</v>
      </c>
      <c r="AD135" s="14">
        <v>240</v>
      </c>
    </row>
    <row r="136" spans="2:30" x14ac:dyDescent="0.25">
      <c r="B136" s="14">
        <v>2023</v>
      </c>
      <c r="C136">
        <v>230033</v>
      </c>
      <c r="D136" s="14" t="s">
        <v>390</v>
      </c>
      <c r="E136" s="14" t="s">
        <v>708</v>
      </c>
      <c r="F136" s="14" t="s">
        <v>45</v>
      </c>
      <c r="G136" s="14" t="s">
        <v>46</v>
      </c>
      <c r="H136" s="14" t="s">
        <v>680</v>
      </c>
      <c r="I136" s="14" t="s">
        <v>2</v>
      </c>
      <c r="J136" s="14" t="s">
        <v>439</v>
      </c>
      <c r="K136" s="14">
        <v>1019095238</v>
      </c>
      <c r="L136" s="14" t="s">
        <v>503</v>
      </c>
      <c r="M136" s="14" t="s">
        <v>78</v>
      </c>
      <c r="N136" t="s">
        <v>40</v>
      </c>
      <c r="O136" s="1">
        <v>44970</v>
      </c>
      <c r="P136" s="14" t="s">
        <v>579</v>
      </c>
      <c r="Q136" s="14" t="s">
        <v>649</v>
      </c>
      <c r="R136" s="1">
        <v>44939</v>
      </c>
      <c r="S136" s="1">
        <v>44944</v>
      </c>
      <c r="T136" s="14">
        <v>300</v>
      </c>
      <c r="U136" s="1">
        <v>45248</v>
      </c>
      <c r="V136" s="57">
        <v>65130000</v>
      </c>
      <c r="W136" s="14">
        <f>Contratos[[#This Row],[Fecha Finalizacion Programada]]-Contratos[[#This Row],[Fecha de Inicio]]</f>
        <v>304</v>
      </c>
      <c r="X136" s="14">
        <f>ROUND((($D$5-Contratos[[#This Row],[Fecha de Inicio]])/(Contratos[[#This Row],[Fecha Finalizacion Programada]]-Contratos[[#This Row],[Fecha de Inicio]])*100),2)</f>
        <v>13.49</v>
      </c>
      <c r="Y136" s="43">
        <v>2605200</v>
      </c>
      <c r="Z136" s="28">
        <v>62524800</v>
      </c>
      <c r="AA136" s="14">
        <v>0</v>
      </c>
      <c r="AB136" s="28">
        <v>0</v>
      </c>
      <c r="AC136" s="28">
        <v>65130000</v>
      </c>
      <c r="AD136" s="14">
        <v>300</v>
      </c>
    </row>
    <row r="137" spans="2:30" x14ac:dyDescent="0.25">
      <c r="B137" s="14">
        <v>2023</v>
      </c>
      <c r="C137">
        <v>230077</v>
      </c>
      <c r="D137" s="14" t="s">
        <v>390</v>
      </c>
      <c r="E137" s="14" t="s">
        <v>709</v>
      </c>
      <c r="F137" s="14" t="s">
        <v>45</v>
      </c>
      <c r="G137" s="14" t="s">
        <v>49</v>
      </c>
      <c r="H137" s="14" t="s">
        <v>222</v>
      </c>
      <c r="I137" s="14" t="s">
        <v>2</v>
      </c>
      <c r="J137" s="14" t="s">
        <v>440</v>
      </c>
      <c r="K137" s="14">
        <v>1020842997</v>
      </c>
      <c r="L137" s="14" t="s">
        <v>108</v>
      </c>
      <c r="M137" s="14" t="s">
        <v>47</v>
      </c>
      <c r="N137" t="s">
        <v>40</v>
      </c>
      <c r="O137" s="1">
        <v>44971</v>
      </c>
      <c r="P137" s="14" t="s">
        <v>580</v>
      </c>
      <c r="Q137" s="14" t="s">
        <v>650</v>
      </c>
      <c r="R137" s="1">
        <v>44943</v>
      </c>
      <c r="S137" s="1">
        <v>44944</v>
      </c>
      <c r="T137" s="14">
        <v>345</v>
      </c>
      <c r="U137" s="1">
        <v>45293</v>
      </c>
      <c r="V137" s="57">
        <v>34661000</v>
      </c>
      <c r="W137" s="14">
        <f>Contratos[[#This Row],[Fecha Finalizacion Programada]]-Contratos[[#This Row],[Fecha de Inicio]]</f>
        <v>349</v>
      </c>
      <c r="X137" s="14">
        <f>ROUND((($D$5-Contratos[[#This Row],[Fecha de Inicio]])/(Contratos[[#This Row],[Fecha Finalizacion Programada]]-Contratos[[#This Row],[Fecha de Inicio]])*100),2)</f>
        <v>11.75</v>
      </c>
      <c r="Y137" s="43">
        <v>1306066</v>
      </c>
      <c r="Z137" s="28">
        <v>33354934</v>
      </c>
      <c r="AA137" s="14">
        <v>0</v>
      </c>
      <c r="AB137" s="28">
        <v>0</v>
      </c>
      <c r="AC137" s="28">
        <v>34661000</v>
      </c>
      <c r="AD137" s="14">
        <v>345</v>
      </c>
    </row>
    <row r="138" spans="2:30" x14ac:dyDescent="0.25">
      <c r="B138" s="14">
        <v>2022</v>
      </c>
      <c r="C138">
        <v>220392</v>
      </c>
      <c r="D138" s="14" t="s">
        <v>390</v>
      </c>
      <c r="E138" s="14" t="s">
        <v>710</v>
      </c>
      <c r="F138" s="14" t="s">
        <v>33</v>
      </c>
      <c r="G138" s="14" t="s">
        <v>27</v>
      </c>
      <c r="H138" s="14" t="s">
        <v>214</v>
      </c>
      <c r="I138" s="14" t="s">
        <v>2</v>
      </c>
      <c r="J138" s="14" t="s">
        <v>441</v>
      </c>
      <c r="K138" s="14">
        <v>900753920</v>
      </c>
      <c r="L138" s="14" t="s">
        <v>504</v>
      </c>
      <c r="M138" s="14" t="s">
        <v>128</v>
      </c>
      <c r="N138" t="s">
        <v>40</v>
      </c>
      <c r="O138" s="1">
        <v>44965</v>
      </c>
      <c r="P138" s="14" t="s">
        <v>581</v>
      </c>
      <c r="Q138" s="14" t="s">
        <v>651</v>
      </c>
      <c r="R138" s="1">
        <v>44718</v>
      </c>
      <c r="S138" s="1">
        <v>44733</v>
      </c>
      <c r="T138" s="14">
        <v>315</v>
      </c>
      <c r="U138" s="1">
        <v>45052</v>
      </c>
      <c r="V138" s="57">
        <v>7322000</v>
      </c>
      <c r="W138" s="14">
        <f>Contratos[[#This Row],[Fecha Finalizacion Programada]]-Contratos[[#This Row],[Fecha de Inicio]]</f>
        <v>319</v>
      </c>
      <c r="X138" s="14">
        <f>ROUND((($D$5-Contratos[[#This Row],[Fecha de Inicio]])/(Contratos[[#This Row],[Fecha Finalizacion Programada]]-Contratos[[#This Row],[Fecha de Inicio]])*100),2)</f>
        <v>79</v>
      </c>
      <c r="Y138" s="43">
        <v>5410313</v>
      </c>
      <c r="Z138" s="28">
        <v>1911687</v>
      </c>
      <c r="AA138" s="14">
        <v>0</v>
      </c>
      <c r="AB138" s="28">
        <v>0</v>
      </c>
      <c r="AC138" s="28">
        <v>7322000</v>
      </c>
      <c r="AD138" s="14">
        <v>315</v>
      </c>
    </row>
    <row r="139" spans="2:30" x14ac:dyDescent="0.25">
      <c r="B139" s="14">
        <v>2022</v>
      </c>
      <c r="C139">
        <v>220277</v>
      </c>
      <c r="D139" s="14" t="s">
        <v>390</v>
      </c>
      <c r="E139" s="14" t="s">
        <v>711</v>
      </c>
      <c r="F139" s="14" t="s">
        <v>45</v>
      </c>
      <c r="G139" s="14" t="s">
        <v>46</v>
      </c>
      <c r="H139" s="14" t="s">
        <v>219</v>
      </c>
      <c r="I139" s="14" t="s">
        <v>2</v>
      </c>
      <c r="J139" s="14" t="s">
        <v>442</v>
      </c>
      <c r="K139" s="14">
        <v>1032444254</v>
      </c>
      <c r="L139" s="14" t="s">
        <v>505</v>
      </c>
      <c r="M139" s="14" t="s">
        <v>61</v>
      </c>
      <c r="N139" t="s">
        <v>40</v>
      </c>
      <c r="O139" s="1">
        <v>44967</v>
      </c>
      <c r="P139" s="14" t="s">
        <v>142</v>
      </c>
      <c r="Q139" s="14" t="s">
        <v>652</v>
      </c>
      <c r="R139" s="1">
        <v>44585</v>
      </c>
      <c r="S139" s="1">
        <v>44587</v>
      </c>
      <c r="T139" s="14">
        <v>330</v>
      </c>
      <c r="U139" s="1">
        <v>44952</v>
      </c>
      <c r="V139" s="57">
        <v>35827000</v>
      </c>
      <c r="W139" s="14">
        <f>Contratos[[#This Row],[Fecha Finalizacion Programada]]-Contratos[[#This Row],[Fecha de Inicio]]</f>
        <v>365</v>
      </c>
      <c r="X139" s="14">
        <f>ROUND(((Contratos[[#This Row],[Fecha Finalizacion Programada]]-Contratos[[#This Row],[Fecha de Inicio]])/(Contratos[[#This Row],[Fecha Finalizacion Programada]]-Contratos[[#This Row],[Fecha de Inicio]])*100),2)</f>
        <v>100</v>
      </c>
      <c r="Y139" s="43">
        <v>39084000</v>
      </c>
      <c r="Z139" s="28">
        <v>0</v>
      </c>
      <c r="AA139" s="14">
        <v>1</v>
      </c>
      <c r="AB139" s="28">
        <v>3257000</v>
      </c>
      <c r="AC139" s="28">
        <v>39084000</v>
      </c>
      <c r="AD139" s="14">
        <v>360</v>
      </c>
    </row>
    <row r="140" spans="2:30" x14ac:dyDescent="0.25">
      <c r="B140" s="14">
        <v>2023</v>
      </c>
      <c r="C140">
        <v>230140</v>
      </c>
      <c r="D140" s="14" t="s">
        <v>390</v>
      </c>
      <c r="E140" s="14" t="s">
        <v>712</v>
      </c>
      <c r="F140" s="14" t="s">
        <v>45</v>
      </c>
      <c r="G140" s="14" t="s">
        <v>49</v>
      </c>
      <c r="H140" s="14" t="s">
        <v>222</v>
      </c>
      <c r="I140" s="14" t="s">
        <v>2</v>
      </c>
      <c r="J140" s="14" t="s">
        <v>443</v>
      </c>
      <c r="K140" s="14">
        <v>52384090</v>
      </c>
      <c r="L140" s="14" t="s">
        <v>506</v>
      </c>
      <c r="M140" s="14" t="s">
        <v>543</v>
      </c>
      <c r="N140" t="s">
        <v>40</v>
      </c>
      <c r="O140" s="1">
        <v>44966</v>
      </c>
      <c r="P140" s="14" t="s">
        <v>582</v>
      </c>
      <c r="Q140" s="14" t="s">
        <v>653</v>
      </c>
      <c r="R140" s="1">
        <v>44950</v>
      </c>
      <c r="S140" s="1">
        <v>44952</v>
      </c>
      <c r="T140" s="14">
        <v>240</v>
      </c>
      <c r="U140" s="1">
        <v>45195</v>
      </c>
      <c r="V140" s="57">
        <v>18608000</v>
      </c>
      <c r="W140" s="14">
        <f>Contratos[[#This Row],[Fecha Finalizacion Programada]]-Contratos[[#This Row],[Fecha de Inicio]]</f>
        <v>243</v>
      </c>
      <c r="X140" s="14">
        <f>ROUND((($D$5-Contratos[[#This Row],[Fecha de Inicio]])/(Contratos[[#This Row],[Fecha Finalizacion Programada]]-Contratos[[#This Row],[Fecha de Inicio]])*100),2)</f>
        <v>13.58</v>
      </c>
      <c r="Y140" s="43">
        <v>387666</v>
      </c>
      <c r="Z140" s="28">
        <v>18220334</v>
      </c>
      <c r="AA140" s="14">
        <v>0</v>
      </c>
      <c r="AB140" s="28">
        <v>0</v>
      </c>
      <c r="AC140" s="28">
        <v>18608000</v>
      </c>
      <c r="AD140" s="14">
        <v>240</v>
      </c>
    </row>
    <row r="141" spans="2:30" x14ac:dyDescent="0.25">
      <c r="B141" s="14">
        <v>2022</v>
      </c>
      <c r="C141">
        <v>220848</v>
      </c>
      <c r="D141" s="14" t="s">
        <v>390</v>
      </c>
      <c r="E141" s="14" t="s">
        <v>713</v>
      </c>
      <c r="F141" s="14" t="s">
        <v>45</v>
      </c>
      <c r="G141" s="14" t="s">
        <v>46</v>
      </c>
      <c r="H141" s="14" t="s">
        <v>219</v>
      </c>
      <c r="I141" s="14" t="s">
        <v>2</v>
      </c>
      <c r="J141" s="14" t="s">
        <v>444</v>
      </c>
      <c r="K141" s="14">
        <v>1016056057</v>
      </c>
      <c r="L141" s="14" t="s">
        <v>507</v>
      </c>
      <c r="M141" s="14" t="s">
        <v>61</v>
      </c>
      <c r="N141" t="s">
        <v>40</v>
      </c>
      <c r="O141" s="1">
        <v>44967</v>
      </c>
      <c r="P141" s="14" t="s">
        <v>142</v>
      </c>
      <c r="Q141" s="14" t="s">
        <v>654</v>
      </c>
      <c r="R141" s="1">
        <v>44901</v>
      </c>
      <c r="S141" s="1">
        <v>44902</v>
      </c>
      <c r="T141" s="14">
        <v>60</v>
      </c>
      <c r="U141" s="1">
        <v>44964</v>
      </c>
      <c r="V141" s="57">
        <v>6514000</v>
      </c>
      <c r="W141" s="14">
        <f>Contratos[[#This Row],[Fecha Finalizacion Programada]]-Contratos[[#This Row],[Fecha de Inicio]]</f>
        <v>62</v>
      </c>
      <c r="X141" s="14">
        <f>ROUND(((Contratos[[#This Row],[Fecha Finalizacion Programada]]-Contratos[[#This Row],[Fecha de Inicio]])/(Contratos[[#This Row],[Fecha Finalizacion Programada]]-Contratos[[#This Row],[Fecha de Inicio]])*100),2)</f>
        <v>100</v>
      </c>
      <c r="Y141" s="43">
        <v>5862600</v>
      </c>
      <c r="Z141" s="28">
        <v>651400</v>
      </c>
      <c r="AA141" s="14">
        <v>0</v>
      </c>
      <c r="AB141" s="28">
        <v>0</v>
      </c>
      <c r="AC141" s="28">
        <v>6514000</v>
      </c>
      <c r="AD141" s="14">
        <v>60</v>
      </c>
    </row>
    <row r="142" spans="2:30" x14ac:dyDescent="0.25">
      <c r="B142" s="14">
        <v>2022</v>
      </c>
      <c r="C142">
        <v>220004</v>
      </c>
      <c r="D142" s="14" t="s">
        <v>390</v>
      </c>
      <c r="E142" s="14" t="s">
        <v>220</v>
      </c>
      <c r="F142" s="14" t="s">
        <v>45</v>
      </c>
      <c r="G142" s="14" t="s">
        <v>49</v>
      </c>
      <c r="H142" s="14" t="s">
        <v>221</v>
      </c>
      <c r="I142" s="14" t="s">
        <v>2</v>
      </c>
      <c r="J142" s="14" t="s">
        <v>100</v>
      </c>
      <c r="K142" s="14">
        <v>1016105814</v>
      </c>
      <c r="L142" s="14" t="s">
        <v>54</v>
      </c>
      <c r="M142" s="14" t="s">
        <v>544</v>
      </c>
      <c r="N142" t="s">
        <v>40</v>
      </c>
      <c r="O142" s="1">
        <v>44966</v>
      </c>
      <c r="P142" s="14" t="s">
        <v>583</v>
      </c>
      <c r="Q142" s="14" t="s">
        <v>583</v>
      </c>
      <c r="R142" s="1">
        <v>44572</v>
      </c>
      <c r="S142" s="1">
        <v>44574</v>
      </c>
      <c r="T142" s="14">
        <v>270</v>
      </c>
      <c r="U142" s="1">
        <v>44942</v>
      </c>
      <c r="V142" s="57">
        <v>16597098</v>
      </c>
      <c r="W142" s="14">
        <f>Contratos[[#This Row],[Fecha Finalizacion Programada]]-Contratos[[#This Row],[Fecha de Inicio]]</f>
        <v>368</v>
      </c>
      <c r="X142" s="14">
        <f>ROUND(((Contratos[[#This Row],[Fecha Finalizacion Programada]]-Contratos[[#This Row],[Fecha de Inicio]])/(Contratos[[#This Row],[Fecha Finalizacion Programada]]-Contratos[[#This Row],[Fecha de Inicio]])*100),2)</f>
        <v>100</v>
      </c>
      <c r="Y142" s="43">
        <v>21391815</v>
      </c>
      <c r="Z142" s="28">
        <v>922061</v>
      </c>
      <c r="AA142" s="14">
        <v>1</v>
      </c>
      <c r="AB142" s="28">
        <v>5716778</v>
      </c>
      <c r="AC142" s="28">
        <v>22313876</v>
      </c>
      <c r="AD142" s="14">
        <v>363</v>
      </c>
    </row>
    <row r="143" spans="2:30" x14ac:dyDescent="0.25">
      <c r="B143" s="14">
        <v>2022</v>
      </c>
      <c r="C143">
        <v>220001</v>
      </c>
      <c r="D143" s="14" t="s">
        <v>390</v>
      </c>
      <c r="E143" s="14" t="s">
        <v>220</v>
      </c>
      <c r="F143" s="14" t="s">
        <v>45</v>
      </c>
      <c r="G143" s="14" t="s">
        <v>49</v>
      </c>
      <c r="H143" s="14" t="s">
        <v>221</v>
      </c>
      <c r="I143" s="14" t="s">
        <v>2</v>
      </c>
      <c r="J143" s="14" t="s">
        <v>100</v>
      </c>
      <c r="K143" s="14">
        <v>1075685032</v>
      </c>
      <c r="L143" s="14" t="s">
        <v>55</v>
      </c>
      <c r="M143" s="14" t="s">
        <v>544</v>
      </c>
      <c r="N143" t="s">
        <v>40</v>
      </c>
      <c r="O143" s="1">
        <v>44966</v>
      </c>
      <c r="P143" s="14" t="s">
        <v>584</v>
      </c>
      <c r="Q143" s="14" t="s">
        <v>584</v>
      </c>
      <c r="R143" s="1">
        <v>44568</v>
      </c>
      <c r="S143" s="1">
        <v>44573</v>
      </c>
      <c r="T143" s="14">
        <v>270</v>
      </c>
      <c r="U143" s="1">
        <v>44942</v>
      </c>
      <c r="V143" s="57">
        <v>16597098</v>
      </c>
      <c r="W143" s="14">
        <f>Contratos[[#This Row],[Fecha Finalizacion Programada]]-Contratos[[#This Row],[Fecha de Inicio]]</f>
        <v>369</v>
      </c>
      <c r="X143" s="14">
        <f>ROUND(((Contratos[[#This Row],[Fecha Finalizacion Programada]]-Contratos[[#This Row],[Fecha de Inicio]])/(Contratos[[#This Row],[Fecha Finalizacion Programada]]-Contratos[[#This Row],[Fecha de Inicio]])*100),2)</f>
        <v>100</v>
      </c>
      <c r="Y143" s="43">
        <v>21453285</v>
      </c>
      <c r="Z143" s="28">
        <v>922062</v>
      </c>
      <c r="AA143" s="14">
        <v>1</v>
      </c>
      <c r="AB143" s="28">
        <v>5778249</v>
      </c>
      <c r="AC143" s="28">
        <v>22375347</v>
      </c>
      <c r="AD143" s="14">
        <v>364</v>
      </c>
    </row>
    <row r="144" spans="2:30" x14ac:dyDescent="0.25">
      <c r="B144" s="14">
        <v>2022</v>
      </c>
      <c r="C144">
        <v>220003</v>
      </c>
      <c r="D144" s="14" t="s">
        <v>390</v>
      </c>
      <c r="E144" s="14" t="s">
        <v>220</v>
      </c>
      <c r="F144" s="14" t="s">
        <v>45</v>
      </c>
      <c r="G144" s="14" t="s">
        <v>49</v>
      </c>
      <c r="H144" s="14" t="s">
        <v>221</v>
      </c>
      <c r="I144" s="14" t="s">
        <v>2</v>
      </c>
      <c r="J144" s="14" t="s">
        <v>100</v>
      </c>
      <c r="K144" s="14">
        <v>1030641735</v>
      </c>
      <c r="L144" s="14" t="s">
        <v>53</v>
      </c>
      <c r="M144" s="14" t="s">
        <v>544</v>
      </c>
      <c r="N144" t="s">
        <v>40</v>
      </c>
      <c r="O144" s="1">
        <v>44966</v>
      </c>
      <c r="P144" s="14" t="s">
        <v>584</v>
      </c>
      <c r="Q144" s="14" t="s">
        <v>584</v>
      </c>
      <c r="R144" s="1">
        <v>44572</v>
      </c>
      <c r="S144" s="1">
        <v>44573</v>
      </c>
      <c r="T144" s="14">
        <v>270</v>
      </c>
      <c r="U144" s="1">
        <v>44942</v>
      </c>
      <c r="V144" s="57">
        <v>16597098</v>
      </c>
      <c r="W144" s="14">
        <f>Contratos[[#This Row],[Fecha Finalizacion Programada]]-Contratos[[#This Row],[Fecha de Inicio]]</f>
        <v>369</v>
      </c>
      <c r="X144" s="14">
        <f>ROUND(((Contratos[[#This Row],[Fecha Finalizacion Programada]]-Contratos[[#This Row],[Fecha de Inicio]])/(Contratos[[#This Row],[Fecha Finalizacion Programada]]-Contratos[[#This Row],[Fecha de Inicio]])*100),2)</f>
        <v>100</v>
      </c>
      <c r="Y144" s="43">
        <v>21453285</v>
      </c>
      <c r="Z144" s="28">
        <v>922062</v>
      </c>
      <c r="AA144" s="14">
        <v>1</v>
      </c>
      <c r="AB144" s="28">
        <v>5778249</v>
      </c>
      <c r="AC144" s="28">
        <v>22375347</v>
      </c>
      <c r="AD144" s="14">
        <v>364</v>
      </c>
    </row>
    <row r="145" spans="2:30" x14ac:dyDescent="0.25">
      <c r="B145" s="14">
        <v>2022</v>
      </c>
      <c r="C145">
        <v>220237</v>
      </c>
      <c r="D145" s="14" t="s">
        <v>390</v>
      </c>
      <c r="E145" s="14" t="s">
        <v>231</v>
      </c>
      <c r="F145" s="14" t="s">
        <v>45</v>
      </c>
      <c r="G145" s="14" t="s">
        <v>46</v>
      </c>
      <c r="H145" s="14" t="s">
        <v>221</v>
      </c>
      <c r="I145" s="14" t="s">
        <v>2</v>
      </c>
      <c r="J145" s="14" t="s">
        <v>101</v>
      </c>
      <c r="K145" s="14">
        <v>1032417308</v>
      </c>
      <c r="L145" s="14" t="s">
        <v>56</v>
      </c>
      <c r="M145" s="14" t="s">
        <v>544</v>
      </c>
      <c r="N145" t="s">
        <v>40</v>
      </c>
      <c r="O145" s="1">
        <v>44966</v>
      </c>
      <c r="P145" s="14" t="s">
        <v>584</v>
      </c>
      <c r="Q145" s="14" t="s">
        <v>584</v>
      </c>
      <c r="R145" s="1">
        <v>44581</v>
      </c>
      <c r="S145" s="1">
        <v>44585</v>
      </c>
      <c r="T145" s="14">
        <v>330</v>
      </c>
      <c r="U145" s="1">
        <v>44942</v>
      </c>
      <c r="V145" s="57">
        <v>56958000</v>
      </c>
      <c r="W145" s="14">
        <f>Contratos[[#This Row],[Fecha Finalizacion Programada]]-Contratos[[#This Row],[Fecha de Inicio]]</f>
        <v>357</v>
      </c>
      <c r="X145" s="14">
        <f>ROUND(((Contratos[[#This Row],[Fecha Finalizacion Programada]]-Contratos[[#This Row],[Fecha de Inicio]])/(Contratos[[#This Row],[Fecha Finalizacion Programada]]-Contratos[[#This Row],[Fecha de Inicio]])*100),2)</f>
        <v>100</v>
      </c>
      <c r="Y145" s="43">
        <v>52988200</v>
      </c>
      <c r="Z145" s="28">
        <v>7767000</v>
      </c>
      <c r="AA145" s="14">
        <v>1</v>
      </c>
      <c r="AB145" s="28">
        <v>3797200</v>
      </c>
      <c r="AC145" s="28">
        <v>60755200</v>
      </c>
      <c r="AD145" s="14">
        <v>353</v>
      </c>
    </row>
    <row r="146" spans="2:30" x14ac:dyDescent="0.25">
      <c r="B146" s="14">
        <v>2022</v>
      </c>
      <c r="C146">
        <v>220096</v>
      </c>
      <c r="D146" s="14" t="s">
        <v>390</v>
      </c>
      <c r="E146" s="14" t="s">
        <v>227</v>
      </c>
      <c r="F146" s="14" t="s">
        <v>45</v>
      </c>
      <c r="G146" s="14" t="s">
        <v>46</v>
      </c>
      <c r="H146" s="14" t="s">
        <v>221</v>
      </c>
      <c r="I146" s="14" t="s">
        <v>2</v>
      </c>
      <c r="J146" s="14" t="s">
        <v>98</v>
      </c>
      <c r="K146" s="14">
        <v>55152038</v>
      </c>
      <c r="L146" s="14" t="s">
        <v>99</v>
      </c>
      <c r="M146" s="14" t="s">
        <v>544</v>
      </c>
      <c r="N146" t="s">
        <v>40</v>
      </c>
      <c r="O146" s="1">
        <v>44966</v>
      </c>
      <c r="P146" s="14" t="s">
        <v>584</v>
      </c>
      <c r="Q146" s="14" t="s">
        <v>584</v>
      </c>
      <c r="R146" s="1">
        <v>44574</v>
      </c>
      <c r="S146" s="1">
        <v>44586</v>
      </c>
      <c r="T146" s="14">
        <v>270</v>
      </c>
      <c r="U146" s="1">
        <v>44942</v>
      </c>
      <c r="V146" s="57">
        <v>36288000</v>
      </c>
      <c r="W146" s="14">
        <f>Contratos[[#This Row],[Fecha Finalizacion Programada]]-Contratos[[#This Row],[Fecha de Inicio]]</f>
        <v>356</v>
      </c>
      <c r="X146" s="14">
        <f>ROUND(((Contratos[[#This Row],[Fecha Finalizacion Programada]]-Contratos[[#This Row],[Fecha de Inicio]])/(Contratos[[#This Row],[Fecha Finalizacion Programada]]-Contratos[[#This Row],[Fecha de Inicio]])*100),2)</f>
        <v>100</v>
      </c>
      <c r="Y146" s="43">
        <v>45158400</v>
      </c>
      <c r="Z146" s="28">
        <v>2016000</v>
      </c>
      <c r="AA146" s="14">
        <v>1</v>
      </c>
      <c r="AB146" s="28">
        <v>10886400</v>
      </c>
      <c r="AC146" s="28">
        <v>47174400</v>
      </c>
      <c r="AD146" s="14">
        <v>352</v>
      </c>
    </row>
    <row r="147" spans="2:30" x14ac:dyDescent="0.25">
      <c r="B147" s="14">
        <v>2022</v>
      </c>
      <c r="C147">
        <v>220257</v>
      </c>
      <c r="D147" s="14" t="s">
        <v>390</v>
      </c>
      <c r="E147" s="14" t="s">
        <v>227</v>
      </c>
      <c r="F147" s="14" t="s">
        <v>45</v>
      </c>
      <c r="G147" s="14" t="s">
        <v>46</v>
      </c>
      <c r="H147" s="14" t="s">
        <v>221</v>
      </c>
      <c r="I147" s="14" t="s">
        <v>2</v>
      </c>
      <c r="J147" s="14" t="s">
        <v>98</v>
      </c>
      <c r="K147" s="14">
        <v>53118341</v>
      </c>
      <c r="L147" s="14" t="s">
        <v>103</v>
      </c>
      <c r="M147" s="14" t="s">
        <v>544</v>
      </c>
      <c r="N147" t="s">
        <v>40</v>
      </c>
      <c r="O147" s="1">
        <v>44966</v>
      </c>
      <c r="P147" s="14" t="s">
        <v>584</v>
      </c>
      <c r="Q147" s="14" t="s">
        <v>584</v>
      </c>
      <c r="R147" s="1">
        <v>44582</v>
      </c>
      <c r="S147" s="1">
        <v>44586</v>
      </c>
      <c r="T147" s="14">
        <v>270</v>
      </c>
      <c r="U147" s="1">
        <v>44942</v>
      </c>
      <c r="V147" s="57">
        <v>36288000</v>
      </c>
      <c r="W147" s="14">
        <f>Contratos[[#This Row],[Fecha Finalizacion Programada]]-Contratos[[#This Row],[Fecha de Inicio]]</f>
        <v>356</v>
      </c>
      <c r="X147" s="14">
        <f>ROUND(((Contratos[[#This Row],[Fecha Finalizacion Programada]]-Contratos[[#This Row],[Fecha de Inicio]])/(Contratos[[#This Row],[Fecha Finalizacion Programada]]-Contratos[[#This Row],[Fecha de Inicio]])*100),2)</f>
        <v>100</v>
      </c>
      <c r="Y147" s="43">
        <v>44352000</v>
      </c>
      <c r="Z147" s="28">
        <v>2822400</v>
      </c>
      <c r="AA147" s="14">
        <v>1</v>
      </c>
      <c r="AB147" s="28">
        <v>10886400</v>
      </c>
      <c r="AC147" s="28">
        <v>47174400</v>
      </c>
      <c r="AD147" s="14">
        <v>352</v>
      </c>
    </row>
    <row r="148" spans="2:30" x14ac:dyDescent="0.25">
      <c r="B148" s="14">
        <v>2022</v>
      </c>
      <c r="C148">
        <v>220066</v>
      </c>
      <c r="D148" s="14" t="s">
        <v>390</v>
      </c>
      <c r="E148" s="14" t="s">
        <v>227</v>
      </c>
      <c r="F148" s="14" t="s">
        <v>45</v>
      </c>
      <c r="G148" s="14" t="s">
        <v>46</v>
      </c>
      <c r="H148" s="14" t="s">
        <v>221</v>
      </c>
      <c r="I148" s="14" t="s">
        <v>2</v>
      </c>
      <c r="J148" s="14" t="s">
        <v>98</v>
      </c>
      <c r="K148" s="14">
        <v>52969428</v>
      </c>
      <c r="L148" s="14" t="s">
        <v>115</v>
      </c>
      <c r="M148" s="14" t="s">
        <v>544</v>
      </c>
      <c r="N148" t="s">
        <v>40</v>
      </c>
      <c r="O148" s="1">
        <v>44966</v>
      </c>
      <c r="P148" s="14" t="s">
        <v>584</v>
      </c>
      <c r="Q148" s="14" t="s">
        <v>584</v>
      </c>
      <c r="R148" s="1">
        <v>44573</v>
      </c>
      <c r="S148" s="1">
        <v>44586</v>
      </c>
      <c r="T148" s="14">
        <v>270</v>
      </c>
      <c r="U148" s="1">
        <v>44942</v>
      </c>
      <c r="V148" s="57">
        <v>36288000</v>
      </c>
      <c r="W148" s="14">
        <f>Contratos[[#This Row],[Fecha Finalizacion Programada]]-Contratos[[#This Row],[Fecha de Inicio]]</f>
        <v>356</v>
      </c>
      <c r="X148" s="14">
        <f>ROUND(((Contratos[[#This Row],[Fecha Finalizacion Programada]]-Contratos[[#This Row],[Fecha de Inicio]])/(Contratos[[#This Row],[Fecha Finalizacion Programada]]-Contratos[[#This Row],[Fecha de Inicio]])*100),2)</f>
        <v>100</v>
      </c>
      <c r="Y148" s="43">
        <v>45158400</v>
      </c>
      <c r="Z148" s="28">
        <v>2016000</v>
      </c>
      <c r="AA148" s="14">
        <v>1</v>
      </c>
      <c r="AB148" s="28">
        <v>10886400</v>
      </c>
      <c r="AC148" s="28">
        <v>47174400</v>
      </c>
      <c r="AD148" s="14">
        <v>352</v>
      </c>
    </row>
    <row r="149" spans="2:30" x14ac:dyDescent="0.25">
      <c r="B149" s="14">
        <v>2022</v>
      </c>
      <c r="C149">
        <v>220002</v>
      </c>
      <c r="D149" s="14" t="s">
        <v>390</v>
      </c>
      <c r="E149" s="14" t="s">
        <v>220</v>
      </c>
      <c r="F149" s="14" t="s">
        <v>45</v>
      </c>
      <c r="G149" s="14" t="s">
        <v>49</v>
      </c>
      <c r="H149" s="14" t="s">
        <v>221</v>
      </c>
      <c r="I149" s="14" t="s">
        <v>2</v>
      </c>
      <c r="J149" s="14" t="s">
        <v>100</v>
      </c>
      <c r="K149" s="14">
        <v>1077874323</v>
      </c>
      <c r="L149" s="14" t="s">
        <v>114</v>
      </c>
      <c r="M149" s="14" t="s">
        <v>544</v>
      </c>
      <c r="N149" t="s">
        <v>40</v>
      </c>
      <c r="O149" s="1">
        <v>44966</v>
      </c>
      <c r="P149" s="14" t="s">
        <v>584</v>
      </c>
      <c r="Q149" s="14" t="s">
        <v>584</v>
      </c>
      <c r="R149" s="1">
        <v>44572</v>
      </c>
      <c r="S149" s="1">
        <v>44582</v>
      </c>
      <c r="T149" s="14">
        <v>270</v>
      </c>
      <c r="U149" s="1">
        <v>44942</v>
      </c>
      <c r="V149" s="57">
        <v>16597098</v>
      </c>
      <c r="W149" s="14">
        <f>Contratos[[#This Row],[Fecha Finalizacion Programada]]-Contratos[[#This Row],[Fecha de Inicio]]</f>
        <v>360</v>
      </c>
      <c r="X149" s="14">
        <f>ROUND(((Contratos[[#This Row],[Fecha Finalizacion Programada]]-Contratos[[#This Row],[Fecha de Inicio]])/(Contratos[[#This Row],[Fecha Finalizacion Programada]]-Contratos[[#This Row],[Fecha de Inicio]])*100),2)</f>
        <v>100</v>
      </c>
      <c r="Y149" s="43">
        <v>19055927</v>
      </c>
      <c r="Z149" s="28">
        <v>2766183</v>
      </c>
      <c r="AA149" s="14">
        <v>1</v>
      </c>
      <c r="AB149" s="28">
        <v>5225012</v>
      </c>
      <c r="AC149" s="28">
        <v>21822110</v>
      </c>
      <c r="AD149" s="14">
        <v>356</v>
      </c>
    </row>
    <row r="150" spans="2:30" x14ac:dyDescent="0.25">
      <c r="B150" s="14">
        <v>2022</v>
      </c>
      <c r="C150">
        <v>220097</v>
      </c>
      <c r="D150" s="14" t="s">
        <v>390</v>
      </c>
      <c r="E150" s="14" t="s">
        <v>227</v>
      </c>
      <c r="F150" s="14" t="s">
        <v>45</v>
      </c>
      <c r="G150" s="14" t="s">
        <v>46</v>
      </c>
      <c r="H150" s="14" t="s">
        <v>221</v>
      </c>
      <c r="I150" s="14" t="s">
        <v>2</v>
      </c>
      <c r="J150" s="14" t="s">
        <v>98</v>
      </c>
      <c r="K150" s="14">
        <v>80901106</v>
      </c>
      <c r="L150" s="14" t="s">
        <v>104</v>
      </c>
      <c r="M150" s="14" t="s">
        <v>544</v>
      </c>
      <c r="N150" t="s">
        <v>40</v>
      </c>
      <c r="O150" s="1">
        <v>44966</v>
      </c>
      <c r="P150" s="14" t="s">
        <v>584</v>
      </c>
      <c r="Q150" s="14" t="s">
        <v>584</v>
      </c>
      <c r="R150" s="1">
        <v>44574</v>
      </c>
      <c r="S150" s="1">
        <v>44581</v>
      </c>
      <c r="T150" s="14">
        <v>270</v>
      </c>
      <c r="U150" s="1">
        <v>44942</v>
      </c>
      <c r="V150" s="57">
        <v>36288000</v>
      </c>
      <c r="W150" s="14">
        <f>Contratos[[#This Row],[Fecha Finalizacion Programada]]-Contratos[[#This Row],[Fecha de Inicio]]</f>
        <v>361</v>
      </c>
      <c r="X150" s="14">
        <f>ROUND(((Contratos[[#This Row],[Fecha Finalizacion Programada]]-Contratos[[#This Row],[Fecha de Inicio]])/(Contratos[[#This Row],[Fecha Finalizacion Programada]]-Contratos[[#This Row],[Fecha de Inicio]])*100),2)</f>
        <v>100</v>
      </c>
      <c r="Y150" s="43">
        <v>45830400</v>
      </c>
      <c r="Z150" s="28">
        <v>2016000</v>
      </c>
      <c r="AA150" s="14">
        <v>1</v>
      </c>
      <c r="AB150" s="28">
        <v>11558400</v>
      </c>
      <c r="AC150" s="28">
        <v>47846400</v>
      </c>
      <c r="AD150" s="14">
        <v>357</v>
      </c>
    </row>
    <row r="151" spans="2:30" x14ac:dyDescent="0.25">
      <c r="B151" s="14">
        <v>2022</v>
      </c>
      <c r="C151">
        <v>220067</v>
      </c>
      <c r="D151" s="14" t="s">
        <v>390</v>
      </c>
      <c r="E151" s="14" t="s">
        <v>227</v>
      </c>
      <c r="F151" s="14" t="s">
        <v>45</v>
      </c>
      <c r="G151" s="14" t="s">
        <v>46</v>
      </c>
      <c r="H151" s="14" t="s">
        <v>221</v>
      </c>
      <c r="I151" s="14" t="s">
        <v>2</v>
      </c>
      <c r="J151" s="14" t="s">
        <v>98</v>
      </c>
      <c r="K151" s="14">
        <v>1024562261</v>
      </c>
      <c r="L151" s="14" t="s">
        <v>50</v>
      </c>
      <c r="M151" s="14" t="s">
        <v>544</v>
      </c>
      <c r="N151" t="s">
        <v>40</v>
      </c>
      <c r="O151" s="1">
        <v>44966</v>
      </c>
      <c r="P151" s="14" t="s">
        <v>584</v>
      </c>
      <c r="Q151" s="14" t="s">
        <v>584</v>
      </c>
      <c r="R151" s="1">
        <v>44573</v>
      </c>
      <c r="S151" s="1">
        <v>44581</v>
      </c>
      <c r="T151" s="14">
        <v>270</v>
      </c>
      <c r="U151" s="1">
        <v>44942</v>
      </c>
      <c r="V151" s="57">
        <v>36288000</v>
      </c>
      <c r="W151" s="14">
        <f>Contratos[[#This Row],[Fecha Finalizacion Programada]]-Contratos[[#This Row],[Fecha de Inicio]]</f>
        <v>361</v>
      </c>
      <c r="X151" s="14">
        <f>ROUND(((Contratos[[#This Row],[Fecha Finalizacion Programada]]-Contratos[[#This Row],[Fecha de Inicio]])/(Contratos[[#This Row],[Fecha Finalizacion Programada]]-Contratos[[#This Row],[Fecha de Inicio]])*100),2)</f>
        <v>100</v>
      </c>
      <c r="Y151" s="43">
        <v>45830400</v>
      </c>
      <c r="Z151" s="28">
        <v>2016000</v>
      </c>
      <c r="AA151" s="14">
        <v>1</v>
      </c>
      <c r="AB151" s="28">
        <v>11558400</v>
      </c>
      <c r="AC151" s="28">
        <v>47846400</v>
      </c>
      <c r="AD151" s="14">
        <v>357</v>
      </c>
    </row>
    <row r="152" spans="2:30" x14ac:dyDescent="0.25">
      <c r="B152" s="14">
        <v>2022</v>
      </c>
      <c r="C152">
        <v>220149</v>
      </c>
      <c r="D152" s="14" t="s">
        <v>390</v>
      </c>
      <c r="E152" s="14" t="s">
        <v>227</v>
      </c>
      <c r="F152" s="14" t="s">
        <v>45</v>
      </c>
      <c r="G152" s="14" t="s">
        <v>46</v>
      </c>
      <c r="H152" s="14" t="s">
        <v>221</v>
      </c>
      <c r="I152" s="14" t="s">
        <v>2</v>
      </c>
      <c r="J152" s="14" t="s">
        <v>98</v>
      </c>
      <c r="K152" s="14">
        <v>52888733</v>
      </c>
      <c r="L152" s="14" t="s">
        <v>112</v>
      </c>
      <c r="M152" s="14" t="s">
        <v>544</v>
      </c>
      <c r="N152" t="s">
        <v>40</v>
      </c>
      <c r="O152" s="1">
        <v>44966</v>
      </c>
      <c r="P152" s="14" t="s">
        <v>584</v>
      </c>
      <c r="Q152" s="14" t="s">
        <v>584</v>
      </c>
      <c r="R152" s="1">
        <v>44575</v>
      </c>
      <c r="S152" s="1">
        <v>44580</v>
      </c>
      <c r="T152" s="14">
        <v>270</v>
      </c>
      <c r="U152" s="1">
        <v>44942</v>
      </c>
      <c r="V152" s="57">
        <v>36288000</v>
      </c>
      <c r="W152" s="14">
        <f>Contratos[[#This Row],[Fecha Finalizacion Programada]]-Contratos[[#This Row],[Fecha de Inicio]]</f>
        <v>362</v>
      </c>
      <c r="X152" s="14">
        <f>ROUND(((Contratos[[#This Row],[Fecha Finalizacion Programada]]-Contratos[[#This Row],[Fecha de Inicio]])/(Contratos[[#This Row],[Fecha Finalizacion Programada]]-Contratos[[#This Row],[Fecha de Inicio]])*100),2)</f>
        <v>100</v>
      </c>
      <c r="Y152" s="43">
        <v>45964800</v>
      </c>
      <c r="Z152" s="28">
        <v>2016000</v>
      </c>
      <c r="AA152" s="14">
        <v>1</v>
      </c>
      <c r="AB152" s="28">
        <v>11692800</v>
      </c>
      <c r="AC152" s="28">
        <v>47980800</v>
      </c>
      <c r="AD152" s="14">
        <v>358</v>
      </c>
    </row>
    <row r="153" spans="2:30" x14ac:dyDescent="0.25">
      <c r="B153" s="14">
        <v>2022</v>
      </c>
      <c r="C153">
        <v>220124</v>
      </c>
      <c r="D153" s="14" t="s">
        <v>390</v>
      </c>
      <c r="E153" s="14" t="s">
        <v>227</v>
      </c>
      <c r="F153" s="14" t="s">
        <v>45</v>
      </c>
      <c r="G153" s="14" t="s">
        <v>46</v>
      </c>
      <c r="H153" s="14" t="s">
        <v>221</v>
      </c>
      <c r="I153" s="14" t="s">
        <v>2</v>
      </c>
      <c r="J153" s="14" t="s">
        <v>98</v>
      </c>
      <c r="K153" s="14">
        <v>53107185</v>
      </c>
      <c r="L153" s="14" t="s">
        <v>116</v>
      </c>
      <c r="M153" s="14" t="s">
        <v>544</v>
      </c>
      <c r="N153" t="s">
        <v>40</v>
      </c>
      <c r="O153" s="1">
        <v>44966</v>
      </c>
      <c r="P153" s="14" t="s">
        <v>584</v>
      </c>
      <c r="Q153" s="14" t="s">
        <v>584</v>
      </c>
      <c r="R153" s="1">
        <v>44575</v>
      </c>
      <c r="S153" s="1">
        <v>44580</v>
      </c>
      <c r="T153" s="14">
        <v>270</v>
      </c>
      <c r="U153" s="1">
        <v>44942</v>
      </c>
      <c r="V153" s="57">
        <v>36288000</v>
      </c>
      <c r="W153" s="14">
        <f>Contratos[[#This Row],[Fecha Finalizacion Programada]]-Contratos[[#This Row],[Fecha de Inicio]]</f>
        <v>362</v>
      </c>
      <c r="X153" s="14">
        <f>ROUND(((Contratos[[#This Row],[Fecha Finalizacion Programada]]-Contratos[[#This Row],[Fecha de Inicio]])/(Contratos[[#This Row],[Fecha Finalizacion Programada]]-Contratos[[#This Row],[Fecha de Inicio]])*100),2)</f>
        <v>100</v>
      </c>
      <c r="Y153" s="43">
        <v>45964800</v>
      </c>
      <c r="Z153" s="28">
        <v>2016000</v>
      </c>
      <c r="AA153" s="14">
        <v>1</v>
      </c>
      <c r="AB153" s="28">
        <v>11692800</v>
      </c>
      <c r="AC153" s="28">
        <v>47980800</v>
      </c>
      <c r="AD153" s="14">
        <v>358</v>
      </c>
    </row>
    <row r="154" spans="2:30" x14ac:dyDescent="0.25">
      <c r="B154" s="14">
        <v>2022</v>
      </c>
      <c r="C154">
        <v>220005</v>
      </c>
      <c r="D154" s="14" t="s">
        <v>390</v>
      </c>
      <c r="E154" s="14" t="s">
        <v>220</v>
      </c>
      <c r="F154" s="14" t="s">
        <v>45</v>
      </c>
      <c r="G154" s="14" t="s">
        <v>49</v>
      </c>
      <c r="H154" s="14" t="s">
        <v>221</v>
      </c>
      <c r="I154" s="14" t="s">
        <v>2</v>
      </c>
      <c r="J154" s="14" t="s">
        <v>100</v>
      </c>
      <c r="K154" s="14">
        <v>1121832098</v>
      </c>
      <c r="L154" s="14" t="s">
        <v>102</v>
      </c>
      <c r="M154" s="14" t="s">
        <v>544</v>
      </c>
      <c r="N154" t="s">
        <v>40</v>
      </c>
      <c r="O154" s="1">
        <v>44966</v>
      </c>
      <c r="P154" s="14" t="s">
        <v>584</v>
      </c>
      <c r="Q154" s="14" t="s">
        <v>584</v>
      </c>
      <c r="R154" s="1">
        <v>44572</v>
      </c>
      <c r="S154" s="1">
        <v>44574</v>
      </c>
      <c r="T154" s="14">
        <v>270</v>
      </c>
      <c r="U154" s="1">
        <v>44942</v>
      </c>
      <c r="V154" s="57">
        <v>16597098</v>
      </c>
      <c r="W154" s="14">
        <f>Contratos[[#This Row],[Fecha Finalizacion Programada]]-Contratos[[#This Row],[Fecha de Inicio]]</f>
        <v>368</v>
      </c>
      <c r="X154" s="14">
        <f>ROUND(((Contratos[[#This Row],[Fecha Finalizacion Programada]]-Contratos[[#This Row],[Fecha de Inicio]])/(Contratos[[#This Row],[Fecha Finalizacion Programada]]-Contratos[[#This Row],[Fecha de Inicio]])*100),2)</f>
        <v>100</v>
      </c>
      <c r="Y154" s="43">
        <v>19547963</v>
      </c>
      <c r="Z154" s="28">
        <v>2765913</v>
      </c>
      <c r="AA154" s="14">
        <v>1</v>
      </c>
      <c r="AB154" s="28">
        <v>5716778</v>
      </c>
      <c r="AC154" s="28">
        <v>22313876</v>
      </c>
      <c r="AD154" s="14">
        <v>363</v>
      </c>
    </row>
    <row r="155" spans="2:30" x14ac:dyDescent="0.25">
      <c r="B155" s="14">
        <v>2022</v>
      </c>
      <c r="C155">
        <v>220064</v>
      </c>
      <c r="D155" s="14" t="s">
        <v>390</v>
      </c>
      <c r="E155" s="14" t="s">
        <v>227</v>
      </c>
      <c r="F155" s="14" t="s">
        <v>45</v>
      </c>
      <c r="G155" s="14" t="s">
        <v>46</v>
      </c>
      <c r="H155" s="14" t="s">
        <v>221</v>
      </c>
      <c r="I155" s="14" t="s">
        <v>2</v>
      </c>
      <c r="J155" s="14" t="s">
        <v>98</v>
      </c>
      <c r="K155" s="14">
        <v>79956926</v>
      </c>
      <c r="L155" s="14" t="s">
        <v>105</v>
      </c>
      <c r="M155" s="14" t="s">
        <v>544</v>
      </c>
      <c r="N155" t="s">
        <v>40</v>
      </c>
      <c r="O155" s="1">
        <v>44966</v>
      </c>
      <c r="P155" s="14" t="s">
        <v>584</v>
      </c>
      <c r="Q155" s="14" t="s">
        <v>584</v>
      </c>
      <c r="R155" s="1">
        <v>44573</v>
      </c>
      <c r="S155" s="1">
        <v>44578</v>
      </c>
      <c r="T155" s="14">
        <v>270</v>
      </c>
      <c r="U155" s="1">
        <v>44942</v>
      </c>
      <c r="V155" s="57">
        <v>36288000</v>
      </c>
      <c r="W155" s="14">
        <f>Contratos[[#This Row],[Fecha Finalizacion Programada]]-Contratos[[#This Row],[Fecha de Inicio]]</f>
        <v>364</v>
      </c>
      <c r="X155" s="14">
        <f>ROUND(((Contratos[[#This Row],[Fecha Finalizacion Programada]]-Contratos[[#This Row],[Fecha de Inicio]])/(Contratos[[#This Row],[Fecha Finalizacion Programada]]-Contratos[[#This Row],[Fecha de Inicio]])*100),2)</f>
        <v>100</v>
      </c>
      <c r="Y155" s="43">
        <v>46233600</v>
      </c>
      <c r="Z155" s="28">
        <v>2016000</v>
      </c>
      <c r="AA155" s="14">
        <v>1</v>
      </c>
      <c r="AB155" s="28">
        <v>11961600</v>
      </c>
      <c r="AC155" s="28">
        <v>48249600</v>
      </c>
      <c r="AD155" s="14">
        <v>360</v>
      </c>
    </row>
    <row r="156" spans="2:30" x14ac:dyDescent="0.25">
      <c r="B156" s="14">
        <v>2022</v>
      </c>
      <c r="C156">
        <v>220120</v>
      </c>
      <c r="D156" s="14" t="s">
        <v>390</v>
      </c>
      <c r="E156" s="14" t="s">
        <v>227</v>
      </c>
      <c r="F156" s="14" t="s">
        <v>45</v>
      </c>
      <c r="G156" s="14" t="s">
        <v>46</v>
      </c>
      <c r="H156" s="14" t="s">
        <v>221</v>
      </c>
      <c r="I156" s="14" t="s">
        <v>2</v>
      </c>
      <c r="J156" s="14" t="s">
        <v>98</v>
      </c>
      <c r="K156" s="14">
        <v>79402236</v>
      </c>
      <c r="L156" s="14" t="s">
        <v>111</v>
      </c>
      <c r="M156" s="14" t="s">
        <v>544</v>
      </c>
      <c r="N156" t="s">
        <v>40</v>
      </c>
      <c r="O156" s="1">
        <v>44966</v>
      </c>
      <c r="P156" s="14" t="s">
        <v>584</v>
      </c>
      <c r="Q156" s="14" t="s">
        <v>584</v>
      </c>
      <c r="R156" s="1">
        <v>44575</v>
      </c>
      <c r="S156" s="1">
        <v>44579</v>
      </c>
      <c r="T156" s="14">
        <v>270</v>
      </c>
      <c r="U156" s="1">
        <v>44942</v>
      </c>
      <c r="V156" s="57">
        <v>36288000</v>
      </c>
      <c r="W156" s="14">
        <f>Contratos[[#This Row],[Fecha Finalizacion Programada]]-Contratos[[#This Row],[Fecha de Inicio]]</f>
        <v>363</v>
      </c>
      <c r="X156" s="14">
        <f>ROUND(((Contratos[[#This Row],[Fecha Finalizacion Programada]]-Contratos[[#This Row],[Fecha de Inicio]])/(Contratos[[#This Row],[Fecha Finalizacion Programada]]-Contratos[[#This Row],[Fecha de Inicio]])*100),2)</f>
        <v>100</v>
      </c>
      <c r="Y156" s="43">
        <v>46099200</v>
      </c>
      <c r="Z156" s="28">
        <v>2016000</v>
      </c>
      <c r="AA156" s="14">
        <v>1</v>
      </c>
      <c r="AB156" s="28">
        <v>11827200</v>
      </c>
      <c r="AC156" s="28">
        <v>48115200</v>
      </c>
      <c r="AD156" s="14">
        <v>359</v>
      </c>
    </row>
    <row r="157" spans="2:30" x14ac:dyDescent="0.25">
      <c r="B157" s="14">
        <v>2022</v>
      </c>
      <c r="C157">
        <v>220122</v>
      </c>
      <c r="D157" s="14" t="s">
        <v>390</v>
      </c>
      <c r="E157" s="14" t="s">
        <v>227</v>
      </c>
      <c r="F157" s="14" t="s">
        <v>45</v>
      </c>
      <c r="G157" s="14" t="s">
        <v>46</v>
      </c>
      <c r="H157" s="14" t="s">
        <v>221</v>
      </c>
      <c r="I157" s="14" t="s">
        <v>2</v>
      </c>
      <c r="J157" s="14" t="s">
        <v>98</v>
      </c>
      <c r="K157" s="14">
        <v>38290994</v>
      </c>
      <c r="L157" s="14" t="s">
        <v>110</v>
      </c>
      <c r="M157" s="14" t="s">
        <v>544</v>
      </c>
      <c r="N157" t="s">
        <v>40</v>
      </c>
      <c r="O157" s="1">
        <v>44966</v>
      </c>
      <c r="P157" s="14" t="s">
        <v>584</v>
      </c>
      <c r="Q157" s="14" t="s">
        <v>584</v>
      </c>
      <c r="R157" s="1">
        <v>44575</v>
      </c>
      <c r="S157" s="1">
        <v>44579</v>
      </c>
      <c r="T157" s="14">
        <v>270</v>
      </c>
      <c r="U157" s="1">
        <v>44942</v>
      </c>
      <c r="V157" s="57">
        <v>36288000</v>
      </c>
      <c r="W157" s="14">
        <f>Contratos[[#This Row],[Fecha Finalizacion Programada]]-Contratos[[#This Row],[Fecha de Inicio]]</f>
        <v>363</v>
      </c>
      <c r="X157" s="14">
        <f>ROUND(((Contratos[[#This Row],[Fecha Finalizacion Programada]]-Contratos[[#This Row],[Fecha de Inicio]])/(Contratos[[#This Row],[Fecha Finalizacion Programada]]-Contratos[[#This Row],[Fecha de Inicio]])*100),2)</f>
        <v>100</v>
      </c>
      <c r="Y157" s="43">
        <v>46099200</v>
      </c>
      <c r="Z157" s="28">
        <v>2016000</v>
      </c>
      <c r="AA157" s="14">
        <v>1</v>
      </c>
      <c r="AB157" s="28">
        <v>11827200</v>
      </c>
      <c r="AC157" s="28">
        <v>48115200</v>
      </c>
      <c r="AD157" s="14">
        <v>359</v>
      </c>
    </row>
    <row r="158" spans="2:30" x14ac:dyDescent="0.25">
      <c r="B158" s="14">
        <v>2022</v>
      </c>
      <c r="C158">
        <v>220065</v>
      </c>
      <c r="D158" s="14" t="s">
        <v>390</v>
      </c>
      <c r="E158" s="14" t="s">
        <v>227</v>
      </c>
      <c r="F158" s="14" t="s">
        <v>45</v>
      </c>
      <c r="G158" s="14" t="s">
        <v>46</v>
      </c>
      <c r="H158" s="14" t="s">
        <v>221</v>
      </c>
      <c r="I158" s="14" t="s">
        <v>2</v>
      </c>
      <c r="J158" s="14" t="s">
        <v>98</v>
      </c>
      <c r="K158" s="14">
        <v>1032443264</v>
      </c>
      <c r="L158" s="14" t="s">
        <v>52</v>
      </c>
      <c r="M158" s="14" t="s">
        <v>544</v>
      </c>
      <c r="N158" t="s">
        <v>40</v>
      </c>
      <c r="O158" s="1">
        <v>44966</v>
      </c>
      <c r="P158" s="14" t="s">
        <v>584</v>
      </c>
      <c r="Q158" s="14" t="s">
        <v>584</v>
      </c>
      <c r="R158" s="1">
        <v>44573</v>
      </c>
      <c r="S158" s="1">
        <v>44579</v>
      </c>
      <c r="T158" s="14">
        <v>270</v>
      </c>
      <c r="U158" s="1">
        <v>44942</v>
      </c>
      <c r="V158" s="57">
        <v>36288000</v>
      </c>
      <c r="W158" s="14">
        <f>Contratos[[#This Row],[Fecha Finalizacion Programada]]-Contratos[[#This Row],[Fecha de Inicio]]</f>
        <v>363</v>
      </c>
      <c r="X158" s="14">
        <f>ROUND(((Contratos[[#This Row],[Fecha Finalizacion Programada]]-Contratos[[#This Row],[Fecha de Inicio]])/(Contratos[[#This Row],[Fecha Finalizacion Programada]]-Contratos[[#This Row],[Fecha de Inicio]])*100),2)</f>
        <v>100</v>
      </c>
      <c r="Y158" s="43">
        <v>46099200</v>
      </c>
      <c r="Z158" s="28">
        <v>2016000</v>
      </c>
      <c r="AA158" s="14">
        <v>1</v>
      </c>
      <c r="AB158" s="28">
        <v>11827200</v>
      </c>
      <c r="AC158" s="28">
        <v>48115200</v>
      </c>
      <c r="AD158" s="14">
        <v>359</v>
      </c>
    </row>
    <row r="159" spans="2:30" x14ac:dyDescent="0.25">
      <c r="B159" s="14">
        <v>2022</v>
      </c>
      <c r="C159">
        <v>220121</v>
      </c>
      <c r="D159" s="14" t="s">
        <v>390</v>
      </c>
      <c r="E159" s="14" t="s">
        <v>227</v>
      </c>
      <c r="F159" s="14" t="s">
        <v>45</v>
      </c>
      <c r="G159" s="14" t="s">
        <v>46</v>
      </c>
      <c r="H159" s="14" t="s">
        <v>221</v>
      </c>
      <c r="I159" s="14" t="s">
        <v>2</v>
      </c>
      <c r="J159" s="14" t="s">
        <v>98</v>
      </c>
      <c r="K159" s="14">
        <v>1032359484</v>
      </c>
      <c r="L159" s="14" t="s">
        <v>51</v>
      </c>
      <c r="M159" s="14" t="s">
        <v>544</v>
      </c>
      <c r="N159" t="s">
        <v>40</v>
      </c>
      <c r="O159" s="1">
        <v>44966</v>
      </c>
      <c r="P159" s="14" t="s">
        <v>584</v>
      </c>
      <c r="Q159" s="14" t="s">
        <v>584</v>
      </c>
      <c r="R159" s="1">
        <v>44575</v>
      </c>
      <c r="S159" s="1">
        <v>44579</v>
      </c>
      <c r="T159" s="14">
        <v>270</v>
      </c>
      <c r="U159" s="1">
        <v>44942</v>
      </c>
      <c r="V159" s="57">
        <v>36288000</v>
      </c>
      <c r="W159" s="14">
        <f>Contratos[[#This Row],[Fecha Finalizacion Programada]]-Contratos[[#This Row],[Fecha de Inicio]]</f>
        <v>363</v>
      </c>
      <c r="X159" s="14">
        <f>ROUND(((Contratos[[#This Row],[Fecha Finalizacion Programada]]-Contratos[[#This Row],[Fecha de Inicio]])/(Contratos[[#This Row],[Fecha Finalizacion Programada]]-Contratos[[#This Row],[Fecha de Inicio]])*100),2)</f>
        <v>100</v>
      </c>
      <c r="Y159" s="43">
        <v>46099200</v>
      </c>
      <c r="Z159" s="28">
        <v>2016000</v>
      </c>
      <c r="AA159" s="14">
        <v>1</v>
      </c>
      <c r="AB159" s="28">
        <v>11827200</v>
      </c>
      <c r="AC159" s="28">
        <v>48115200</v>
      </c>
      <c r="AD159" s="14">
        <v>359</v>
      </c>
    </row>
    <row r="160" spans="2:30" x14ac:dyDescent="0.25">
      <c r="B160" s="14">
        <v>2022</v>
      </c>
      <c r="C160">
        <v>220126</v>
      </c>
      <c r="D160" s="14" t="s">
        <v>390</v>
      </c>
      <c r="E160" s="14" t="s">
        <v>227</v>
      </c>
      <c r="F160" s="14" t="s">
        <v>45</v>
      </c>
      <c r="G160" s="14" t="s">
        <v>46</v>
      </c>
      <c r="H160" s="14" t="s">
        <v>221</v>
      </c>
      <c r="I160" s="14" t="s">
        <v>2</v>
      </c>
      <c r="J160" s="14" t="s">
        <v>98</v>
      </c>
      <c r="K160" s="14">
        <v>1094933114</v>
      </c>
      <c r="L160" s="14" t="s">
        <v>256</v>
      </c>
      <c r="M160" s="14" t="s">
        <v>544</v>
      </c>
      <c r="N160" t="s">
        <v>40</v>
      </c>
      <c r="O160" s="1">
        <v>44966</v>
      </c>
      <c r="P160" s="14" t="s">
        <v>584</v>
      </c>
      <c r="Q160" s="14" t="s">
        <v>584</v>
      </c>
      <c r="R160" s="1">
        <v>44574</v>
      </c>
      <c r="S160" s="1">
        <v>44579</v>
      </c>
      <c r="T160" s="14">
        <v>270</v>
      </c>
      <c r="U160" s="1">
        <v>44942</v>
      </c>
      <c r="V160" s="57">
        <v>36288000</v>
      </c>
      <c r="W160" s="14">
        <f>Contratos[[#This Row],[Fecha Finalizacion Programada]]-Contratos[[#This Row],[Fecha de Inicio]]</f>
        <v>363</v>
      </c>
      <c r="X160" s="14">
        <f>ROUND(((Contratos[[#This Row],[Fecha Finalizacion Programada]]-Contratos[[#This Row],[Fecha de Inicio]])/(Contratos[[#This Row],[Fecha Finalizacion Programada]]-Contratos[[#This Row],[Fecha de Inicio]])*100),2)</f>
        <v>100</v>
      </c>
      <c r="Y160" s="43">
        <v>42067200</v>
      </c>
      <c r="Z160" s="28">
        <v>6048000</v>
      </c>
      <c r="AA160" s="14">
        <v>1</v>
      </c>
      <c r="AB160" s="28">
        <v>11827200</v>
      </c>
      <c r="AC160" s="28">
        <v>48115200</v>
      </c>
      <c r="AD160" s="14">
        <v>359</v>
      </c>
    </row>
    <row r="161" spans="2:30" x14ac:dyDescent="0.25">
      <c r="B161" s="14">
        <v>2022</v>
      </c>
      <c r="C161">
        <v>220147</v>
      </c>
      <c r="D161" s="14" t="s">
        <v>390</v>
      </c>
      <c r="E161" s="14" t="s">
        <v>227</v>
      </c>
      <c r="F161" s="14" t="s">
        <v>45</v>
      </c>
      <c r="G161" s="14" t="s">
        <v>46</v>
      </c>
      <c r="H161" s="14" t="s">
        <v>221</v>
      </c>
      <c r="I161" s="14" t="s">
        <v>2</v>
      </c>
      <c r="J161" s="14" t="s">
        <v>98</v>
      </c>
      <c r="K161" s="14">
        <v>1067810656</v>
      </c>
      <c r="L161" s="14" t="s">
        <v>109</v>
      </c>
      <c r="M161" s="14" t="s">
        <v>544</v>
      </c>
      <c r="N161" t="s">
        <v>40</v>
      </c>
      <c r="O161" s="1">
        <v>44966</v>
      </c>
      <c r="P161" s="14" t="s">
        <v>584</v>
      </c>
      <c r="Q161" s="14" t="s">
        <v>584</v>
      </c>
      <c r="R161" s="1">
        <v>44575</v>
      </c>
      <c r="S161" s="1">
        <v>44579</v>
      </c>
      <c r="T161" s="14">
        <v>270</v>
      </c>
      <c r="U161" s="1">
        <v>44942</v>
      </c>
      <c r="V161" s="57">
        <v>36288000</v>
      </c>
      <c r="W161" s="14">
        <f>Contratos[[#This Row],[Fecha Finalizacion Programada]]-Contratos[[#This Row],[Fecha de Inicio]]</f>
        <v>363</v>
      </c>
      <c r="X161" s="14">
        <f>ROUND(((Contratos[[#This Row],[Fecha Finalizacion Programada]]-Contratos[[#This Row],[Fecha de Inicio]])/(Contratos[[#This Row],[Fecha Finalizacion Programada]]-Contratos[[#This Row],[Fecha de Inicio]])*100),2)</f>
        <v>100</v>
      </c>
      <c r="Y161" s="43">
        <v>46099200</v>
      </c>
      <c r="Z161" s="28">
        <v>2016000</v>
      </c>
      <c r="AA161" s="14">
        <v>1</v>
      </c>
      <c r="AB161" s="28">
        <v>11827200</v>
      </c>
      <c r="AC161" s="28">
        <v>48115200</v>
      </c>
      <c r="AD161" s="14">
        <v>359</v>
      </c>
    </row>
    <row r="162" spans="2:30" x14ac:dyDescent="0.25">
      <c r="B162" s="14">
        <v>2022</v>
      </c>
      <c r="C162">
        <v>220406</v>
      </c>
      <c r="D162" s="14" t="s">
        <v>390</v>
      </c>
      <c r="E162" s="14" t="s">
        <v>314</v>
      </c>
      <c r="F162" s="14" t="s">
        <v>26</v>
      </c>
      <c r="G162" s="14" t="s">
        <v>27</v>
      </c>
      <c r="H162" s="14" t="s">
        <v>323</v>
      </c>
      <c r="I162" s="14" t="s">
        <v>2</v>
      </c>
      <c r="J162" s="14" t="s">
        <v>275</v>
      </c>
      <c r="K162" s="14">
        <v>900418656</v>
      </c>
      <c r="L162" s="14" t="s">
        <v>289</v>
      </c>
      <c r="M162" s="14" t="s">
        <v>311</v>
      </c>
      <c r="N162" t="s">
        <v>40</v>
      </c>
      <c r="O162" s="1">
        <v>44967</v>
      </c>
      <c r="P162" s="14" t="s">
        <v>303</v>
      </c>
      <c r="Q162" s="14" t="s">
        <v>307</v>
      </c>
      <c r="R162" s="1">
        <v>44733</v>
      </c>
      <c r="S162" s="1">
        <v>44755</v>
      </c>
      <c r="T162" s="14">
        <v>360</v>
      </c>
      <c r="U162" s="1">
        <v>45120</v>
      </c>
      <c r="V162" s="57">
        <v>130662000</v>
      </c>
      <c r="W162" s="14">
        <f>Contratos[[#This Row],[Fecha Finalizacion Programada]]-Contratos[[#This Row],[Fecha de Inicio]]</f>
        <v>365</v>
      </c>
      <c r="X162" s="14">
        <f>ROUND((($D$5-Contratos[[#This Row],[Fecha de Inicio]])/(Contratos[[#This Row],[Fecha Finalizacion Programada]]-Contratos[[#This Row],[Fecha de Inicio]])*100),2)</f>
        <v>63.01</v>
      </c>
      <c r="Y162" s="43">
        <v>130662000</v>
      </c>
      <c r="Z162" s="28">
        <v>0</v>
      </c>
      <c r="AA162" s="14">
        <v>0</v>
      </c>
      <c r="AB162" s="28">
        <v>0</v>
      </c>
      <c r="AC162" s="28">
        <v>130662000</v>
      </c>
      <c r="AD162" s="14">
        <v>360</v>
      </c>
    </row>
    <row r="163" spans="2:30" x14ac:dyDescent="0.25">
      <c r="B163" s="14">
        <v>2022</v>
      </c>
      <c r="C163">
        <v>220447</v>
      </c>
      <c r="D163" s="14" t="s">
        <v>403</v>
      </c>
      <c r="E163" s="14" t="s">
        <v>405</v>
      </c>
      <c r="F163" s="14" t="s">
        <v>0</v>
      </c>
      <c r="G163" s="14" t="s">
        <v>272</v>
      </c>
      <c r="H163" s="14" t="s">
        <v>323</v>
      </c>
      <c r="I163" s="14" t="s">
        <v>2</v>
      </c>
      <c r="J163" s="14" t="s">
        <v>276</v>
      </c>
      <c r="K163" s="14">
        <v>830001338</v>
      </c>
      <c r="L163" s="14" t="s">
        <v>290</v>
      </c>
      <c r="M163" s="14" t="s">
        <v>311</v>
      </c>
      <c r="N163" t="s">
        <v>40</v>
      </c>
      <c r="O163" s="1">
        <v>44967</v>
      </c>
      <c r="P163" s="14" t="s">
        <v>303</v>
      </c>
      <c r="Q163" s="14" t="s">
        <v>307</v>
      </c>
      <c r="R163" s="1">
        <v>44771</v>
      </c>
      <c r="S163" s="1">
        <v>44807</v>
      </c>
      <c r="T163" s="14">
        <v>240</v>
      </c>
      <c r="U163" s="1">
        <v>45049</v>
      </c>
      <c r="V163" s="57">
        <v>191732088</v>
      </c>
      <c r="W163" s="14">
        <f>Contratos[[#This Row],[Fecha Finalizacion Programada]]-Contratos[[#This Row],[Fecha de Inicio]]</f>
        <v>242</v>
      </c>
      <c r="X163" s="14">
        <f>ROUND((($D$5-Contratos[[#This Row],[Fecha de Inicio]])/(Contratos[[#This Row],[Fecha Finalizacion Programada]]-Contratos[[#This Row],[Fecha de Inicio]])*100),2)</f>
        <v>73.55</v>
      </c>
      <c r="Y163" s="43">
        <v>94772022</v>
      </c>
      <c r="Z163" s="28">
        <v>96960066</v>
      </c>
      <c r="AA163" s="14">
        <v>0</v>
      </c>
      <c r="AB163" s="28">
        <v>0</v>
      </c>
      <c r="AC163" s="28">
        <v>191732088</v>
      </c>
      <c r="AD163" s="14">
        <v>240</v>
      </c>
    </row>
    <row r="164" spans="2:30" x14ac:dyDescent="0.25">
      <c r="B164" s="14">
        <v>2022</v>
      </c>
      <c r="C164">
        <v>220377</v>
      </c>
      <c r="D164" s="14" t="s">
        <v>403</v>
      </c>
      <c r="E164" s="14" t="s">
        <v>406</v>
      </c>
      <c r="F164" s="14" t="s">
        <v>271</v>
      </c>
      <c r="G164" s="14" t="s">
        <v>27</v>
      </c>
      <c r="H164" s="14" t="s">
        <v>323</v>
      </c>
      <c r="I164" s="14" t="s">
        <v>2</v>
      </c>
      <c r="J164" s="14" t="s">
        <v>277</v>
      </c>
      <c r="K164" s="14">
        <v>800196299</v>
      </c>
      <c r="L164" s="14" t="s">
        <v>291</v>
      </c>
      <c r="M164" s="14" t="s">
        <v>311</v>
      </c>
      <c r="N164" t="s">
        <v>40</v>
      </c>
      <c r="O164" s="1">
        <v>44967</v>
      </c>
      <c r="P164" s="14" t="s">
        <v>303</v>
      </c>
      <c r="Q164" s="14" t="s">
        <v>307</v>
      </c>
      <c r="R164" s="1">
        <v>44678</v>
      </c>
      <c r="S164" s="1">
        <v>44695</v>
      </c>
      <c r="T164" s="14">
        <v>240</v>
      </c>
      <c r="U164" s="1">
        <v>45030</v>
      </c>
      <c r="V164" s="57">
        <v>530506780</v>
      </c>
      <c r="W164" s="14">
        <f>Contratos[[#This Row],[Fecha Finalizacion Programada]]-Contratos[[#This Row],[Fecha de Inicio]]</f>
        <v>335</v>
      </c>
      <c r="X164" s="14">
        <f>ROUND((($D$5-Contratos[[#This Row],[Fecha de Inicio]])/(Contratos[[#This Row],[Fecha Finalizacion Programada]]-Contratos[[#This Row],[Fecha de Inicio]])*100),2)</f>
        <v>86.57</v>
      </c>
      <c r="Y164" s="43">
        <v>428638884</v>
      </c>
      <c r="Z164" s="28">
        <v>299733628</v>
      </c>
      <c r="AA164" s="14">
        <v>1</v>
      </c>
      <c r="AB164" s="28">
        <v>197865732</v>
      </c>
      <c r="AC164" s="28">
        <v>728372512</v>
      </c>
      <c r="AD164" s="14">
        <v>330</v>
      </c>
    </row>
    <row r="165" spans="2:30" x14ac:dyDescent="0.25">
      <c r="B165" s="14">
        <v>2023</v>
      </c>
      <c r="C165">
        <v>230091</v>
      </c>
      <c r="D165" s="14" t="s">
        <v>390</v>
      </c>
      <c r="E165" s="14" t="s">
        <v>714</v>
      </c>
      <c r="F165" s="14" t="s">
        <v>45</v>
      </c>
      <c r="G165" s="14" t="s">
        <v>46</v>
      </c>
      <c r="H165" s="14" t="s">
        <v>219</v>
      </c>
      <c r="I165" s="14" t="s">
        <v>2</v>
      </c>
      <c r="J165" s="14" t="s">
        <v>445</v>
      </c>
      <c r="K165" s="14">
        <v>1024530851</v>
      </c>
      <c r="L165" s="14" t="s">
        <v>63</v>
      </c>
      <c r="M165" s="14" t="s">
        <v>61</v>
      </c>
      <c r="N165" t="s">
        <v>40</v>
      </c>
      <c r="O165" s="1">
        <v>44967</v>
      </c>
      <c r="P165" s="14" t="s">
        <v>142</v>
      </c>
      <c r="Q165" s="14" t="s">
        <v>655</v>
      </c>
      <c r="R165" s="1">
        <v>44945</v>
      </c>
      <c r="S165" s="1">
        <v>44949</v>
      </c>
      <c r="T165" s="14">
        <v>240</v>
      </c>
      <c r="U165" s="1">
        <v>45192</v>
      </c>
      <c r="V165" s="57">
        <v>53960000</v>
      </c>
      <c r="W165" s="14">
        <f>Contratos[[#This Row],[Fecha Finalizacion Programada]]-Contratos[[#This Row],[Fecha de Inicio]]</f>
        <v>243</v>
      </c>
      <c r="X165" s="14">
        <f>ROUND((($D$5-Contratos[[#This Row],[Fecha de Inicio]])/(Contratos[[#This Row],[Fecha Finalizacion Programada]]-Contratos[[#This Row],[Fecha de Inicio]])*100),2)</f>
        <v>14.81</v>
      </c>
      <c r="Y165" s="43">
        <v>1798667</v>
      </c>
      <c r="Z165" s="28">
        <v>52161333</v>
      </c>
      <c r="AA165" s="14">
        <v>0</v>
      </c>
      <c r="AB165" s="28">
        <v>0</v>
      </c>
      <c r="AC165" s="28">
        <v>53960000</v>
      </c>
      <c r="AD165" s="14">
        <v>240</v>
      </c>
    </row>
    <row r="166" spans="2:30" x14ac:dyDescent="0.25">
      <c r="B166" s="14">
        <v>2023</v>
      </c>
      <c r="C166">
        <v>230090</v>
      </c>
      <c r="D166" s="14" t="s">
        <v>390</v>
      </c>
      <c r="E166" s="14" t="s">
        <v>714</v>
      </c>
      <c r="F166" s="14" t="s">
        <v>45</v>
      </c>
      <c r="G166" s="14" t="s">
        <v>46</v>
      </c>
      <c r="H166" s="14" t="s">
        <v>219</v>
      </c>
      <c r="I166" s="14" t="s">
        <v>2</v>
      </c>
      <c r="J166" s="14" t="s">
        <v>445</v>
      </c>
      <c r="K166" s="14">
        <v>1032456288</v>
      </c>
      <c r="L166" s="14" t="s">
        <v>62</v>
      </c>
      <c r="M166" s="14" t="s">
        <v>61</v>
      </c>
      <c r="N166" t="s">
        <v>40</v>
      </c>
      <c r="O166" s="1">
        <v>44967</v>
      </c>
      <c r="P166" s="14" t="s">
        <v>142</v>
      </c>
      <c r="Q166" s="14" t="s">
        <v>655</v>
      </c>
      <c r="R166" s="1">
        <v>44945</v>
      </c>
      <c r="S166" s="1">
        <v>44949</v>
      </c>
      <c r="T166" s="14">
        <v>240</v>
      </c>
      <c r="U166" s="1">
        <v>45192</v>
      </c>
      <c r="V166" s="57">
        <v>53960000</v>
      </c>
      <c r="W166" s="14">
        <f>Contratos[[#This Row],[Fecha Finalizacion Programada]]-Contratos[[#This Row],[Fecha de Inicio]]</f>
        <v>243</v>
      </c>
      <c r="X166" s="14">
        <f>ROUND((($D$5-Contratos[[#This Row],[Fecha de Inicio]])/(Contratos[[#This Row],[Fecha Finalizacion Programada]]-Contratos[[#This Row],[Fecha de Inicio]])*100),2)</f>
        <v>14.81</v>
      </c>
      <c r="Y166" s="43">
        <v>1798667</v>
      </c>
      <c r="Z166" s="28">
        <v>52161333</v>
      </c>
      <c r="AA166" s="14">
        <v>0</v>
      </c>
      <c r="AB166" s="28">
        <v>0</v>
      </c>
      <c r="AC166" s="28">
        <v>53960000</v>
      </c>
      <c r="AD166" s="14">
        <v>240</v>
      </c>
    </row>
    <row r="167" spans="2:30" x14ac:dyDescent="0.25">
      <c r="B167" s="14">
        <v>2023</v>
      </c>
      <c r="C167">
        <v>230078</v>
      </c>
      <c r="D167" s="14" t="s">
        <v>390</v>
      </c>
      <c r="E167" s="14" t="s">
        <v>715</v>
      </c>
      <c r="F167" s="14" t="s">
        <v>45</v>
      </c>
      <c r="G167" s="14" t="s">
        <v>46</v>
      </c>
      <c r="H167" s="14" t="s">
        <v>219</v>
      </c>
      <c r="I167" s="14" t="s">
        <v>2</v>
      </c>
      <c r="J167" s="14" t="s">
        <v>446</v>
      </c>
      <c r="K167" s="14">
        <v>33676280</v>
      </c>
      <c r="L167" s="14" t="s">
        <v>60</v>
      </c>
      <c r="M167" s="14" t="s">
        <v>61</v>
      </c>
      <c r="N167" t="s">
        <v>40</v>
      </c>
      <c r="O167" s="1">
        <v>44967</v>
      </c>
      <c r="P167" s="14" t="s">
        <v>142</v>
      </c>
      <c r="Q167" s="14" t="s">
        <v>655</v>
      </c>
      <c r="R167" s="1">
        <v>44944</v>
      </c>
      <c r="S167" s="1">
        <v>44945</v>
      </c>
      <c r="T167" s="14">
        <v>240</v>
      </c>
      <c r="U167" s="1">
        <v>45188</v>
      </c>
      <c r="V167" s="57">
        <v>53960000</v>
      </c>
      <c r="W167" s="14">
        <f>Contratos[[#This Row],[Fecha Finalizacion Programada]]-Contratos[[#This Row],[Fecha de Inicio]]</f>
        <v>243</v>
      </c>
      <c r="X167" s="14">
        <f>ROUND((($D$5-Contratos[[#This Row],[Fecha de Inicio]])/(Contratos[[#This Row],[Fecha Finalizacion Programada]]-Contratos[[#This Row],[Fecha de Inicio]])*100),2)</f>
        <v>16.46</v>
      </c>
      <c r="Y167" s="43">
        <v>2698000</v>
      </c>
      <c r="Z167" s="28">
        <v>51262000</v>
      </c>
      <c r="AA167" s="14">
        <v>0</v>
      </c>
      <c r="AB167" s="28">
        <v>0</v>
      </c>
      <c r="AC167" s="28">
        <v>53960000</v>
      </c>
      <c r="AD167" s="14">
        <v>240</v>
      </c>
    </row>
    <row r="168" spans="2:30" x14ac:dyDescent="0.25">
      <c r="B168" s="14">
        <v>2022</v>
      </c>
      <c r="C168">
        <v>220372</v>
      </c>
      <c r="D168" s="14" t="s">
        <v>390</v>
      </c>
      <c r="E168" s="14" t="s">
        <v>716</v>
      </c>
      <c r="F168" s="14" t="s">
        <v>33</v>
      </c>
      <c r="G168" s="14" t="s">
        <v>27</v>
      </c>
      <c r="H168" s="14" t="s">
        <v>212</v>
      </c>
      <c r="I168" s="14" t="s">
        <v>2</v>
      </c>
      <c r="J168" s="14" t="s">
        <v>447</v>
      </c>
      <c r="K168" s="14">
        <v>900170405</v>
      </c>
      <c r="L168" s="14" t="s">
        <v>508</v>
      </c>
      <c r="M168" s="14" t="s">
        <v>75</v>
      </c>
      <c r="N168" t="s">
        <v>40</v>
      </c>
      <c r="O168" s="1">
        <v>44967</v>
      </c>
      <c r="P168" s="14" t="s">
        <v>585</v>
      </c>
      <c r="Q168" s="14" t="s">
        <v>656</v>
      </c>
      <c r="R168" s="1">
        <v>44659</v>
      </c>
      <c r="S168" s="1">
        <v>44683</v>
      </c>
      <c r="T168" s="14">
        <v>270</v>
      </c>
      <c r="U168" s="1">
        <v>45044</v>
      </c>
      <c r="V168" s="57">
        <v>69823093</v>
      </c>
      <c r="W168" s="14">
        <f>Contratos[[#This Row],[Fecha Finalizacion Programada]]-Contratos[[#This Row],[Fecha de Inicio]]</f>
        <v>361</v>
      </c>
      <c r="X168" s="14">
        <f>ROUND((($D$5-Contratos[[#This Row],[Fecha de Inicio]])/(Contratos[[#This Row],[Fecha Finalizacion Programada]]-Contratos[[#This Row],[Fecha de Inicio]])*100),2)</f>
        <v>83.66</v>
      </c>
      <c r="Y168" s="43">
        <v>43334800</v>
      </c>
      <c r="Z168" s="28">
        <v>26488293</v>
      </c>
      <c r="AA168" s="14">
        <v>0</v>
      </c>
      <c r="AB168" s="28">
        <v>0</v>
      </c>
      <c r="AC168" s="28">
        <v>69823093</v>
      </c>
      <c r="AD168" s="14">
        <v>356</v>
      </c>
    </row>
    <row r="169" spans="2:30" x14ac:dyDescent="0.25">
      <c r="B169" s="14">
        <v>2022</v>
      </c>
      <c r="C169">
        <v>220812</v>
      </c>
      <c r="D169" s="14" t="s">
        <v>390</v>
      </c>
      <c r="E169" s="14" t="s">
        <v>717</v>
      </c>
      <c r="F169" s="14" t="s">
        <v>45</v>
      </c>
      <c r="G169" s="14" t="s">
        <v>49</v>
      </c>
      <c r="H169" s="14" t="s">
        <v>212</v>
      </c>
      <c r="I169" s="14" t="s">
        <v>2</v>
      </c>
      <c r="J169" s="14" t="s">
        <v>448</v>
      </c>
      <c r="K169" s="14">
        <v>1014300318</v>
      </c>
      <c r="L169" s="14" t="s">
        <v>509</v>
      </c>
      <c r="M169" s="14" t="s">
        <v>545</v>
      </c>
      <c r="N169" t="s">
        <v>40</v>
      </c>
      <c r="O169" s="1">
        <v>44967</v>
      </c>
      <c r="P169" s="14" t="s">
        <v>585</v>
      </c>
      <c r="Q169" s="14" t="s">
        <v>656</v>
      </c>
      <c r="R169" s="1">
        <v>44869</v>
      </c>
      <c r="S169" s="1">
        <v>44874</v>
      </c>
      <c r="T169" s="14">
        <v>120</v>
      </c>
      <c r="U169" s="1">
        <v>44994</v>
      </c>
      <c r="V169" s="57">
        <v>9924000</v>
      </c>
      <c r="W169" s="14">
        <f>Contratos[[#This Row],[Fecha Finalizacion Programada]]-Contratos[[#This Row],[Fecha de Inicio]]</f>
        <v>120</v>
      </c>
      <c r="X169" s="14">
        <f>ROUND((($D$5-Contratos[[#This Row],[Fecha de Inicio]])/(Contratos[[#This Row],[Fecha Finalizacion Programada]]-Contratos[[#This Row],[Fecha de Inicio]])*100),2)</f>
        <v>92.5</v>
      </c>
      <c r="Y169" s="43">
        <v>6781400</v>
      </c>
      <c r="Z169" s="28">
        <v>3142600</v>
      </c>
      <c r="AA169" s="14">
        <v>0</v>
      </c>
      <c r="AB169" s="28">
        <v>0</v>
      </c>
      <c r="AC169" s="28">
        <v>9924000</v>
      </c>
      <c r="AD169" s="14">
        <v>120</v>
      </c>
    </row>
    <row r="170" spans="2:30" x14ac:dyDescent="0.25">
      <c r="B170" s="14">
        <v>2023</v>
      </c>
      <c r="C170">
        <v>230113</v>
      </c>
      <c r="D170" s="14" t="s">
        <v>390</v>
      </c>
      <c r="E170" s="14" t="s">
        <v>718</v>
      </c>
      <c r="F170" s="14" t="s">
        <v>45</v>
      </c>
      <c r="G170" s="14" t="s">
        <v>46</v>
      </c>
      <c r="H170" s="14" t="s">
        <v>221</v>
      </c>
      <c r="I170" s="14" t="s">
        <v>2</v>
      </c>
      <c r="J170" s="14" t="s">
        <v>98</v>
      </c>
      <c r="K170" s="14">
        <v>1094933114</v>
      </c>
      <c r="L170" s="14" t="s">
        <v>256</v>
      </c>
      <c r="M170" s="14" t="s">
        <v>382</v>
      </c>
      <c r="N170" t="s">
        <v>40</v>
      </c>
      <c r="O170" s="1">
        <v>44967</v>
      </c>
      <c r="P170" s="14" t="s">
        <v>584</v>
      </c>
      <c r="Q170" s="14" t="s">
        <v>584</v>
      </c>
      <c r="R170" s="1">
        <v>44945</v>
      </c>
      <c r="S170" s="1">
        <v>44951</v>
      </c>
      <c r="T170" s="14">
        <v>300</v>
      </c>
      <c r="U170" s="1">
        <v>45255</v>
      </c>
      <c r="V170" s="57">
        <v>40320000</v>
      </c>
      <c r="W170" s="14">
        <f>Contratos[[#This Row],[Fecha Finalizacion Programada]]-Contratos[[#This Row],[Fecha de Inicio]]</f>
        <v>304</v>
      </c>
      <c r="X170" s="14">
        <f>ROUND((($D$5-Contratos[[#This Row],[Fecha de Inicio]])/(Contratos[[#This Row],[Fecha Finalizacion Programada]]-Contratos[[#This Row],[Fecha de Inicio]])*100),2)</f>
        <v>11.18</v>
      </c>
      <c r="Y170" s="43">
        <v>0</v>
      </c>
      <c r="Z170" s="28">
        <v>40320000</v>
      </c>
      <c r="AA170" s="14">
        <v>0</v>
      </c>
      <c r="AB170" s="28">
        <v>0</v>
      </c>
      <c r="AC170" s="28">
        <v>40320000</v>
      </c>
      <c r="AD170" s="14">
        <v>300</v>
      </c>
    </row>
    <row r="171" spans="2:30" x14ac:dyDescent="0.25">
      <c r="B171" s="14">
        <v>2023</v>
      </c>
      <c r="C171">
        <v>230102</v>
      </c>
      <c r="D171" s="14" t="s">
        <v>390</v>
      </c>
      <c r="E171" s="14" t="s">
        <v>719</v>
      </c>
      <c r="F171" s="14" t="s">
        <v>45</v>
      </c>
      <c r="G171" s="14" t="s">
        <v>46</v>
      </c>
      <c r="H171" s="14" t="s">
        <v>221</v>
      </c>
      <c r="I171" s="14" t="s">
        <v>2</v>
      </c>
      <c r="J171" s="14" t="s">
        <v>449</v>
      </c>
      <c r="K171" s="14">
        <v>84086522</v>
      </c>
      <c r="L171" s="14" t="s">
        <v>510</v>
      </c>
      <c r="M171" s="14" t="s">
        <v>544</v>
      </c>
      <c r="N171" t="s">
        <v>40</v>
      </c>
      <c r="O171" s="1">
        <v>44972</v>
      </c>
      <c r="P171" s="14" t="s">
        <v>584</v>
      </c>
      <c r="Q171" s="14" t="s">
        <v>584</v>
      </c>
      <c r="R171" s="1">
        <v>44945</v>
      </c>
      <c r="S171" s="1">
        <v>44950</v>
      </c>
      <c r="T171" s="14">
        <v>330</v>
      </c>
      <c r="U171" s="1">
        <v>45284</v>
      </c>
      <c r="V171" s="57">
        <v>56958000</v>
      </c>
      <c r="W171" s="14">
        <f>Contratos[[#This Row],[Fecha Finalizacion Programada]]-Contratos[[#This Row],[Fecha de Inicio]]</f>
        <v>334</v>
      </c>
      <c r="X171" s="14">
        <f>ROUND((($D$5-Contratos[[#This Row],[Fecha de Inicio]])/(Contratos[[#This Row],[Fecha Finalizacion Programada]]-Contratos[[#This Row],[Fecha de Inicio]])*100),2)</f>
        <v>10.48</v>
      </c>
      <c r="Y171" s="43">
        <v>0</v>
      </c>
      <c r="Z171" s="28">
        <v>56958000</v>
      </c>
      <c r="AA171" s="14">
        <v>0</v>
      </c>
      <c r="AB171" s="28">
        <v>0</v>
      </c>
      <c r="AC171" s="28">
        <v>56958000</v>
      </c>
      <c r="AD171" s="14">
        <v>330</v>
      </c>
    </row>
    <row r="172" spans="2:30" x14ac:dyDescent="0.25">
      <c r="B172" s="14">
        <v>2023</v>
      </c>
      <c r="C172">
        <v>230114</v>
      </c>
      <c r="D172" s="14" t="s">
        <v>390</v>
      </c>
      <c r="E172" s="14" t="s">
        <v>718</v>
      </c>
      <c r="F172" s="14" t="s">
        <v>45</v>
      </c>
      <c r="G172" s="14" t="s">
        <v>46</v>
      </c>
      <c r="H172" s="14" t="s">
        <v>221</v>
      </c>
      <c r="I172" s="14" t="s">
        <v>2</v>
      </c>
      <c r="J172" s="14" t="s">
        <v>98</v>
      </c>
      <c r="K172" s="14">
        <v>79402236</v>
      </c>
      <c r="L172" s="14" t="s">
        <v>111</v>
      </c>
      <c r="M172" s="14" t="s">
        <v>382</v>
      </c>
      <c r="N172" t="s">
        <v>40</v>
      </c>
      <c r="O172" s="1">
        <v>44967</v>
      </c>
      <c r="P172" s="14" t="s">
        <v>584</v>
      </c>
      <c r="Q172" s="14" t="s">
        <v>584</v>
      </c>
      <c r="R172" s="1">
        <v>44946</v>
      </c>
      <c r="S172" s="1">
        <v>44949</v>
      </c>
      <c r="T172" s="14">
        <v>300</v>
      </c>
      <c r="U172" s="1">
        <v>45253</v>
      </c>
      <c r="V172" s="57">
        <v>40320000</v>
      </c>
      <c r="W172" s="14">
        <f>Contratos[[#This Row],[Fecha Finalizacion Programada]]-Contratos[[#This Row],[Fecha de Inicio]]</f>
        <v>304</v>
      </c>
      <c r="X172" s="14">
        <f>ROUND((($D$5-Contratos[[#This Row],[Fecha de Inicio]])/(Contratos[[#This Row],[Fecha Finalizacion Programada]]-Contratos[[#This Row],[Fecha de Inicio]])*100),2)</f>
        <v>11.84</v>
      </c>
      <c r="Y172" s="43">
        <v>0</v>
      </c>
      <c r="Z172" s="28">
        <v>40320000</v>
      </c>
      <c r="AA172" s="14">
        <v>0</v>
      </c>
      <c r="AB172" s="28">
        <v>0</v>
      </c>
      <c r="AC172" s="28">
        <v>40320000</v>
      </c>
      <c r="AD172" s="14">
        <v>300</v>
      </c>
    </row>
    <row r="173" spans="2:30" x14ac:dyDescent="0.25">
      <c r="B173" s="14">
        <v>2023</v>
      </c>
      <c r="C173">
        <v>230065</v>
      </c>
      <c r="D173" s="14" t="s">
        <v>390</v>
      </c>
      <c r="E173" s="14" t="s">
        <v>720</v>
      </c>
      <c r="F173" s="14" t="s">
        <v>45</v>
      </c>
      <c r="G173" s="14" t="s">
        <v>46</v>
      </c>
      <c r="H173" s="14" t="s">
        <v>221</v>
      </c>
      <c r="I173" s="14" t="s">
        <v>2</v>
      </c>
      <c r="J173" s="14" t="s">
        <v>450</v>
      </c>
      <c r="K173" s="14">
        <v>1032417308</v>
      </c>
      <c r="L173" s="14" t="s">
        <v>56</v>
      </c>
      <c r="M173" s="14" t="s">
        <v>382</v>
      </c>
      <c r="N173" t="s">
        <v>40</v>
      </c>
      <c r="O173" s="1">
        <v>44967</v>
      </c>
      <c r="P173" s="14" t="s">
        <v>584</v>
      </c>
      <c r="Q173" s="14" t="s">
        <v>584</v>
      </c>
      <c r="R173" s="1">
        <v>44944</v>
      </c>
      <c r="S173" s="1">
        <v>44949</v>
      </c>
      <c r="T173" s="14">
        <v>330</v>
      </c>
      <c r="U173" s="1">
        <v>45283</v>
      </c>
      <c r="V173" s="57">
        <v>56958000</v>
      </c>
      <c r="W173" s="14">
        <f>Contratos[[#This Row],[Fecha Finalizacion Programada]]-Contratos[[#This Row],[Fecha de Inicio]]</f>
        <v>334</v>
      </c>
      <c r="X173" s="14">
        <f>ROUND((($D$5-Contratos[[#This Row],[Fecha de Inicio]])/(Contratos[[#This Row],[Fecha Finalizacion Programada]]-Contratos[[#This Row],[Fecha de Inicio]])*100),2)</f>
        <v>10.78</v>
      </c>
      <c r="Y173" s="43">
        <v>0</v>
      </c>
      <c r="Z173" s="28">
        <v>56958000</v>
      </c>
      <c r="AA173" s="14">
        <v>0</v>
      </c>
      <c r="AB173" s="28">
        <v>0</v>
      </c>
      <c r="AC173" s="28">
        <v>56958000</v>
      </c>
      <c r="AD173" s="14">
        <v>330</v>
      </c>
    </row>
    <row r="174" spans="2:30" x14ac:dyDescent="0.25">
      <c r="B174" s="14">
        <v>2023</v>
      </c>
      <c r="C174">
        <v>230115</v>
      </c>
      <c r="D174" s="14" t="s">
        <v>390</v>
      </c>
      <c r="E174" s="14" t="s">
        <v>718</v>
      </c>
      <c r="F174" s="14" t="s">
        <v>45</v>
      </c>
      <c r="G174" s="14" t="s">
        <v>46</v>
      </c>
      <c r="H174" s="14" t="s">
        <v>221</v>
      </c>
      <c r="I174" s="14" t="s">
        <v>2</v>
      </c>
      <c r="J174" s="14" t="s">
        <v>98</v>
      </c>
      <c r="K174" s="14">
        <v>1022438023</v>
      </c>
      <c r="L174" s="14" t="s">
        <v>511</v>
      </c>
      <c r="M174" s="14" t="s">
        <v>382</v>
      </c>
      <c r="N174" t="s">
        <v>40</v>
      </c>
      <c r="O174" s="1">
        <v>44967</v>
      </c>
      <c r="P174" s="14" t="s">
        <v>584</v>
      </c>
      <c r="Q174" s="14" t="s">
        <v>584</v>
      </c>
      <c r="R174" s="1">
        <v>44945</v>
      </c>
      <c r="S174" s="1">
        <v>44949</v>
      </c>
      <c r="T174" s="14">
        <v>300</v>
      </c>
      <c r="U174" s="1">
        <v>45253</v>
      </c>
      <c r="V174" s="57">
        <v>40320000</v>
      </c>
      <c r="W174" s="14">
        <f>Contratos[[#This Row],[Fecha Finalizacion Programada]]-Contratos[[#This Row],[Fecha de Inicio]]</f>
        <v>304</v>
      </c>
      <c r="X174" s="14">
        <f>ROUND((($D$5-Contratos[[#This Row],[Fecha de Inicio]])/(Contratos[[#This Row],[Fecha Finalizacion Programada]]-Contratos[[#This Row],[Fecha de Inicio]])*100),2)</f>
        <v>11.84</v>
      </c>
      <c r="Y174" s="43">
        <v>0</v>
      </c>
      <c r="Z174" s="28">
        <v>40320000</v>
      </c>
      <c r="AA174" s="14">
        <v>0</v>
      </c>
      <c r="AB174" s="28">
        <v>0</v>
      </c>
      <c r="AC174" s="28">
        <v>40320000</v>
      </c>
      <c r="AD174" s="14">
        <v>300</v>
      </c>
    </row>
    <row r="175" spans="2:30" x14ac:dyDescent="0.25">
      <c r="B175" s="14">
        <v>2023</v>
      </c>
      <c r="C175">
        <v>230048</v>
      </c>
      <c r="D175" s="14" t="s">
        <v>390</v>
      </c>
      <c r="E175" s="14" t="s">
        <v>721</v>
      </c>
      <c r="F175" s="14" t="s">
        <v>45</v>
      </c>
      <c r="G175" s="14" t="s">
        <v>49</v>
      </c>
      <c r="H175" s="14" t="s">
        <v>221</v>
      </c>
      <c r="I175" s="14" t="s">
        <v>2</v>
      </c>
      <c r="J175" s="14" t="s">
        <v>451</v>
      </c>
      <c r="K175" s="14">
        <v>1030641735</v>
      </c>
      <c r="L175" s="14" t="s">
        <v>53</v>
      </c>
      <c r="M175" s="14" t="s">
        <v>382</v>
      </c>
      <c r="N175" t="s">
        <v>40</v>
      </c>
      <c r="O175" s="1">
        <v>44967</v>
      </c>
      <c r="P175" s="14" t="s">
        <v>584</v>
      </c>
      <c r="Q175" s="14" t="s">
        <v>584</v>
      </c>
      <c r="R175" s="1">
        <v>44942</v>
      </c>
      <c r="S175" s="1">
        <v>44945</v>
      </c>
      <c r="T175" s="14">
        <v>300</v>
      </c>
      <c r="U175" s="1">
        <v>45249</v>
      </c>
      <c r="V175" s="57">
        <v>18610000</v>
      </c>
      <c r="W175" s="14">
        <f>Contratos[[#This Row],[Fecha Finalizacion Programada]]-Contratos[[#This Row],[Fecha de Inicio]]</f>
        <v>304</v>
      </c>
      <c r="X175" s="14">
        <f>ROUND((($D$5-Contratos[[#This Row],[Fecha de Inicio]])/(Contratos[[#This Row],[Fecha Finalizacion Programada]]-Contratos[[#This Row],[Fecha de Inicio]])*100),2)</f>
        <v>13.16</v>
      </c>
      <c r="Y175" s="43">
        <v>0</v>
      </c>
      <c r="Z175" s="28">
        <v>18610000</v>
      </c>
      <c r="AA175" s="14">
        <v>0</v>
      </c>
      <c r="AB175" s="28">
        <v>0</v>
      </c>
      <c r="AC175" s="28">
        <v>18610000</v>
      </c>
      <c r="AD175" s="14">
        <v>300</v>
      </c>
    </row>
    <row r="176" spans="2:30" x14ac:dyDescent="0.25">
      <c r="B176" s="14">
        <v>2023</v>
      </c>
      <c r="C176">
        <v>230045</v>
      </c>
      <c r="D176" s="14" t="s">
        <v>390</v>
      </c>
      <c r="E176" s="14" t="s">
        <v>721</v>
      </c>
      <c r="F176" s="14" t="s">
        <v>45</v>
      </c>
      <c r="G176" s="14" t="s">
        <v>49</v>
      </c>
      <c r="H176" s="14" t="s">
        <v>221</v>
      </c>
      <c r="I176" s="14" t="s">
        <v>2</v>
      </c>
      <c r="J176" s="14" t="s">
        <v>451</v>
      </c>
      <c r="K176" s="14">
        <v>1077874323</v>
      </c>
      <c r="L176" s="14" t="s">
        <v>114</v>
      </c>
      <c r="M176" s="14" t="s">
        <v>382</v>
      </c>
      <c r="N176" t="s">
        <v>40</v>
      </c>
      <c r="O176" s="1">
        <v>44967</v>
      </c>
      <c r="P176" s="14" t="s">
        <v>584</v>
      </c>
      <c r="Q176" s="14" t="s">
        <v>584</v>
      </c>
      <c r="R176" s="1">
        <v>44942</v>
      </c>
      <c r="S176" s="1">
        <v>44945</v>
      </c>
      <c r="T176" s="14">
        <v>300</v>
      </c>
      <c r="U176" s="1">
        <v>45249</v>
      </c>
      <c r="V176" s="57">
        <v>18610000</v>
      </c>
      <c r="W176" s="14">
        <f>Contratos[[#This Row],[Fecha Finalizacion Programada]]-Contratos[[#This Row],[Fecha de Inicio]]</f>
        <v>304</v>
      </c>
      <c r="X176" s="14">
        <f>ROUND((($D$5-Contratos[[#This Row],[Fecha de Inicio]])/(Contratos[[#This Row],[Fecha Finalizacion Programada]]-Contratos[[#This Row],[Fecha de Inicio]])*100),2)</f>
        <v>13.16</v>
      </c>
      <c r="Y176" s="43">
        <v>0</v>
      </c>
      <c r="Z176" s="28">
        <v>18610000</v>
      </c>
      <c r="AA176" s="14">
        <v>0</v>
      </c>
      <c r="AB176" s="28">
        <v>0</v>
      </c>
      <c r="AC176" s="28">
        <v>18610000</v>
      </c>
      <c r="AD176" s="14">
        <v>300</v>
      </c>
    </row>
    <row r="177" spans="2:30" x14ac:dyDescent="0.25">
      <c r="B177" s="14">
        <v>2023</v>
      </c>
      <c r="C177">
        <v>230027</v>
      </c>
      <c r="D177" s="14" t="s">
        <v>390</v>
      </c>
      <c r="E177" s="14" t="s">
        <v>721</v>
      </c>
      <c r="F177" s="14" t="s">
        <v>45</v>
      </c>
      <c r="G177" s="14" t="s">
        <v>49</v>
      </c>
      <c r="H177" s="14" t="s">
        <v>221</v>
      </c>
      <c r="I177" s="14" t="s">
        <v>2</v>
      </c>
      <c r="J177" s="14" t="s">
        <v>451</v>
      </c>
      <c r="K177" s="14">
        <v>1075685032</v>
      </c>
      <c r="L177" s="14" t="s">
        <v>55</v>
      </c>
      <c r="M177" s="14" t="s">
        <v>382</v>
      </c>
      <c r="N177" t="s">
        <v>40</v>
      </c>
      <c r="O177" s="1">
        <v>44967</v>
      </c>
      <c r="P177" s="14" t="s">
        <v>584</v>
      </c>
      <c r="Q177" s="14" t="s">
        <v>584</v>
      </c>
      <c r="R177" s="1">
        <v>44942</v>
      </c>
      <c r="S177" s="1">
        <v>44945</v>
      </c>
      <c r="T177" s="14">
        <v>300</v>
      </c>
      <c r="U177" s="1">
        <v>45249</v>
      </c>
      <c r="V177" s="57">
        <v>18610000</v>
      </c>
      <c r="W177" s="14">
        <f>Contratos[[#This Row],[Fecha Finalizacion Programada]]-Contratos[[#This Row],[Fecha de Inicio]]</f>
        <v>304</v>
      </c>
      <c r="X177" s="14">
        <f>ROUND((($D$5-Contratos[[#This Row],[Fecha de Inicio]])/(Contratos[[#This Row],[Fecha Finalizacion Programada]]-Contratos[[#This Row],[Fecha de Inicio]])*100),2)</f>
        <v>13.16</v>
      </c>
      <c r="Y177" s="43">
        <v>0</v>
      </c>
      <c r="Z177" s="28">
        <v>18610000</v>
      </c>
      <c r="AA177" s="14">
        <v>0</v>
      </c>
      <c r="AB177" s="28">
        <v>0</v>
      </c>
      <c r="AC177" s="28">
        <v>18610000</v>
      </c>
      <c r="AD177" s="14">
        <v>300</v>
      </c>
    </row>
    <row r="178" spans="2:30" x14ac:dyDescent="0.25">
      <c r="B178" s="14">
        <v>2023</v>
      </c>
      <c r="C178">
        <v>230038</v>
      </c>
      <c r="D178" s="14" t="s">
        <v>390</v>
      </c>
      <c r="E178" s="14" t="s">
        <v>718</v>
      </c>
      <c r="F178" s="14" t="s">
        <v>45</v>
      </c>
      <c r="G178" s="14" t="s">
        <v>46</v>
      </c>
      <c r="H178" s="14" t="s">
        <v>221</v>
      </c>
      <c r="I178" s="14" t="s">
        <v>2</v>
      </c>
      <c r="J178" s="14" t="s">
        <v>98</v>
      </c>
      <c r="K178" s="14">
        <v>38290994</v>
      </c>
      <c r="L178" s="14" t="s">
        <v>110</v>
      </c>
      <c r="M178" s="14" t="s">
        <v>382</v>
      </c>
      <c r="N178" t="s">
        <v>40</v>
      </c>
      <c r="O178" s="1">
        <v>44967</v>
      </c>
      <c r="P178" s="14" t="s">
        <v>584</v>
      </c>
      <c r="Q178" s="14" t="s">
        <v>584</v>
      </c>
      <c r="R178" s="1">
        <v>44939</v>
      </c>
      <c r="S178" s="1">
        <v>44945</v>
      </c>
      <c r="T178" s="14">
        <v>300</v>
      </c>
      <c r="U178" s="1">
        <v>45249</v>
      </c>
      <c r="V178" s="57">
        <v>40320000</v>
      </c>
      <c r="W178" s="14">
        <f>Contratos[[#This Row],[Fecha Finalizacion Programada]]-Contratos[[#This Row],[Fecha de Inicio]]</f>
        <v>304</v>
      </c>
      <c r="X178" s="14">
        <f>ROUND((($D$5-Contratos[[#This Row],[Fecha de Inicio]])/(Contratos[[#This Row],[Fecha Finalizacion Programada]]-Contratos[[#This Row],[Fecha de Inicio]])*100),2)</f>
        <v>13.16</v>
      </c>
      <c r="Y178" s="43">
        <v>0</v>
      </c>
      <c r="Z178" s="28">
        <v>40320000</v>
      </c>
      <c r="AA178" s="14">
        <v>0</v>
      </c>
      <c r="AB178" s="28">
        <v>0</v>
      </c>
      <c r="AC178" s="28">
        <v>40320000</v>
      </c>
      <c r="AD178" s="14">
        <v>300</v>
      </c>
    </row>
    <row r="179" spans="2:30" x14ac:dyDescent="0.25">
      <c r="B179" s="14">
        <v>2023</v>
      </c>
      <c r="C179">
        <v>230057</v>
      </c>
      <c r="D179" s="14" t="s">
        <v>390</v>
      </c>
      <c r="E179" s="14" t="s">
        <v>718</v>
      </c>
      <c r="F179" s="14" t="s">
        <v>45</v>
      </c>
      <c r="G179" s="14" t="s">
        <v>46</v>
      </c>
      <c r="H179" s="14" t="s">
        <v>221</v>
      </c>
      <c r="I179" s="14" t="s">
        <v>2</v>
      </c>
      <c r="J179" s="14" t="s">
        <v>98</v>
      </c>
      <c r="K179" s="14">
        <v>55152038</v>
      </c>
      <c r="L179" s="14" t="s">
        <v>99</v>
      </c>
      <c r="M179" s="14" t="s">
        <v>382</v>
      </c>
      <c r="N179" t="s">
        <v>40</v>
      </c>
      <c r="O179" s="1">
        <v>44967</v>
      </c>
      <c r="P179" s="14" t="s">
        <v>584</v>
      </c>
      <c r="Q179" s="14" t="s">
        <v>584</v>
      </c>
      <c r="R179" s="1">
        <v>44942</v>
      </c>
      <c r="S179" s="1">
        <v>44945</v>
      </c>
      <c r="T179" s="14">
        <v>300</v>
      </c>
      <c r="U179" s="1">
        <v>45249</v>
      </c>
      <c r="V179" s="57">
        <v>40320000</v>
      </c>
      <c r="W179" s="14">
        <f>Contratos[[#This Row],[Fecha Finalizacion Programada]]-Contratos[[#This Row],[Fecha de Inicio]]</f>
        <v>304</v>
      </c>
      <c r="X179" s="14">
        <f>ROUND((($D$5-Contratos[[#This Row],[Fecha de Inicio]])/(Contratos[[#This Row],[Fecha Finalizacion Programada]]-Contratos[[#This Row],[Fecha de Inicio]])*100),2)</f>
        <v>13.16</v>
      </c>
      <c r="Y179" s="43">
        <v>0</v>
      </c>
      <c r="Z179" s="28">
        <v>40320000</v>
      </c>
      <c r="AA179" s="14">
        <v>0</v>
      </c>
      <c r="AB179" s="28">
        <v>0</v>
      </c>
      <c r="AC179" s="28">
        <v>40320000</v>
      </c>
      <c r="AD179" s="14">
        <v>300</v>
      </c>
    </row>
    <row r="180" spans="2:30" x14ac:dyDescent="0.25">
      <c r="B180" s="14">
        <v>2023</v>
      </c>
      <c r="C180">
        <v>230039</v>
      </c>
      <c r="D180" s="14" t="s">
        <v>390</v>
      </c>
      <c r="E180" s="14" t="s">
        <v>718</v>
      </c>
      <c r="F180" s="14" t="s">
        <v>45</v>
      </c>
      <c r="G180" s="14" t="s">
        <v>46</v>
      </c>
      <c r="H180" s="14" t="s">
        <v>221</v>
      </c>
      <c r="I180" s="14" t="s">
        <v>2</v>
      </c>
      <c r="J180" s="14" t="s">
        <v>98</v>
      </c>
      <c r="K180" s="14">
        <v>53118341</v>
      </c>
      <c r="L180" s="14" t="s">
        <v>103</v>
      </c>
      <c r="M180" s="14" t="s">
        <v>382</v>
      </c>
      <c r="N180" t="s">
        <v>40</v>
      </c>
      <c r="O180" s="1">
        <v>44967</v>
      </c>
      <c r="P180" s="14" t="s">
        <v>584</v>
      </c>
      <c r="Q180" s="14" t="s">
        <v>584</v>
      </c>
      <c r="R180" s="1">
        <v>44942</v>
      </c>
      <c r="S180" s="1">
        <v>44945</v>
      </c>
      <c r="T180" s="14">
        <v>300</v>
      </c>
      <c r="U180" s="1">
        <v>45249</v>
      </c>
      <c r="V180" s="57">
        <v>40320000</v>
      </c>
      <c r="W180" s="14">
        <f>Contratos[[#This Row],[Fecha Finalizacion Programada]]-Contratos[[#This Row],[Fecha de Inicio]]</f>
        <v>304</v>
      </c>
      <c r="X180" s="14">
        <f>ROUND((($D$5-Contratos[[#This Row],[Fecha de Inicio]])/(Contratos[[#This Row],[Fecha Finalizacion Programada]]-Contratos[[#This Row],[Fecha de Inicio]])*100),2)</f>
        <v>13.16</v>
      </c>
      <c r="Y180" s="43">
        <v>0</v>
      </c>
      <c r="Z180" s="28">
        <v>40320000</v>
      </c>
      <c r="AA180" s="14">
        <v>0</v>
      </c>
      <c r="AB180" s="28">
        <v>0</v>
      </c>
      <c r="AC180" s="28">
        <v>40320000</v>
      </c>
      <c r="AD180" s="14">
        <v>300</v>
      </c>
    </row>
    <row r="181" spans="2:30" x14ac:dyDescent="0.25">
      <c r="B181" s="14">
        <v>2023</v>
      </c>
      <c r="C181">
        <v>230019</v>
      </c>
      <c r="D181" s="14" t="s">
        <v>390</v>
      </c>
      <c r="E181" s="14" t="s">
        <v>722</v>
      </c>
      <c r="F181" s="14" t="s">
        <v>45</v>
      </c>
      <c r="G181" s="14" t="s">
        <v>49</v>
      </c>
      <c r="H181" s="14" t="s">
        <v>212</v>
      </c>
      <c r="I181" s="14" t="s">
        <v>2</v>
      </c>
      <c r="J181" s="14" t="s">
        <v>452</v>
      </c>
      <c r="K181" s="14">
        <v>52768046</v>
      </c>
      <c r="L181" s="14" t="s">
        <v>512</v>
      </c>
      <c r="M181" s="14" t="s">
        <v>545</v>
      </c>
      <c r="N181" t="s">
        <v>40</v>
      </c>
      <c r="O181" s="1">
        <v>44970</v>
      </c>
      <c r="P181" s="14" t="s">
        <v>585</v>
      </c>
      <c r="Q181" s="14" t="s">
        <v>656</v>
      </c>
      <c r="R181" s="1">
        <v>44939</v>
      </c>
      <c r="S181" s="1">
        <v>44949</v>
      </c>
      <c r="T181" s="14">
        <v>240</v>
      </c>
      <c r="U181" s="1">
        <v>45192</v>
      </c>
      <c r="V181" s="57">
        <v>19848000</v>
      </c>
      <c r="W181" s="14">
        <f>Contratos[[#This Row],[Fecha Finalizacion Programada]]-Contratos[[#This Row],[Fecha de Inicio]]</f>
        <v>243</v>
      </c>
      <c r="X181" s="14">
        <f>ROUND((($D$5-Contratos[[#This Row],[Fecha de Inicio]])/(Contratos[[#This Row],[Fecha Finalizacion Programada]]-Contratos[[#This Row],[Fecha de Inicio]])*100),2)</f>
        <v>14.81</v>
      </c>
      <c r="Y181" s="43">
        <v>661600</v>
      </c>
      <c r="Z181" s="28">
        <v>19186400</v>
      </c>
      <c r="AA181" s="14">
        <v>0</v>
      </c>
      <c r="AB181" s="28">
        <v>0</v>
      </c>
      <c r="AC181" s="28">
        <v>19848000</v>
      </c>
      <c r="AD181" s="14">
        <v>240</v>
      </c>
    </row>
    <row r="182" spans="2:30" x14ac:dyDescent="0.25">
      <c r="B182" s="14">
        <v>2023</v>
      </c>
      <c r="C182">
        <v>230052</v>
      </c>
      <c r="D182" s="14" t="s">
        <v>390</v>
      </c>
      <c r="E182" s="14" t="s">
        <v>721</v>
      </c>
      <c r="F182" s="14" t="s">
        <v>45</v>
      </c>
      <c r="G182" s="14" t="s">
        <v>49</v>
      </c>
      <c r="H182" s="14" t="s">
        <v>221</v>
      </c>
      <c r="I182" s="14" t="s">
        <v>2</v>
      </c>
      <c r="J182" s="14" t="s">
        <v>451</v>
      </c>
      <c r="K182" s="14">
        <v>1032361329</v>
      </c>
      <c r="L182" s="14" t="s">
        <v>513</v>
      </c>
      <c r="M182" s="14" t="s">
        <v>382</v>
      </c>
      <c r="N182" t="s">
        <v>40</v>
      </c>
      <c r="O182" s="1">
        <v>44967</v>
      </c>
      <c r="P182" s="14" t="s">
        <v>584</v>
      </c>
      <c r="Q182" s="14" t="s">
        <v>584</v>
      </c>
      <c r="R182" s="1">
        <v>44942</v>
      </c>
      <c r="S182" s="1">
        <v>44945</v>
      </c>
      <c r="T182" s="14">
        <v>300</v>
      </c>
      <c r="U182" s="1">
        <v>45249</v>
      </c>
      <c r="V182" s="57">
        <v>18610000</v>
      </c>
      <c r="W182" s="14">
        <f>Contratos[[#This Row],[Fecha Finalizacion Programada]]-Contratos[[#This Row],[Fecha de Inicio]]</f>
        <v>304</v>
      </c>
      <c r="X182" s="14">
        <f>ROUND((($D$5-Contratos[[#This Row],[Fecha de Inicio]])/(Contratos[[#This Row],[Fecha Finalizacion Programada]]-Contratos[[#This Row],[Fecha de Inicio]])*100),2)</f>
        <v>13.16</v>
      </c>
      <c r="Y182" s="43">
        <v>0</v>
      </c>
      <c r="Z182" s="28">
        <v>18610000</v>
      </c>
      <c r="AA182" s="14">
        <v>0</v>
      </c>
      <c r="AB182" s="28">
        <v>0</v>
      </c>
      <c r="AC182" s="28">
        <v>18610000</v>
      </c>
      <c r="AD182" s="14">
        <v>300</v>
      </c>
    </row>
    <row r="183" spans="2:30" x14ac:dyDescent="0.25">
      <c r="B183" s="14">
        <v>2023</v>
      </c>
      <c r="C183">
        <v>230046</v>
      </c>
      <c r="D183" s="14" t="s">
        <v>390</v>
      </c>
      <c r="E183" s="14" t="s">
        <v>721</v>
      </c>
      <c r="F183" s="14" t="s">
        <v>45</v>
      </c>
      <c r="G183" s="14" t="s">
        <v>49</v>
      </c>
      <c r="H183" s="14" t="s">
        <v>221</v>
      </c>
      <c r="I183" s="14" t="s">
        <v>2</v>
      </c>
      <c r="J183" s="14" t="s">
        <v>451</v>
      </c>
      <c r="K183" s="14">
        <v>1121832098</v>
      </c>
      <c r="L183" s="14" t="s">
        <v>102</v>
      </c>
      <c r="M183" s="14" t="s">
        <v>382</v>
      </c>
      <c r="N183" t="s">
        <v>40</v>
      </c>
      <c r="O183" s="1">
        <v>44967</v>
      </c>
      <c r="P183" s="14" t="s">
        <v>584</v>
      </c>
      <c r="Q183" s="14" t="s">
        <v>584</v>
      </c>
      <c r="R183" s="1">
        <v>44942</v>
      </c>
      <c r="S183" s="1">
        <v>44945</v>
      </c>
      <c r="T183" s="14">
        <v>300</v>
      </c>
      <c r="U183" s="1">
        <v>45249</v>
      </c>
      <c r="V183" s="57">
        <v>18610000</v>
      </c>
      <c r="W183" s="14">
        <f>Contratos[[#This Row],[Fecha Finalizacion Programada]]-Contratos[[#This Row],[Fecha de Inicio]]</f>
        <v>304</v>
      </c>
      <c r="X183" s="14">
        <f>ROUND((($D$5-Contratos[[#This Row],[Fecha de Inicio]])/(Contratos[[#This Row],[Fecha Finalizacion Programada]]-Contratos[[#This Row],[Fecha de Inicio]])*100),2)</f>
        <v>13.16</v>
      </c>
      <c r="Y183" s="43">
        <v>0</v>
      </c>
      <c r="Z183" s="28">
        <v>18610000</v>
      </c>
      <c r="AA183" s="14">
        <v>0</v>
      </c>
      <c r="AB183" s="28">
        <v>0</v>
      </c>
      <c r="AC183" s="28">
        <v>18610000</v>
      </c>
      <c r="AD183" s="14">
        <v>300</v>
      </c>
    </row>
    <row r="184" spans="2:30" x14ac:dyDescent="0.25">
      <c r="B184" s="14">
        <v>2023</v>
      </c>
      <c r="C184">
        <v>230042</v>
      </c>
      <c r="D184" s="14" t="s">
        <v>390</v>
      </c>
      <c r="E184" s="14" t="s">
        <v>718</v>
      </c>
      <c r="F184" s="14" t="s">
        <v>45</v>
      </c>
      <c r="G184" s="14" t="s">
        <v>46</v>
      </c>
      <c r="H184" s="14" t="s">
        <v>221</v>
      </c>
      <c r="I184" s="14" t="s">
        <v>2</v>
      </c>
      <c r="J184" s="14" t="s">
        <v>98</v>
      </c>
      <c r="K184" s="14">
        <v>1032359484</v>
      </c>
      <c r="L184" s="14" t="s">
        <v>51</v>
      </c>
      <c r="M184" s="14" t="s">
        <v>382</v>
      </c>
      <c r="N184" t="s">
        <v>40</v>
      </c>
      <c r="O184" s="1">
        <v>44967</v>
      </c>
      <c r="P184" s="14" t="s">
        <v>584</v>
      </c>
      <c r="Q184" s="14" t="s">
        <v>584</v>
      </c>
      <c r="R184" s="1">
        <v>44942</v>
      </c>
      <c r="S184" s="1">
        <v>44945</v>
      </c>
      <c r="T184" s="14">
        <v>300</v>
      </c>
      <c r="U184" s="1">
        <v>45249</v>
      </c>
      <c r="V184" s="57">
        <v>40320000</v>
      </c>
      <c r="W184" s="14">
        <f>Contratos[[#This Row],[Fecha Finalizacion Programada]]-Contratos[[#This Row],[Fecha de Inicio]]</f>
        <v>304</v>
      </c>
      <c r="X184" s="14">
        <f>ROUND((($D$5-Contratos[[#This Row],[Fecha de Inicio]])/(Contratos[[#This Row],[Fecha Finalizacion Programada]]-Contratos[[#This Row],[Fecha de Inicio]])*100),2)</f>
        <v>13.16</v>
      </c>
      <c r="Y184" s="43">
        <v>0</v>
      </c>
      <c r="Z184" s="28">
        <v>40320000</v>
      </c>
      <c r="AA184" s="14">
        <v>0</v>
      </c>
      <c r="AB184" s="28">
        <v>0</v>
      </c>
      <c r="AC184" s="28">
        <v>40320000</v>
      </c>
      <c r="AD184" s="14">
        <v>300</v>
      </c>
    </row>
    <row r="185" spans="2:30" x14ac:dyDescent="0.25">
      <c r="B185" s="14">
        <v>2023</v>
      </c>
      <c r="C185">
        <v>230044</v>
      </c>
      <c r="D185" s="14" t="s">
        <v>390</v>
      </c>
      <c r="E185" s="14" t="s">
        <v>718</v>
      </c>
      <c r="F185" s="14" t="s">
        <v>45</v>
      </c>
      <c r="G185" s="14" t="s">
        <v>46</v>
      </c>
      <c r="H185" s="14" t="s">
        <v>221</v>
      </c>
      <c r="I185" s="14" t="s">
        <v>2</v>
      </c>
      <c r="J185" s="14" t="s">
        <v>98</v>
      </c>
      <c r="K185" s="14">
        <v>52888733</v>
      </c>
      <c r="L185" s="14" t="s">
        <v>112</v>
      </c>
      <c r="M185" s="14" t="s">
        <v>382</v>
      </c>
      <c r="N185" t="s">
        <v>40</v>
      </c>
      <c r="O185" s="1">
        <v>44967</v>
      </c>
      <c r="P185" s="14" t="s">
        <v>584</v>
      </c>
      <c r="Q185" s="14" t="s">
        <v>584</v>
      </c>
      <c r="R185" s="1">
        <v>44942</v>
      </c>
      <c r="S185" s="1">
        <v>44945</v>
      </c>
      <c r="T185" s="14">
        <v>300</v>
      </c>
      <c r="U185" s="1">
        <v>45249</v>
      </c>
      <c r="V185" s="57">
        <v>40320000</v>
      </c>
      <c r="W185" s="14">
        <f>Contratos[[#This Row],[Fecha Finalizacion Programada]]-Contratos[[#This Row],[Fecha de Inicio]]</f>
        <v>304</v>
      </c>
      <c r="X185" s="14">
        <f>ROUND((($D$5-Contratos[[#This Row],[Fecha de Inicio]])/(Contratos[[#This Row],[Fecha Finalizacion Programada]]-Contratos[[#This Row],[Fecha de Inicio]])*100),2)</f>
        <v>13.16</v>
      </c>
      <c r="Y185" s="43">
        <v>0</v>
      </c>
      <c r="Z185" s="28">
        <v>40320000</v>
      </c>
      <c r="AA185" s="14">
        <v>0</v>
      </c>
      <c r="AB185" s="28">
        <v>0</v>
      </c>
      <c r="AC185" s="28">
        <v>40320000</v>
      </c>
      <c r="AD185" s="14">
        <v>300</v>
      </c>
    </row>
    <row r="186" spans="2:30" x14ac:dyDescent="0.25">
      <c r="B186" s="14">
        <v>2023</v>
      </c>
      <c r="C186">
        <v>230040</v>
      </c>
      <c r="D186" s="14" t="s">
        <v>390</v>
      </c>
      <c r="E186" s="14" t="s">
        <v>718</v>
      </c>
      <c r="F186" s="14" t="s">
        <v>45</v>
      </c>
      <c r="G186" s="14" t="s">
        <v>46</v>
      </c>
      <c r="H186" s="14" t="s">
        <v>221</v>
      </c>
      <c r="I186" s="14" t="s">
        <v>2</v>
      </c>
      <c r="J186" s="14" t="s">
        <v>98</v>
      </c>
      <c r="K186" s="14">
        <v>52969428</v>
      </c>
      <c r="L186" s="14" t="s">
        <v>115</v>
      </c>
      <c r="M186" s="14" t="s">
        <v>382</v>
      </c>
      <c r="N186" t="s">
        <v>40</v>
      </c>
      <c r="O186" s="1">
        <v>44967</v>
      </c>
      <c r="P186" s="14" t="s">
        <v>584</v>
      </c>
      <c r="Q186" s="14" t="s">
        <v>584</v>
      </c>
      <c r="R186" s="1">
        <v>44942</v>
      </c>
      <c r="S186" s="1">
        <v>44945</v>
      </c>
      <c r="T186" s="14">
        <v>300</v>
      </c>
      <c r="U186" s="1">
        <v>45249</v>
      </c>
      <c r="V186" s="57">
        <v>40320000</v>
      </c>
      <c r="W186" s="14">
        <f>Contratos[[#This Row],[Fecha Finalizacion Programada]]-Contratos[[#This Row],[Fecha de Inicio]]</f>
        <v>304</v>
      </c>
      <c r="X186" s="14">
        <f>ROUND((($D$5-Contratos[[#This Row],[Fecha de Inicio]])/(Contratos[[#This Row],[Fecha Finalizacion Programada]]-Contratos[[#This Row],[Fecha de Inicio]])*100),2)</f>
        <v>13.16</v>
      </c>
      <c r="Y186" s="43">
        <v>0</v>
      </c>
      <c r="Z186" s="28">
        <v>40320000</v>
      </c>
      <c r="AA186" s="14">
        <v>0</v>
      </c>
      <c r="AB186" s="28">
        <v>0</v>
      </c>
      <c r="AC186" s="28">
        <v>40320000</v>
      </c>
      <c r="AD186" s="14">
        <v>300</v>
      </c>
    </row>
    <row r="187" spans="2:30" x14ac:dyDescent="0.25">
      <c r="B187" s="14">
        <v>2023</v>
      </c>
      <c r="C187">
        <v>230043</v>
      </c>
      <c r="D187" s="14" t="s">
        <v>390</v>
      </c>
      <c r="E187" s="14" t="s">
        <v>718</v>
      </c>
      <c r="F187" s="14" t="s">
        <v>45</v>
      </c>
      <c r="G187" s="14" t="s">
        <v>46</v>
      </c>
      <c r="H187" s="14" t="s">
        <v>221</v>
      </c>
      <c r="I187" s="14" t="s">
        <v>2</v>
      </c>
      <c r="J187" s="14" t="s">
        <v>98</v>
      </c>
      <c r="K187" s="14">
        <v>79956926</v>
      </c>
      <c r="L187" s="14" t="s">
        <v>105</v>
      </c>
      <c r="M187" s="14" t="s">
        <v>382</v>
      </c>
      <c r="N187" t="s">
        <v>40</v>
      </c>
      <c r="O187" s="1">
        <v>44967</v>
      </c>
      <c r="P187" s="14" t="s">
        <v>584</v>
      </c>
      <c r="Q187" s="14" t="s">
        <v>584</v>
      </c>
      <c r="R187" s="1">
        <v>44942</v>
      </c>
      <c r="S187" s="1">
        <v>44945</v>
      </c>
      <c r="T187" s="14">
        <v>300</v>
      </c>
      <c r="U187" s="1">
        <v>45249</v>
      </c>
      <c r="V187" s="57">
        <v>40320000</v>
      </c>
      <c r="W187" s="14">
        <f>Contratos[[#This Row],[Fecha Finalizacion Programada]]-Contratos[[#This Row],[Fecha de Inicio]]</f>
        <v>304</v>
      </c>
      <c r="X187" s="14">
        <f>ROUND((($D$5-Contratos[[#This Row],[Fecha de Inicio]])/(Contratos[[#This Row],[Fecha Finalizacion Programada]]-Contratos[[#This Row],[Fecha de Inicio]])*100),2)</f>
        <v>13.16</v>
      </c>
      <c r="Y187" s="43">
        <v>0</v>
      </c>
      <c r="Z187" s="28">
        <v>40320000</v>
      </c>
      <c r="AA187" s="14">
        <v>0</v>
      </c>
      <c r="AB187" s="28">
        <v>0</v>
      </c>
      <c r="AC187" s="28">
        <v>40320000</v>
      </c>
      <c r="AD187" s="14">
        <v>300</v>
      </c>
    </row>
    <row r="188" spans="2:30" x14ac:dyDescent="0.25">
      <c r="B188" s="14">
        <v>2023</v>
      </c>
      <c r="C188">
        <v>230037</v>
      </c>
      <c r="D188" s="14" t="s">
        <v>390</v>
      </c>
      <c r="E188" s="14" t="s">
        <v>718</v>
      </c>
      <c r="F188" s="14" t="s">
        <v>45</v>
      </c>
      <c r="G188" s="14" t="s">
        <v>46</v>
      </c>
      <c r="H188" s="14" t="s">
        <v>221</v>
      </c>
      <c r="I188" s="14" t="s">
        <v>2</v>
      </c>
      <c r="J188" s="14" t="s">
        <v>98</v>
      </c>
      <c r="K188" s="14">
        <v>80901106</v>
      </c>
      <c r="L188" s="14" t="s">
        <v>104</v>
      </c>
      <c r="M188" s="14" t="s">
        <v>382</v>
      </c>
      <c r="N188" t="s">
        <v>40</v>
      </c>
      <c r="O188" s="1">
        <v>44967</v>
      </c>
      <c r="P188" s="14" t="s">
        <v>584</v>
      </c>
      <c r="Q188" s="14" t="s">
        <v>584</v>
      </c>
      <c r="R188" s="1">
        <v>44942</v>
      </c>
      <c r="S188" s="1">
        <v>44945</v>
      </c>
      <c r="T188" s="14">
        <v>300</v>
      </c>
      <c r="U188" s="1">
        <v>45249</v>
      </c>
      <c r="V188" s="57">
        <v>40320000</v>
      </c>
      <c r="W188" s="14">
        <f>Contratos[[#This Row],[Fecha Finalizacion Programada]]-Contratos[[#This Row],[Fecha de Inicio]]</f>
        <v>304</v>
      </c>
      <c r="X188" s="14">
        <f>ROUND((($D$5-Contratos[[#This Row],[Fecha de Inicio]])/(Contratos[[#This Row],[Fecha Finalizacion Programada]]-Contratos[[#This Row],[Fecha de Inicio]])*100),2)</f>
        <v>13.16</v>
      </c>
      <c r="Y188" s="43">
        <v>0</v>
      </c>
      <c r="Z188" s="28">
        <v>40320000</v>
      </c>
      <c r="AA188" s="14">
        <v>0</v>
      </c>
      <c r="AB188" s="28">
        <v>0</v>
      </c>
      <c r="AC188" s="28">
        <v>40320000</v>
      </c>
      <c r="AD188" s="14">
        <v>300</v>
      </c>
    </row>
    <row r="189" spans="2:30" x14ac:dyDescent="0.25">
      <c r="B189" s="14">
        <v>2023</v>
      </c>
      <c r="C189">
        <v>230036</v>
      </c>
      <c r="D189" s="14" t="s">
        <v>390</v>
      </c>
      <c r="E189" s="14" t="s">
        <v>718</v>
      </c>
      <c r="F189" s="14" t="s">
        <v>45</v>
      </c>
      <c r="G189" s="14" t="s">
        <v>46</v>
      </c>
      <c r="H189" s="14" t="s">
        <v>221</v>
      </c>
      <c r="I189" s="14" t="s">
        <v>2</v>
      </c>
      <c r="J189" s="14" t="s">
        <v>98</v>
      </c>
      <c r="K189" s="14">
        <v>1024562261</v>
      </c>
      <c r="L189" s="14" t="s">
        <v>50</v>
      </c>
      <c r="M189" s="14" t="s">
        <v>382</v>
      </c>
      <c r="N189" t="s">
        <v>40</v>
      </c>
      <c r="O189" s="1">
        <v>44967</v>
      </c>
      <c r="P189" s="14" t="s">
        <v>584</v>
      </c>
      <c r="Q189" s="14" t="s">
        <v>584</v>
      </c>
      <c r="R189" s="1">
        <v>44939</v>
      </c>
      <c r="S189" s="1">
        <v>44944</v>
      </c>
      <c r="T189" s="14">
        <v>300</v>
      </c>
      <c r="U189" s="1">
        <v>45248</v>
      </c>
      <c r="V189" s="57">
        <v>40320000</v>
      </c>
      <c r="W189" s="14">
        <f>Contratos[[#This Row],[Fecha Finalizacion Programada]]-Contratos[[#This Row],[Fecha de Inicio]]</f>
        <v>304</v>
      </c>
      <c r="X189" s="14">
        <f>ROUND((($D$5-Contratos[[#This Row],[Fecha de Inicio]])/(Contratos[[#This Row],[Fecha Finalizacion Programada]]-Contratos[[#This Row],[Fecha de Inicio]])*100),2)</f>
        <v>13.49</v>
      </c>
      <c r="Y189" s="43">
        <v>0</v>
      </c>
      <c r="Z189" s="28">
        <v>40320000</v>
      </c>
      <c r="AA189" s="14">
        <v>0</v>
      </c>
      <c r="AB189" s="28">
        <v>0</v>
      </c>
      <c r="AC189" s="28">
        <v>40320000</v>
      </c>
      <c r="AD189" s="14">
        <v>300</v>
      </c>
    </row>
    <row r="190" spans="2:30" x14ac:dyDescent="0.25">
      <c r="B190" s="14">
        <v>2023</v>
      </c>
      <c r="C190">
        <v>230059</v>
      </c>
      <c r="D190" s="14" t="s">
        <v>390</v>
      </c>
      <c r="E190" s="14" t="s">
        <v>718</v>
      </c>
      <c r="F190" s="14" t="s">
        <v>45</v>
      </c>
      <c r="G190" s="14" t="s">
        <v>46</v>
      </c>
      <c r="H190" s="14" t="s">
        <v>221</v>
      </c>
      <c r="I190" s="14" t="s">
        <v>2</v>
      </c>
      <c r="J190" s="14" t="s">
        <v>98</v>
      </c>
      <c r="K190" s="14">
        <v>1067810656</v>
      </c>
      <c r="L190" s="14" t="s">
        <v>109</v>
      </c>
      <c r="M190" s="14" t="s">
        <v>382</v>
      </c>
      <c r="N190" t="s">
        <v>40</v>
      </c>
      <c r="O190" s="1">
        <v>44970</v>
      </c>
      <c r="P190" s="14" t="s">
        <v>584</v>
      </c>
      <c r="Q190" s="14" t="s">
        <v>584</v>
      </c>
      <c r="R190" s="1">
        <v>44942</v>
      </c>
      <c r="S190" s="1">
        <v>44945</v>
      </c>
      <c r="T190" s="14">
        <v>300</v>
      </c>
      <c r="U190" s="1">
        <v>45249</v>
      </c>
      <c r="V190" s="57">
        <v>40320000</v>
      </c>
      <c r="W190" s="14">
        <f>Contratos[[#This Row],[Fecha Finalizacion Programada]]-Contratos[[#This Row],[Fecha de Inicio]]</f>
        <v>304</v>
      </c>
      <c r="X190" s="14">
        <f>ROUND((($D$5-Contratos[[#This Row],[Fecha de Inicio]])/(Contratos[[#This Row],[Fecha Finalizacion Programada]]-Contratos[[#This Row],[Fecha de Inicio]])*100),2)</f>
        <v>13.16</v>
      </c>
      <c r="Y190" s="43">
        <v>0</v>
      </c>
      <c r="Z190" s="28">
        <v>40320000</v>
      </c>
      <c r="AA190" s="14">
        <v>0</v>
      </c>
      <c r="AB190" s="28">
        <v>0</v>
      </c>
      <c r="AC190" s="28">
        <v>40320000</v>
      </c>
      <c r="AD190" s="14">
        <v>300</v>
      </c>
    </row>
    <row r="191" spans="2:30" x14ac:dyDescent="0.25">
      <c r="B191" s="14">
        <v>2023</v>
      </c>
      <c r="C191">
        <v>230139</v>
      </c>
      <c r="D191" s="14" t="s">
        <v>390</v>
      </c>
      <c r="E191" s="14" t="s">
        <v>712</v>
      </c>
      <c r="F191" s="14" t="s">
        <v>45</v>
      </c>
      <c r="G191" s="14" t="s">
        <v>49</v>
      </c>
      <c r="H191" s="14" t="s">
        <v>222</v>
      </c>
      <c r="I191" s="14" t="s">
        <v>2</v>
      </c>
      <c r="J191" s="14" t="s">
        <v>443</v>
      </c>
      <c r="K191" s="14">
        <v>80154271</v>
      </c>
      <c r="L191" s="14" t="s">
        <v>514</v>
      </c>
      <c r="M191" s="14" t="s">
        <v>543</v>
      </c>
      <c r="N191" t="s">
        <v>40</v>
      </c>
      <c r="O191" s="1">
        <v>44967</v>
      </c>
      <c r="P191" s="14" t="s">
        <v>582</v>
      </c>
      <c r="Q191" s="14" t="s">
        <v>653</v>
      </c>
      <c r="R191" s="1">
        <v>44950</v>
      </c>
      <c r="S191" s="1">
        <v>44952</v>
      </c>
      <c r="T191" s="14">
        <v>240</v>
      </c>
      <c r="U191" s="1">
        <v>45195</v>
      </c>
      <c r="V191" s="57">
        <v>18608000</v>
      </c>
      <c r="W191" s="14">
        <f>Contratos[[#This Row],[Fecha Finalizacion Programada]]-Contratos[[#This Row],[Fecha de Inicio]]</f>
        <v>243</v>
      </c>
      <c r="X191" s="14">
        <f>ROUND((($D$5-Contratos[[#This Row],[Fecha de Inicio]])/(Contratos[[#This Row],[Fecha Finalizacion Programada]]-Contratos[[#This Row],[Fecha de Inicio]])*100),2)</f>
        <v>13.58</v>
      </c>
      <c r="Y191" s="43">
        <v>387666</v>
      </c>
      <c r="Z191" s="28">
        <v>18220334</v>
      </c>
      <c r="AA191" s="14">
        <v>0</v>
      </c>
      <c r="AB191" s="28">
        <v>0</v>
      </c>
      <c r="AC191" s="28">
        <v>18608000</v>
      </c>
      <c r="AD191" s="14">
        <v>240</v>
      </c>
    </row>
    <row r="192" spans="2:30" x14ac:dyDescent="0.25">
      <c r="B192" s="14">
        <v>2023</v>
      </c>
      <c r="C192">
        <v>230016</v>
      </c>
      <c r="D192" s="14" t="s">
        <v>390</v>
      </c>
      <c r="E192" s="14" t="s">
        <v>723</v>
      </c>
      <c r="F192" s="14" t="s">
        <v>45</v>
      </c>
      <c r="G192" s="14" t="s">
        <v>46</v>
      </c>
      <c r="H192" s="14" t="s">
        <v>681</v>
      </c>
      <c r="I192" s="14" t="s">
        <v>2</v>
      </c>
      <c r="J192" s="14" t="s">
        <v>453</v>
      </c>
      <c r="K192" s="14">
        <v>1085280087</v>
      </c>
      <c r="L192" s="14" t="s">
        <v>97</v>
      </c>
      <c r="M192" s="14" t="s">
        <v>65</v>
      </c>
      <c r="N192" t="s">
        <v>40</v>
      </c>
      <c r="O192" s="1">
        <v>44970</v>
      </c>
      <c r="P192" s="14" t="s">
        <v>149</v>
      </c>
      <c r="Q192" s="14" t="s">
        <v>657</v>
      </c>
      <c r="R192" s="1">
        <v>44939</v>
      </c>
      <c r="S192" s="1">
        <v>44945</v>
      </c>
      <c r="T192" s="14">
        <v>240</v>
      </c>
      <c r="U192" s="1">
        <v>45187</v>
      </c>
      <c r="V192" s="57">
        <v>48384000</v>
      </c>
      <c r="W192" s="14">
        <f>Contratos[[#This Row],[Fecha Finalizacion Programada]]-Contratos[[#This Row],[Fecha de Inicio]]</f>
        <v>242</v>
      </c>
      <c r="X192" s="14">
        <f>ROUND((($D$5-Contratos[[#This Row],[Fecha de Inicio]])/(Contratos[[#This Row],[Fecha Finalizacion Programada]]-Contratos[[#This Row],[Fecha de Inicio]])*100),2)</f>
        <v>16.53</v>
      </c>
      <c r="Y192" s="43">
        <v>2419200</v>
      </c>
      <c r="Z192" s="28">
        <v>45964800</v>
      </c>
      <c r="AA192" s="14">
        <v>0</v>
      </c>
      <c r="AB192" s="28">
        <v>0</v>
      </c>
      <c r="AC192" s="28">
        <v>48384000</v>
      </c>
      <c r="AD192" s="14">
        <v>240</v>
      </c>
    </row>
    <row r="193" spans="2:30" x14ac:dyDescent="0.25">
      <c r="B193" s="14">
        <v>2023</v>
      </c>
      <c r="C193">
        <v>230018</v>
      </c>
      <c r="D193" s="14" t="s">
        <v>390</v>
      </c>
      <c r="E193" s="14" t="s">
        <v>724</v>
      </c>
      <c r="F193" s="14" t="s">
        <v>45</v>
      </c>
      <c r="G193" s="14" t="s">
        <v>46</v>
      </c>
      <c r="H193" s="14" t="s">
        <v>681</v>
      </c>
      <c r="I193" s="14" t="s">
        <v>2</v>
      </c>
      <c r="J193" s="14" t="s">
        <v>454</v>
      </c>
      <c r="K193" s="14">
        <v>1014206122</v>
      </c>
      <c r="L193" s="14" t="s">
        <v>515</v>
      </c>
      <c r="M193" s="14" t="s">
        <v>65</v>
      </c>
      <c r="N193" t="s">
        <v>40</v>
      </c>
      <c r="O193" s="1">
        <v>44970</v>
      </c>
      <c r="P193" s="14" t="s">
        <v>149</v>
      </c>
      <c r="Q193" s="14" t="s">
        <v>658</v>
      </c>
      <c r="R193" s="1">
        <v>44939</v>
      </c>
      <c r="S193" s="1">
        <v>44949</v>
      </c>
      <c r="T193" s="14">
        <v>240</v>
      </c>
      <c r="U193" s="1">
        <v>45191</v>
      </c>
      <c r="V193" s="57">
        <v>32256000</v>
      </c>
      <c r="W193" s="14">
        <f>Contratos[[#This Row],[Fecha Finalizacion Programada]]-Contratos[[#This Row],[Fecha de Inicio]]</f>
        <v>242</v>
      </c>
      <c r="X193" s="14">
        <f>ROUND((($D$5-Contratos[[#This Row],[Fecha de Inicio]])/(Contratos[[#This Row],[Fecha Finalizacion Programada]]-Contratos[[#This Row],[Fecha de Inicio]])*100),2)</f>
        <v>14.88</v>
      </c>
      <c r="Y193" s="43">
        <v>1075200</v>
      </c>
      <c r="Z193" s="28">
        <v>31180800</v>
      </c>
      <c r="AA193" s="14">
        <v>0</v>
      </c>
      <c r="AB193" s="28">
        <v>0</v>
      </c>
      <c r="AC193" s="28">
        <v>32256000</v>
      </c>
      <c r="AD193" s="14">
        <v>240</v>
      </c>
    </row>
    <row r="194" spans="2:30" x14ac:dyDescent="0.25">
      <c r="B194" s="14">
        <v>2022</v>
      </c>
      <c r="C194">
        <v>220897</v>
      </c>
      <c r="D194" s="14" t="s">
        <v>390</v>
      </c>
      <c r="E194" s="14" t="s">
        <v>725</v>
      </c>
      <c r="F194" s="14" t="s">
        <v>26</v>
      </c>
      <c r="G194" s="14" t="s">
        <v>42</v>
      </c>
      <c r="H194" s="14" t="s">
        <v>212</v>
      </c>
      <c r="I194" s="14" t="s">
        <v>2</v>
      </c>
      <c r="J194" s="14" t="s">
        <v>455</v>
      </c>
      <c r="K194" s="14">
        <v>802023673</v>
      </c>
      <c r="L194" s="14" t="s">
        <v>516</v>
      </c>
      <c r="M194" s="14" t="s">
        <v>545</v>
      </c>
      <c r="N194" t="s">
        <v>40</v>
      </c>
      <c r="O194" s="1">
        <v>44970</v>
      </c>
      <c r="P194" s="14" t="s">
        <v>585</v>
      </c>
      <c r="Q194" s="14" t="s">
        <v>656</v>
      </c>
      <c r="R194" s="1">
        <v>44916</v>
      </c>
      <c r="S194" s="1">
        <v>44924</v>
      </c>
      <c r="T194" s="14">
        <v>120</v>
      </c>
      <c r="U194" s="1">
        <v>45045</v>
      </c>
      <c r="V194" s="57">
        <v>455700000</v>
      </c>
      <c r="W194" s="14">
        <f>Contratos[[#This Row],[Fecha Finalizacion Programada]]-Contratos[[#This Row],[Fecha de Inicio]]</f>
        <v>121</v>
      </c>
      <c r="X194" s="14">
        <f>ROUND((($D$5-Contratos[[#This Row],[Fecha de Inicio]])/(Contratos[[#This Row],[Fecha Finalizacion Programada]]-Contratos[[#This Row],[Fecha de Inicio]])*100),2)</f>
        <v>50.41</v>
      </c>
      <c r="Y194" s="43">
        <v>0</v>
      </c>
      <c r="Z194" s="28">
        <v>455700000</v>
      </c>
      <c r="AA194" s="14">
        <v>0</v>
      </c>
      <c r="AB194" s="28">
        <v>0</v>
      </c>
      <c r="AC194" s="28">
        <v>455700000</v>
      </c>
      <c r="AD194" s="14">
        <v>120</v>
      </c>
    </row>
    <row r="195" spans="2:30" x14ac:dyDescent="0.25">
      <c r="B195" s="14">
        <v>2023</v>
      </c>
      <c r="C195">
        <v>230013</v>
      </c>
      <c r="D195" s="14" t="s">
        <v>390</v>
      </c>
      <c r="E195" s="14" t="s">
        <v>726</v>
      </c>
      <c r="F195" s="14" t="s">
        <v>45</v>
      </c>
      <c r="G195" s="14" t="s">
        <v>46</v>
      </c>
      <c r="H195" s="14" t="s">
        <v>681</v>
      </c>
      <c r="I195" s="14" t="s">
        <v>2</v>
      </c>
      <c r="J195" s="14" t="s">
        <v>456</v>
      </c>
      <c r="K195" s="14">
        <v>1022370269</v>
      </c>
      <c r="L195" s="14" t="s">
        <v>517</v>
      </c>
      <c r="M195" s="14" t="s">
        <v>65</v>
      </c>
      <c r="N195" t="s">
        <v>40</v>
      </c>
      <c r="O195" s="1">
        <v>44970</v>
      </c>
      <c r="P195" s="14" t="s">
        <v>149</v>
      </c>
      <c r="Q195" s="14" t="s">
        <v>659</v>
      </c>
      <c r="R195" s="1">
        <v>44938</v>
      </c>
      <c r="S195" s="1">
        <v>44949</v>
      </c>
      <c r="T195" s="14">
        <v>240</v>
      </c>
      <c r="U195" s="1">
        <v>45191</v>
      </c>
      <c r="V195" s="57">
        <v>36392000</v>
      </c>
      <c r="W195" s="14">
        <f>Contratos[[#This Row],[Fecha Finalizacion Programada]]-Contratos[[#This Row],[Fecha de Inicio]]</f>
        <v>242</v>
      </c>
      <c r="X195" s="14">
        <f>ROUND((($D$5-Contratos[[#This Row],[Fecha de Inicio]])/(Contratos[[#This Row],[Fecha Finalizacion Programada]]-Contratos[[#This Row],[Fecha de Inicio]])*100),2)</f>
        <v>14.88</v>
      </c>
      <c r="Y195" s="43">
        <v>1213067</v>
      </c>
      <c r="Z195" s="28">
        <v>35178933</v>
      </c>
      <c r="AA195" s="14">
        <v>0</v>
      </c>
      <c r="AB195" s="28">
        <v>0</v>
      </c>
      <c r="AC195" s="28">
        <v>36392000</v>
      </c>
      <c r="AD195" s="14">
        <v>240</v>
      </c>
    </row>
    <row r="196" spans="2:30" x14ac:dyDescent="0.25">
      <c r="B196" s="14">
        <v>2023</v>
      </c>
      <c r="C196">
        <v>230095</v>
      </c>
      <c r="D196" s="14" t="s">
        <v>390</v>
      </c>
      <c r="E196" s="14" t="s">
        <v>727</v>
      </c>
      <c r="F196" s="14" t="s">
        <v>45</v>
      </c>
      <c r="G196" s="14" t="s">
        <v>46</v>
      </c>
      <c r="H196" s="14" t="s">
        <v>216</v>
      </c>
      <c r="I196" s="14" t="s">
        <v>2</v>
      </c>
      <c r="J196" s="14" t="s">
        <v>457</v>
      </c>
      <c r="K196" s="14">
        <v>14398194</v>
      </c>
      <c r="L196" s="14" t="s">
        <v>205</v>
      </c>
      <c r="M196" s="14" t="s">
        <v>48</v>
      </c>
      <c r="N196" t="s">
        <v>40</v>
      </c>
      <c r="O196" s="1">
        <v>44980</v>
      </c>
      <c r="P196" s="14" t="s">
        <v>553</v>
      </c>
      <c r="Q196" s="14" t="s">
        <v>609</v>
      </c>
      <c r="R196" s="1">
        <v>44945</v>
      </c>
      <c r="S196" s="1">
        <v>44946</v>
      </c>
      <c r="T196" s="14">
        <v>330</v>
      </c>
      <c r="U196" s="1">
        <v>45280</v>
      </c>
      <c r="V196" s="57">
        <v>37532000</v>
      </c>
      <c r="W196" s="14">
        <f>Contratos[[#This Row],[Fecha Finalizacion Programada]]-Contratos[[#This Row],[Fecha de Inicio]]</f>
        <v>334</v>
      </c>
      <c r="X196" s="14">
        <f>ROUND((($D$5-Contratos[[#This Row],[Fecha de Inicio]])/(Contratos[[#This Row],[Fecha Finalizacion Programada]]-Contratos[[#This Row],[Fecha de Inicio]])*100),2)</f>
        <v>11.68</v>
      </c>
      <c r="Y196" s="43">
        <v>1251067</v>
      </c>
      <c r="Z196" s="28">
        <v>36280933</v>
      </c>
      <c r="AA196" s="14">
        <v>0</v>
      </c>
      <c r="AB196" s="28">
        <v>0</v>
      </c>
      <c r="AC196" s="28">
        <v>37532000</v>
      </c>
      <c r="AD196" s="14">
        <v>330</v>
      </c>
    </row>
    <row r="197" spans="2:30" x14ac:dyDescent="0.25">
      <c r="B197" s="14">
        <v>2023</v>
      </c>
      <c r="C197">
        <v>230099</v>
      </c>
      <c r="D197" s="14" t="s">
        <v>390</v>
      </c>
      <c r="E197" s="14" t="s">
        <v>728</v>
      </c>
      <c r="F197" s="14" t="s">
        <v>45</v>
      </c>
      <c r="G197" s="14" t="s">
        <v>49</v>
      </c>
      <c r="H197" s="14" t="s">
        <v>682</v>
      </c>
      <c r="I197" s="14" t="s">
        <v>2</v>
      </c>
      <c r="J197" s="14" t="s">
        <v>458</v>
      </c>
      <c r="K197" s="14">
        <v>79319640</v>
      </c>
      <c r="L197" s="14" t="s">
        <v>350</v>
      </c>
      <c r="M197" s="14" t="s">
        <v>383</v>
      </c>
      <c r="N197" t="s">
        <v>40</v>
      </c>
      <c r="O197" s="1">
        <v>44977</v>
      </c>
      <c r="P197" s="14" t="s">
        <v>586</v>
      </c>
      <c r="Q197" s="14" t="s">
        <v>660</v>
      </c>
      <c r="R197" s="1">
        <v>44945</v>
      </c>
      <c r="S197" s="1">
        <v>44950</v>
      </c>
      <c r="T197" s="14">
        <v>360</v>
      </c>
      <c r="U197" s="1">
        <v>45315</v>
      </c>
      <c r="V197" s="57">
        <v>39084000</v>
      </c>
      <c r="W197" s="14">
        <f>Contratos[[#This Row],[Fecha Finalizacion Programada]]-Contratos[[#This Row],[Fecha de Inicio]]</f>
        <v>365</v>
      </c>
      <c r="X197" s="14">
        <f>ROUND((($D$5-Contratos[[#This Row],[Fecha de Inicio]])/(Contratos[[#This Row],[Fecha Finalizacion Programada]]-Contratos[[#This Row],[Fecha de Inicio]])*100),2)</f>
        <v>9.59</v>
      </c>
      <c r="Y197" s="43">
        <v>759967</v>
      </c>
      <c r="Z197" s="28">
        <v>38324033</v>
      </c>
      <c r="AA197" s="14">
        <v>0</v>
      </c>
      <c r="AB197" s="28">
        <v>0</v>
      </c>
      <c r="AC197" s="28">
        <v>39084000</v>
      </c>
      <c r="AD197" s="14">
        <v>360</v>
      </c>
    </row>
    <row r="198" spans="2:30" x14ac:dyDescent="0.25">
      <c r="B198" s="14">
        <v>2021</v>
      </c>
      <c r="C198">
        <v>210500</v>
      </c>
      <c r="D198" s="14" t="s">
        <v>390</v>
      </c>
      <c r="E198" s="14" t="s">
        <v>254</v>
      </c>
      <c r="F198" s="14" t="s">
        <v>33</v>
      </c>
      <c r="G198" s="14" t="s">
        <v>27</v>
      </c>
      <c r="H198" s="14" t="s">
        <v>214</v>
      </c>
      <c r="I198" s="14" t="s">
        <v>2</v>
      </c>
      <c r="J198" s="14" t="s">
        <v>90</v>
      </c>
      <c r="K198" s="14">
        <v>800250589</v>
      </c>
      <c r="L198" s="14" t="s">
        <v>91</v>
      </c>
      <c r="M198" s="14" t="s">
        <v>41</v>
      </c>
      <c r="N198" t="s">
        <v>40</v>
      </c>
      <c r="O198" s="1">
        <v>44970</v>
      </c>
      <c r="P198" s="14" t="s">
        <v>587</v>
      </c>
      <c r="Q198" s="14" t="s">
        <v>368</v>
      </c>
      <c r="R198" s="1">
        <v>44495</v>
      </c>
      <c r="S198" s="1">
        <v>44509</v>
      </c>
      <c r="T198" s="14">
        <v>210</v>
      </c>
      <c r="U198" s="1">
        <v>45055</v>
      </c>
      <c r="V198" s="57">
        <v>19500000</v>
      </c>
      <c r="W198" s="14">
        <f>Contratos[[#This Row],[Fecha Finalizacion Programada]]-Contratos[[#This Row],[Fecha de Inicio]]</f>
        <v>546</v>
      </c>
      <c r="X198" s="14">
        <f>ROUND((($D$5-Contratos[[#This Row],[Fecha de Inicio]])/(Contratos[[#This Row],[Fecha Finalizacion Programada]]-Contratos[[#This Row],[Fecha de Inicio]])*100),2)</f>
        <v>87.18</v>
      </c>
      <c r="Y198" s="43">
        <v>25278375</v>
      </c>
      <c r="Z198" s="28">
        <v>3721625</v>
      </c>
      <c r="AA198" s="14">
        <v>1</v>
      </c>
      <c r="AB198" s="28">
        <v>9500000</v>
      </c>
      <c r="AC198" s="28">
        <v>29000000</v>
      </c>
      <c r="AD198" s="14">
        <v>540</v>
      </c>
    </row>
    <row r="199" spans="2:30" x14ac:dyDescent="0.25">
      <c r="B199" s="14">
        <v>2022</v>
      </c>
      <c r="C199">
        <v>220369</v>
      </c>
      <c r="D199" s="14" t="s">
        <v>390</v>
      </c>
      <c r="E199" s="14" t="s">
        <v>237</v>
      </c>
      <c r="F199" s="14" t="s">
        <v>33</v>
      </c>
      <c r="G199" s="14" t="s">
        <v>32</v>
      </c>
      <c r="H199" s="14" t="s">
        <v>214</v>
      </c>
      <c r="I199" s="14" t="s">
        <v>2</v>
      </c>
      <c r="J199" s="14" t="s">
        <v>132</v>
      </c>
      <c r="K199" s="14">
        <v>900459737</v>
      </c>
      <c r="L199" s="14" t="s">
        <v>39</v>
      </c>
      <c r="M199" s="14" t="s">
        <v>41</v>
      </c>
      <c r="N199" t="s">
        <v>40</v>
      </c>
      <c r="O199" s="1">
        <v>44970</v>
      </c>
      <c r="P199" s="14" t="s">
        <v>44</v>
      </c>
      <c r="Q199" s="14" t="s">
        <v>368</v>
      </c>
      <c r="R199" s="1">
        <v>44645</v>
      </c>
      <c r="S199" s="1">
        <v>44652</v>
      </c>
      <c r="T199" s="14">
        <v>300</v>
      </c>
      <c r="U199" s="1">
        <v>44957</v>
      </c>
      <c r="V199" s="57">
        <v>49676632</v>
      </c>
      <c r="W199" s="14">
        <f>Contratos[[#This Row],[Fecha Finalizacion Programada]]-Contratos[[#This Row],[Fecha de Inicio]]</f>
        <v>305</v>
      </c>
      <c r="X199" s="14">
        <f>ROUND(((Contratos[[#This Row],[Fecha Finalizacion Programada]]-Contratos[[#This Row],[Fecha de Inicio]])/(Contratos[[#This Row],[Fecha Finalizacion Programada]]-Contratos[[#This Row],[Fecha de Inicio]])*100),2)</f>
        <v>100</v>
      </c>
      <c r="Y199" s="43">
        <v>67018202</v>
      </c>
      <c r="Z199" s="28">
        <v>983909</v>
      </c>
      <c r="AA199" s="14">
        <v>1</v>
      </c>
      <c r="AB199" s="28">
        <v>18325479</v>
      </c>
      <c r="AC199" s="28">
        <v>68002111</v>
      </c>
      <c r="AD199" s="14">
        <v>300</v>
      </c>
    </row>
    <row r="200" spans="2:30" x14ac:dyDescent="0.25">
      <c r="B200" s="14">
        <v>2022</v>
      </c>
      <c r="C200">
        <v>220396</v>
      </c>
      <c r="D200" s="14" t="s">
        <v>390</v>
      </c>
      <c r="E200" s="14" t="s">
        <v>238</v>
      </c>
      <c r="F200" s="14" t="s">
        <v>33</v>
      </c>
      <c r="G200" s="14" t="s">
        <v>27</v>
      </c>
      <c r="H200" s="14" t="s">
        <v>214</v>
      </c>
      <c r="I200" s="14" t="s">
        <v>2</v>
      </c>
      <c r="J200" s="14" t="s">
        <v>137</v>
      </c>
      <c r="K200" s="14">
        <v>800250589</v>
      </c>
      <c r="L200" s="14" t="s">
        <v>91</v>
      </c>
      <c r="M200" s="14" t="s">
        <v>41</v>
      </c>
      <c r="N200" t="s">
        <v>40</v>
      </c>
      <c r="O200" s="1">
        <v>44970</v>
      </c>
      <c r="P200" s="14" t="s">
        <v>44</v>
      </c>
      <c r="Q200" s="14" t="s">
        <v>369</v>
      </c>
      <c r="R200" s="1">
        <v>44720</v>
      </c>
      <c r="S200" s="1">
        <v>44728</v>
      </c>
      <c r="T200" s="14">
        <v>330</v>
      </c>
      <c r="U200" s="1">
        <v>45062</v>
      </c>
      <c r="V200" s="57">
        <v>63051000</v>
      </c>
      <c r="W200" s="14">
        <f>Contratos[[#This Row],[Fecha Finalizacion Programada]]-Contratos[[#This Row],[Fecha de Inicio]]</f>
        <v>334</v>
      </c>
      <c r="X200" s="14">
        <f>ROUND((($D$5-Contratos[[#This Row],[Fecha de Inicio]])/(Contratos[[#This Row],[Fecha Finalizacion Programada]]-Contratos[[#This Row],[Fecha de Inicio]])*100),2)</f>
        <v>76.95</v>
      </c>
      <c r="Y200" s="43">
        <v>23739407</v>
      </c>
      <c r="Z200" s="28">
        <v>39311593</v>
      </c>
      <c r="AA200" s="14">
        <v>0</v>
      </c>
      <c r="AB200" s="28">
        <v>0</v>
      </c>
      <c r="AC200" s="28">
        <v>63051000</v>
      </c>
      <c r="AD200" s="14">
        <v>330</v>
      </c>
    </row>
    <row r="201" spans="2:30" x14ac:dyDescent="0.25">
      <c r="B201" s="14">
        <v>2022</v>
      </c>
      <c r="C201">
        <v>220430</v>
      </c>
      <c r="D201" s="14" t="s">
        <v>390</v>
      </c>
      <c r="E201" s="14" t="s">
        <v>245</v>
      </c>
      <c r="F201" s="14" t="s">
        <v>26</v>
      </c>
      <c r="G201" s="14" t="s">
        <v>27</v>
      </c>
      <c r="H201" s="14" t="s">
        <v>214</v>
      </c>
      <c r="I201" s="14" t="s">
        <v>2</v>
      </c>
      <c r="J201" s="14" t="s">
        <v>170</v>
      </c>
      <c r="K201" s="14">
        <v>900427788</v>
      </c>
      <c r="L201" s="14" t="s">
        <v>169</v>
      </c>
      <c r="M201" s="14" t="s">
        <v>77</v>
      </c>
      <c r="N201" t="s">
        <v>40</v>
      </c>
      <c r="O201" s="1">
        <v>44970</v>
      </c>
      <c r="P201" s="14" t="s">
        <v>44</v>
      </c>
      <c r="Q201" s="14" t="s">
        <v>368</v>
      </c>
      <c r="R201" s="1">
        <v>44757</v>
      </c>
      <c r="S201" s="1">
        <v>44767</v>
      </c>
      <c r="T201" s="14">
        <v>465</v>
      </c>
      <c r="U201" s="1">
        <v>45239</v>
      </c>
      <c r="V201" s="57">
        <v>2969744562</v>
      </c>
      <c r="W201" s="14">
        <f>Contratos[[#This Row],[Fecha Finalizacion Programada]]-Contratos[[#This Row],[Fecha de Inicio]]</f>
        <v>472</v>
      </c>
      <c r="X201" s="14">
        <f>ROUND((($D$5-Contratos[[#This Row],[Fecha de Inicio]])/(Contratos[[#This Row],[Fecha Finalizacion Programada]]-Contratos[[#This Row],[Fecha de Inicio]])*100),2)</f>
        <v>46.19</v>
      </c>
      <c r="Y201" s="43">
        <v>949173295</v>
      </c>
      <c r="Z201" s="28">
        <v>2020571267</v>
      </c>
      <c r="AA201" s="14">
        <v>0</v>
      </c>
      <c r="AB201" s="28">
        <v>0</v>
      </c>
      <c r="AC201" s="28">
        <v>2969744562</v>
      </c>
      <c r="AD201" s="14">
        <v>465</v>
      </c>
    </row>
    <row r="202" spans="2:30" x14ac:dyDescent="0.25">
      <c r="B202" s="14">
        <v>2022</v>
      </c>
      <c r="C202">
        <v>220440</v>
      </c>
      <c r="D202" s="14" t="s">
        <v>390</v>
      </c>
      <c r="E202" s="14" t="s">
        <v>246</v>
      </c>
      <c r="F202" s="14" t="s">
        <v>33</v>
      </c>
      <c r="G202" s="14" t="s">
        <v>27</v>
      </c>
      <c r="H202" s="14" t="s">
        <v>214</v>
      </c>
      <c r="I202" s="14" t="s">
        <v>2</v>
      </c>
      <c r="J202" s="14" t="s">
        <v>150</v>
      </c>
      <c r="K202" s="14">
        <v>901035950</v>
      </c>
      <c r="L202" s="14" t="s">
        <v>151</v>
      </c>
      <c r="M202" s="14" t="s">
        <v>41</v>
      </c>
      <c r="N202" t="s">
        <v>40</v>
      </c>
      <c r="O202" s="1">
        <v>44970</v>
      </c>
      <c r="P202" s="14" t="s">
        <v>44</v>
      </c>
      <c r="Q202" s="14" t="s">
        <v>369</v>
      </c>
      <c r="R202" s="1">
        <v>44770</v>
      </c>
      <c r="S202" s="1">
        <v>44778</v>
      </c>
      <c r="T202" s="14">
        <v>360</v>
      </c>
      <c r="U202" s="1">
        <v>45143</v>
      </c>
      <c r="V202" s="57">
        <v>4166400</v>
      </c>
      <c r="W202" s="14">
        <f>Contratos[[#This Row],[Fecha Finalizacion Programada]]-Contratos[[#This Row],[Fecha de Inicio]]</f>
        <v>365</v>
      </c>
      <c r="X202" s="14">
        <f>ROUND((($D$5-Contratos[[#This Row],[Fecha de Inicio]])/(Contratos[[#This Row],[Fecha Finalizacion Programada]]-Contratos[[#This Row],[Fecha de Inicio]])*100),2)</f>
        <v>56.71</v>
      </c>
      <c r="Y202" s="43">
        <v>4166400</v>
      </c>
      <c r="Z202" s="28">
        <v>0</v>
      </c>
      <c r="AA202" s="14">
        <v>0</v>
      </c>
      <c r="AB202" s="28">
        <v>0</v>
      </c>
      <c r="AC202" s="28">
        <v>4166400</v>
      </c>
      <c r="AD202" s="14">
        <v>360</v>
      </c>
    </row>
    <row r="203" spans="2:30" x14ac:dyDescent="0.25">
      <c r="B203" s="14">
        <v>2022</v>
      </c>
      <c r="C203">
        <v>220832</v>
      </c>
      <c r="D203" s="14" t="s">
        <v>390</v>
      </c>
      <c r="E203" s="14" t="s">
        <v>729</v>
      </c>
      <c r="F203" s="14" t="s">
        <v>30</v>
      </c>
      <c r="G203" s="14" t="s">
        <v>64</v>
      </c>
      <c r="H203" s="14" t="s">
        <v>681</v>
      </c>
      <c r="I203" s="14" t="s">
        <v>2</v>
      </c>
      <c r="J203" s="14" t="s">
        <v>459</v>
      </c>
      <c r="K203" s="14">
        <v>860028669</v>
      </c>
      <c r="L203" s="14" t="s">
        <v>518</v>
      </c>
      <c r="M203" s="14" t="s">
        <v>546</v>
      </c>
      <c r="N203" t="s">
        <v>40</v>
      </c>
      <c r="O203" s="1">
        <v>44971</v>
      </c>
      <c r="P203" s="14" t="s">
        <v>588</v>
      </c>
      <c r="Q203" s="14" t="s">
        <v>588</v>
      </c>
      <c r="R203" s="1">
        <v>44893</v>
      </c>
      <c r="S203" s="1">
        <v>44896</v>
      </c>
      <c r="T203" s="14">
        <v>360</v>
      </c>
      <c r="U203" s="1">
        <v>45261</v>
      </c>
      <c r="V203" s="57">
        <v>43226960</v>
      </c>
      <c r="W203" s="14">
        <f>Contratos[[#This Row],[Fecha Finalizacion Programada]]-Contratos[[#This Row],[Fecha de Inicio]]</f>
        <v>365</v>
      </c>
      <c r="X203" s="14">
        <f>ROUND((($D$5-Contratos[[#This Row],[Fecha de Inicio]])/(Contratos[[#This Row],[Fecha Finalizacion Programada]]-Contratos[[#This Row],[Fecha de Inicio]])*100),2)</f>
        <v>24.38</v>
      </c>
      <c r="Y203" s="43">
        <v>7204494</v>
      </c>
      <c r="Z203" s="28">
        <v>36022466</v>
      </c>
      <c r="AA203" s="14">
        <v>0</v>
      </c>
      <c r="AB203" s="28">
        <v>0</v>
      </c>
      <c r="AC203" s="28">
        <v>43226960</v>
      </c>
      <c r="AD203" s="14">
        <v>360</v>
      </c>
    </row>
    <row r="204" spans="2:30" x14ac:dyDescent="0.25">
      <c r="B204" s="14">
        <v>2022</v>
      </c>
      <c r="C204">
        <v>220759</v>
      </c>
      <c r="D204" s="14" t="s">
        <v>390</v>
      </c>
      <c r="E204" s="14" t="s">
        <v>730</v>
      </c>
      <c r="F204" s="14" t="s">
        <v>30</v>
      </c>
      <c r="G204" s="14" t="s">
        <v>27</v>
      </c>
      <c r="H204" s="14" t="s">
        <v>681</v>
      </c>
      <c r="I204" s="14" t="s">
        <v>2</v>
      </c>
      <c r="J204" s="14" t="s">
        <v>460</v>
      </c>
      <c r="K204" s="14">
        <v>900078820</v>
      </c>
      <c r="L204" s="14" t="s">
        <v>519</v>
      </c>
      <c r="M204" s="14" t="s">
        <v>546</v>
      </c>
      <c r="N204" t="s">
        <v>40</v>
      </c>
      <c r="O204" s="1">
        <v>44971</v>
      </c>
      <c r="P204" s="14" t="s">
        <v>588</v>
      </c>
      <c r="Q204" s="14" t="s">
        <v>588</v>
      </c>
      <c r="R204" s="1">
        <v>44853</v>
      </c>
      <c r="S204" s="1">
        <v>44882</v>
      </c>
      <c r="T204" s="14">
        <v>360</v>
      </c>
      <c r="U204" s="1">
        <v>45247</v>
      </c>
      <c r="V204" s="57">
        <v>46602600</v>
      </c>
      <c r="W204" s="14">
        <f>Contratos[[#This Row],[Fecha Finalizacion Programada]]-Contratos[[#This Row],[Fecha de Inicio]]</f>
        <v>365</v>
      </c>
      <c r="X204" s="14">
        <f>ROUND((($D$5-Contratos[[#This Row],[Fecha de Inicio]])/(Contratos[[#This Row],[Fecha Finalizacion Programada]]-Contratos[[#This Row],[Fecha de Inicio]])*100),2)</f>
        <v>28.22</v>
      </c>
      <c r="Y204" s="43">
        <v>11650650</v>
      </c>
      <c r="Z204" s="28">
        <v>34951950</v>
      </c>
      <c r="AA204" s="14">
        <v>0</v>
      </c>
      <c r="AB204" s="28">
        <v>0</v>
      </c>
      <c r="AC204" s="28">
        <v>46602600</v>
      </c>
      <c r="AD204" s="14">
        <v>360</v>
      </c>
    </row>
    <row r="205" spans="2:30" x14ac:dyDescent="0.25">
      <c r="B205" s="14">
        <v>2021</v>
      </c>
      <c r="C205">
        <v>210377</v>
      </c>
      <c r="D205" s="14" t="s">
        <v>390</v>
      </c>
      <c r="E205" s="14" t="s">
        <v>731</v>
      </c>
      <c r="F205" s="14" t="s">
        <v>30</v>
      </c>
      <c r="G205" s="14" t="s">
        <v>64</v>
      </c>
      <c r="H205" s="14" t="s">
        <v>681</v>
      </c>
      <c r="I205" s="14" t="s">
        <v>2</v>
      </c>
      <c r="J205" s="14" t="s">
        <v>461</v>
      </c>
      <c r="K205" s="14">
        <v>830006392</v>
      </c>
      <c r="L205" s="14" t="s">
        <v>520</v>
      </c>
      <c r="M205" s="14" t="s">
        <v>546</v>
      </c>
      <c r="N205" t="s">
        <v>40</v>
      </c>
      <c r="O205" s="1">
        <v>44971</v>
      </c>
      <c r="P205" s="14" t="s">
        <v>588</v>
      </c>
      <c r="Q205" s="14" t="s">
        <v>588</v>
      </c>
      <c r="R205" s="1">
        <v>44426</v>
      </c>
      <c r="S205" s="1">
        <v>44442</v>
      </c>
      <c r="T205" s="14">
        <v>360</v>
      </c>
      <c r="U205" s="1">
        <v>44988</v>
      </c>
      <c r="V205" s="57">
        <v>94600000</v>
      </c>
      <c r="W205" s="14">
        <f>Contratos[[#This Row],[Fecha Finalizacion Programada]]-Contratos[[#This Row],[Fecha de Inicio]]</f>
        <v>546</v>
      </c>
      <c r="X205" s="14">
        <f>ROUND((($D$5-Contratos[[#This Row],[Fecha de Inicio]])/(Contratos[[#This Row],[Fecha Finalizacion Programada]]-Contratos[[#This Row],[Fecha de Inicio]])*100),2)</f>
        <v>99.45</v>
      </c>
      <c r="Y205" s="43">
        <v>133900000</v>
      </c>
      <c r="Z205" s="28">
        <v>8000000</v>
      </c>
      <c r="AA205" s="14">
        <v>1</v>
      </c>
      <c r="AB205" s="28">
        <v>47300000</v>
      </c>
      <c r="AC205" s="28">
        <v>141900000</v>
      </c>
      <c r="AD205" s="14">
        <v>540</v>
      </c>
    </row>
    <row r="206" spans="2:30" x14ac:dyDescent="0.25">
      <c r="B206" s="14">
        <v>2022</v>
      </c>
      <c r="C206">
        <v>220264</v>
      </c>
      <c r="D206" s="14" t="s">
        <v>390</v>
      </c>
      <c r="E206" s="14" t="s">
        <v>233</v>
      </c>
      <c r="F206" s="14" t="s">
        <v>45</v>
      </c>
      <c r="G206" s="14" t="s">
        <v>46</v>
      </c>
      <c r="H206" s="14" t="s">
        <v>214</v>
      </c>
      <c r="I206" s="14" t="s">
        <v>2</v>
      </c>
      <c r="J206" s="14" t="s">
        <v>88</v>
      </c>
      <c r="K206" s="14">
        <v>52501802</v>
      </c>
      <c r="L206" s="14" t="s">
        <v>89</v>
      </c>
      <c r="M206" s="14" t="s">
        <v>77</v>
      </c>
      <c r="N206" t="s">
        <v>40</v>
      </c>
      <c r="O206" s="1">
        <v>44971</v>
      </c>
      <c r="P206" s="14" t="s">
        <v>133</v>
      </c>
      <c r="Q206" s="14" t="s">
        <v>133</v>
      </c>
      <c r="R206" s="1">
        <v>44582</v>
      </c>
      <c r="S206" s="1">
        <v>44592</v>
      </c>
      <c r="T206" s="14">
        <v>330</v>
      </c>
      <c r="U206" s="1">
        <v>44956</v>
      </c>
      <c r="V206" s="57">
        <v>76758000</v>
      </c>
      <c r="W206" s="14">
        <f>Contratos[[#This Row],[Fecha Finalizacion Programada]]-Contratos[[#This Row],[Fecha de Inicio]]</f>
        <v>364</v>
      </c>
      <c r="X206" s="14">
        <f>ROUND(((Contratos[[#This Row],[Fecha Finalizacion Programada]]-Contratos[[#This Row],[Fecha de Inicio]])/(Contratos[[#This Row],[Fecha Finalizacion Programada]]-Contratos[[#This Row],[Fecha de Inicio]])*100),2)</f>
        <v>100</v>
      </c>
      <c r="Y206" s="43">
        <v>83736000</v>
      </c>
      <c r="Z206" s="28">
        <v>0</v>
      </c>
      <c r="AA206" s="14">
        <v>1</v>
      </c>
      <c r="AB206" s="28">
        <v>6978000</v>
      </c>
      <c r="AC206" s="28">
        <v>83736000</v>
      </c>
      <c r="AD206" s="14">
        <v>360</v>
      </c>
    </row>
    <row r="207" spans="2:30" x14ac:dyDescent="0.25">
      <c r="B207" s="14">
        <v>2022</v>
      </c>
      <c r="C207">
        <v>220330</v>
      </c>
      <c r="D207" s="14" t="s">
        <v>390</v>
      </c>
      <c r="E207" s="14" t="s">
        <v>686</v>
      </c>
      <c r="F207" s="14" t="s">
        <v>45</v>
      </c>
      <c r="G207" s="14" t="s">
        <v>46</v>
      </c>
      <c r="H207" s="14" t="s">
        <v>212</v>
      </c>
      <c r="I207" s="14" t="s">
        <v>2</v>
      </c>
      <c r="J207" s="14" t="s">
        <v>411</v>
      </c>
      <c r="K207" s="14">
        <v>80031312</v>
      </c>
      <c r="L207" s="14" t="s">
        <v>475</v>
      </c>
      <c r="M207" s="14" t="s">
        <v>47</v>
      </c>
      <c r="N207" t="s">
        <v>40</v>
      </c>
      <c r="O207" s="1">
        <v>44972</v>
      </c>
      <c r="P207" s="14" t="s">
        <v>117</v>
      </c>
      <c r="Q207" s="14" t="s">
        <v>124</v>
      </c>
      <c r="R207" s="1">
        <v>44589</v>
      </c>
      <c r="S207" s="1">
        <v>44593</v>
      </c>
      <c r="T207" s="14">
        <v>330</v>
      </c>
      <c r="U207" s="1">
        <v>44926</v>
      </c>
      <c r="V207" s="57">
        <v>86768000</v>
      </c>
      <c r="W207" s="14">
        <f>Contratos[[#This Row],[Fecha Finalizacion Programada]]-Contratos[[#This Row],[Fecha de Inicio]]</f>
        <v>333</v>
      </c>
      <c r="X207" s="14">
        <f>ROUND(((Contratos[[#This Row],[Fecha Finalizacion Programada]]-Contratos[[#This Row],[Fecha de Inicio]])/(Contratos[[#This Row],[Fecha Finalizacion Programada]]-Contratos[[#This Row],[Fecha de Inicio]])*100),2)</f>
        <v>100</v>
      </c>
      <c r="Y207" s="43">
        <v>22612267</v>
      </c>
      <c r="Z207" s="28">
        <v>64155733</v>
      </c>
      <c r="AA207" s="14">
        <v>0</v>
      </c>
      <c r="AB207" s="28">
        <v>0</v>
      </c>
      <c r="AC207" s="28">
        <v>86768000</v>
      </c>
      <c r="AD207" s="14">
        <v>330</v>
      </c>
    </row>
    <row r="208" spans="2:30" x14ac:dyDescent="0.25">
      <c r="B208" s="14">
        <v>2022</v>
      </c>
      <c r="C208">
        <v>220330</v>
      </c>
      <c r="D208" s="14" t="s">
        <v>390</v>
      </c>
      <c r="E208" s="14" t="s">
        <v>686</v>
      </c>
      <c r="F208" s="14" t="s">
        <v>45</v>
      </c>
      <c r="G208" s="14" t="s">
        <v>46</v>
      </c>
      <c r="H208" s="14" t="s">
        <v>212</v>
      </c>
      <c r="I208" s="14" t="s">
        <v>2</v>
      </c>
      <c r="J208" s="14" t="s">
        <v>411</v>
      </c>
      <c r="K208" s="14">
        <v>80031312</v>
      </c>
      <c r="L208" s="14" t="s">
        <v>475</v>
      </c>
      <c r="M208" s="14" t="s">
        <v>47</v>
      </c>
      <c r="N208" t="s">
        <v>40</v>
      </c>
      <c r="O208" s="1">
        <v>44972</v>
      </c>
      <c r="P208" s="14" t="s">
        <v>117</v>
      </c>
      <c r="Q208" s="14" t="s">
        <v>124</v>
      </c>
      <c r="R208" s="1">
        <v>44589</v>
      </c>
      <c r="S208" s="1">
        <v>44593</v>
      </c>
      <c r="T208" s="14">
        <v>330</v>
      </c>
      <c r="U208" s="1">
        <v>44926</v>
      </c>
      <c r="V208" s="57">
        <v>86768000</v>
      </c>
      <c r="W208" s="14">
        <f>Contratos[[#This Row],[Fecha Finalizacion Programada]]-Contratos[[#This Row],[Fecha de Inicio]]</f>
        <v>333</v>
      </c>
      <c r="X208" s="14">
        <f>ROUND(((Contratos[[#This Row],[Fecha Finalizacion Programada]]-Contratos[[#This Row],[Fecha de Inicio]])/(Contratos[[#This Row],[Fecha Finalizacion Programada]]-Contratos[[#This Row],[Fecha de Inicio]])*100),2)</f>
        <v>100</v>
      </c>
      <c r="Y208" s="43">
        <v>30500267</v>
      </c>
      <c r="Z208" s="28">
        <v>56267733</v>
      </c>
      <c r="AA208" s="14">
        <v>0</v>
      </c>
      <c r="AB208" s="28">
        <v>0</v>
      </c>
      <c r="AC208" s="28">
        <v>86768000</v>
      </c>
      <c r="AD208" s="14">
        <v>330</v>
      </c>
    </row>
    <row r="209" spans="2:30" x14ac:dyDescent="0.25">
      <c r="B209" s="14">
        <v>2022</v>
      </c>
      <c r="C209">
        <v>220330</v>
      </c>
      <c r="D209" s="14" t="s">
        <v>390</v>
      </c>
      <c r="E209" s="14" t="s">
        <v>686</v>
      </c>
      <c r="F209" s="14" t="s">
        <v>45</v>
      </c>
      <c r="G209" s="14" t="s">
        <v>46</v>
      </c>
      <c r="H209" s="14" t="s">
        <v>212</v>
      </c>
      <c r="I209" s="14" t="s">
        <v>2</v>
      </c>
      <c r="J209" s="14" t="s">
        <v>411</v>
      </c>
      <c r="K209" s="14">
        <v>80031312</v>
      </c>
      <c r="L209" s="14" t="s">
        <v>475</v>
      </c>
      <c r="M209" s="14" t="s">
        <v>47</v>
      </c>
      <c r="N209" t="s">
        <v>40</v>
      </c>
      <c r="O209" s="1">
        <v>44972</v>
      </c>
      <c r="P209" s="14" t="s">
        <v>117</v>
      </c>
      <c r="Q209" s="14" t="s">
        <v>124</v>
      </c>
      <c r="R209" s="1">
        <v>44589</v>
      </c>
      <c r="S209" s="1">
        <v>44593</v>
      </c>
      <c r="T209" s="14">
        <v>330</v>
      </c>
      <c r="U209" s="1">
        <v>44926</v>
      </c>
      <c r="V209" s="57">
        <v>86768000</v>
      </c>
      <c r="W209" s="14">
        <f>Contratos[[#This Row],[Fecha Finalizacion Programada]]-Contratos[[#This Row],[Fecha de Inicio]]</f>
        <v>333</v>
      </c>
      <c r="X209" s="14">
        <f>ROUND(((Contratos[[#This Row],[Fecha Finalizacion Programada]]-Contratos[[#This Row],[Fecha de Inicio]])/(Contratos[[#This Row],[Fecha Finalizacion Programada]]-Contratos[[#This Row],[Fecha de Inicio]])*100),2)</f>
        <v>100</v>
      </c>
      <c r="Y209" s="43">
        <v>38388267</v>
      </c>
      <c r="Z209" s="28">
        <v>48379733</v>
      </c>
      <c r="AA209" s="14">
        <v>0</v>
      </c>
      <c r="AB209" s="28">
        <v>0</v>
      </c>
      <c r="AC209" s="28">
        <v>86768000</v>
      </c>
      <c r="AD209" s="14">
        <v>330</v>
      </c>
    </row>
    <row r="210" spans="2:30" x14ac:dyDescent="0.25">
      <c r="B210" s="14">
        <v>2023</v>
      </c>
      <c r="C210">
        <v>230066</v>
      </c>
      <c r="D210" s="14" t="s">
        <v>390</v>
      </c>
      <c r="E210" s="14" t="s">
        <v>732</v>
      </c>
      <c r="F210" s="14" t="s">
        <v>45</v>
      </c>
      <c r="G210" s="14" t="s">
        <v>46</v>
      </c>
      <c r="H210" s="14" t="s">
        <v>681</v>
      </c>
      <c r="I210" s="14" t="s">
        <v>2</v>
      </c>
      <c r="J210" s="14" t="s">
        <v>462</v>
      </c>
      <c r="K210" s="14">
        <v>1015469292</v>
      </c>
      <c r="L210" s="14" t="s">
        <v>521</v>
      </c>
      <c r="M210" s="14" t="s">
        <v>65</v>
      </c>
      <c r="N210" t="s">
        <v>40</v>
      </c>
      <c r="O210" s="1">
        <v>44972</v>
      </c>
      <c r="P210" s="14" t="s">
        <v>149</v>
      </c>
      <c r="Q210" s="14" t="s">
        <v>661</v>
      </c>
      <c r="R210" s="1">
        <v>44943</v>
      </c>
      <c r="S210" s="1">
        <v>44949</v>
      </c>
      <c r="T210" s="14">
        <v>210</v>
      </c>
      <c r="U210" s="1">
        <v>45160</v>
      </c>
      <c r="V210" s="57">
        <v>24969000</v>
      </c>
      <c r="W210" s="14">
        <f>Contratos[[#This Row],[Fecha Finalizacion Programada]]-Contratos[[#This Row],[Fecha de Inicio]]</f>
        <v>211</v>
      </c>
      <c r="X210" s="14">
        <f>ROUND((($D$5-Contratos[[#This Row],[Fecha de Inicio]])/(Contratos[[#This Row],[Fecha Finalizacion Programada]]-Contratos[[#This Row],[Fecha de Inicio]])*100),2)</f>
        <v>17.059999999999999</v>
      </c>
      <c r="Y210" s="43">
        <v>951200</v>
      </c>
      <c r="Z210" s="28">
        <v>24017800</v>
      </c>
      <c r="AA210" s="14">
        <v>0</v>
      </c>
      <c r="AB210" s="28">
        <v>0</v>
      </c>
      <c r="AC210" s="28">
        <v>24969000</v>
      </c>
      <c r="AD210" s="14">
        <v>210</v>
      </c>
    </row>
    <row r="211" spans="2:30" x14ac:dyDescent="0.25">
      <c r="B211" s="14">
        <v>2022</v>
      </c>
      <c r="C211">
        <v>220330</v>
      </c>
      <c r="D211" s="14" t="s">
        <v>390</v>
      </c>
      <c r="E211" s="14" t="s">
        <v>686</v>
      </c>
      <c r="F211" s="14" t="s">
        <v>45</v>
      </c>
      <c r="G211" s="14" t="s">
        <v>46</v>
      </c>
      <c r="H211" s="14" t="s">
        <v>212</v>
      </c>
      <c r="I211" s="14" t="s">
        <v>2</v>
      </c>
      <c r="J211" s="14" t="s">
        <v>411</v>
      </c>
      <c r="K211" s="14">
        <v>80031312</v>
      </c>
      <c r="L211" s="14" t="s">
        <v>475</v>
      </c>
      <c r="M211" s="14" t="s">
        <v>47</v>
      </c>
      <c r="N211" t="s">
        <v>40</v>
      </c>
      <c r="O211" s="1">
        <v>44972</v>
      </c>
      <c r="P211" s="14" t="s">
        <v>117</v>
      </c>
      <c r="Q211" s="14" t="s">
        <v>124</v>
      </c>
      <c r="R211" s="1">
        <v>44589</v>
      </c>
      <c r="S211" s="1">
        <v>44593</v>
      </c>
      <c r="T211" s="14">
        <v>330</v>
      </c>
      <c r="U211" s="1">
        <v>44926</v>
      </c>
      <c r="V211" s="57">
        <v>86768000</v>
      </c>
      <c r="W211" s="14">
        <f>Contratos[[#This Row],[Fecha Finalizacion Programada]]-Contratos[[#This Row],[Fecha de Inicio]]</f>
        <v>333</v>
      </c>
      <c r="X211" s="14">
        <f>ROUND(((Contratos[[#This Row],[Fecha Finalizacion Programada]]-Contratos[[#This Row],[Fecha de Inicio]])/(Contratos[[#This Row],[Fecha Finalizacion Programada]]-Contratos[[#This Row],[Fecha de Inicio]])*100),2)</f>
        <v>100</v>
      </c>
      <c r="Y211" s="43">
        <v>46276267</v>
      </c>
      <c r="Z211" s="28">
        <v>40491733</v>
      </c>
      <c r="AA211" s="14">
        <v>0</v>
      </c>
      <c r="AB211" s="28">
        <v>0</v>
      </c>
      <c r="AC211" s="28">
        <v>86768000</v>
      </c>
      <c r="AD211" s="14">
        <v>330</v>
      </c>
    </row>
    <row r="212" spans="2:30" x14ac:dyDescent="0.25">
      <c r="B212" s="14">
        <v>2021</v>
      </c>
      <c r="C212">
        <v>210537</v>
      </c>
      <c r="D212" s="14" t="s">
        <v>390</v>
      </c>
      <c r="E212" s="14" t="s">
        <v>701</v>
      </c>
      <c r="F212" s="14" t="s">
        <v>31</v>
      </c>
      <c r="G212" s="14" t="s">
        <v>27</v>
      </c>
      <c r="H212" s="14" t="s">
        <v>216</v>
      </c>
      <c r="I212" s="14" t="s">
        <v>2</v>
      </c>
      <c r="J212" s="14" t="s">
        <v>430</v>
      </c>
      <c r="K212" s="14">
        <v>860351894</v>
      </c>
      <c r="L212" s="14" t="s">
        <v>495</v>
      </c>
      <c r="M212" s="14" t="s">
        <v>540</v>
      </c>
      <c r="N212" t="s">
        <v>40</v>
      </c>
      <c r="O212" s="1">
        <v>44972</v>
      </c>
      <c r="P212" s="14" t="s">
        <v>589</v>
      </c>
      <c r="Q212" s="14" t="s">
        <v>589</v>
      </c>
      <c r="R212" s="1">
        <v>44529</v>
      </c>
      <c r="S212" s="1">
        <v>44532</v>
      </c>
      <c r="T212" s="14">
        <v>930</v>
      </c>
      <c r="U212" s="1">
        <v>45291</v>
      </c>
      <c r="V212" s="57">
        <v>910787789</v>
      </c>
      <c r="W212" s="14">
        <f>Contratos[[#This Row],[Fecha Finalizacion Programada]]-Contratos[[#This Row],[Fecha de Inicio]]</f>
        <v>759</v>
      </c>
      <c r="X212" s="14">
        <f>ROUND((($D$5-Contratos[[#This Row],[Fecha de Inicio]])/(Contratos[[#This Row],[Fecha Finalizacion Programada]]-Contratos[[#This Row],[Fecha de Inicio]])*100),2)</f>
        <v>59.68</v>
      </c>
      <c r="Y212" s="43">
        <v>601250000</v>
      </c>
      <c r="Z212" s="28">
        <v>910787789</v>
      </c>
      <c r="AA212" s="14">
        <v>0</v>
      </c>
      <c r="AB212" s="28">
        <v>0</v>
      </c>
      <c r="AC212" s="28">
        <v>910787789</v>
      </c>
      <c r="AD212" s="14">
        <v>930</v>
      </c>
    </row>
    <row r="213" spans="2:30" x14ac:dyDescent="0.25">
      <c r="B213" s="14">
        <v>2022</v>
      </c>
      <c r="C213">
        <v>220330</v>
      </c>
      <c r="D213" s="14" t="s">
        <v>390</v>
      </c>
      <c r="E213" s="14" t="s">
        <v>686</v>
      </c>
      <c r="F213" s="14" t="s">
        <v>45</v>
      </c>
      <c r="G213" s="14" t="s">
        <v>46</v>
      </c>
      <c r="H213" s="14" t="s">
        <v>212</v>
      </c>
      <c r="I213" s="14" t="s">
        <v>2</v>
      </c>
      <c r="J213" s="14" t="s">
        <v>411</v>
      </c>
      <c r="K213" s="14">
        <v>80031312</v>
      </c>
      <c r="L213" s="14" t="s">
        <v>475</v>
      </c>
      <c r="M213" s="14" t="s">
        <v>47</v>
      </c>
      <c r="N213" t="s">
        <v>40</v>
      </c>
      <c r="O213" s="1">
        <v>44972</v>
      </c>
      <c r="P213" s="14" t="s">
        <v>117</v>
      </c>
      <c r="Q213" s="14" t="s">
        <v>124</v>
      </c>
      <c r="R213" s="1">
        <v>44589</v>
      </c>
      <c r="S213" s="1">
        <v>44593</v>
      </c>
      <c r="T213" s="14">
        <v>330</v>
      </c>
      <c r="U213" s="1">
        <v>44926</v>
      </c>
      <c r="V213" s="57">
        <v>86768000</v>
      </c>
      <c r="W213" s="14">
        <f>Contratos[[#This Row],[Fecha Finalizacion Programada]]-Contratos[[#This Row],[Fecha de Inicio]]</f>
        <v>333</v>
      </c>
      <c r="X213" s="14">
        <f>ROUND(((Contratos[[#This Row],[Fecha Finalizacion Programada]]-Contratos[[#This Row],[Fecha de Inicio]])/(Contratos[[#This Row],[Fecha Finalizacion Programada]]-Contratos[[#This Row],[Fecha de Inicio]])*100),2)</f>
        <v>100</v>
      </c>
      <c r="Y213" s="43">
        <v>54164267</v>
      </c>
      <c r="Z213" s="28">
        <v>32603733</v>
      </c>
      <c r="AA213" s="14">
        <v>0</v>
      </c>
      <c r="AB213" s="28">
        <v>0</v>
      </c>
      <c r="AC213" s="28">
        <v>86768000</v>
      </c>
      <c r="AD213" s="14">
        <v>330</v>
      </c>
    </row>
    <row r="214" spans="2:30" x14ac:dyDescent="0.25">
      <c r="B214" s="14">
        <v>2022</v>
      </c>
      <c r="C214">
        <v>220330</v>
      </c>
      <c r="D214" s="14" t="s">
        <v>390</v>
      </c>
      <c r="E214" s="14" t="s">
        <v>686</v>
      </c>
      <c r="F214" s="14" t="s">
        <v>45</v>
      </c>
      <c r="G214" s="14" t="s">
        <v>46</v>
      </c>
      <c r="H214" s="14" t="s">
        <v>212</v>
      </c>
      <c r="I214" s="14" t="s">
        <v>2</v>
      </c>
      <c r="J214" s="14" t="s">
        <v>411</v>
      </c>
      <c r="K214" s="14">
        <v>80031312</v>
      </c>
      <c r="L214" s="14" t="s">
        <v>475</v>
      </c>
      <c r="M214" s="14" t="s">
        <v>47</v>
      </c>
      <c r="N214" t="s">
        <v>40</v>
      </c>
      <c r="O214" s="1">
        <v>44972</v>
      </c>
      <c r="P214" s="14" t="s">
        <v>117</v>
      </c>
      <c r="Q214" s="14" t="s">
        <v>124</v>
      </c>
      <c r="R214" s="1">
        <v>44589</v>
      </c>
      <c r="S214" s="1">
        <v>44593</v>
      </c>
      <c r="T214" s="14">
        <v>330</v>
      </c>
      <c r="U214" s="1">
        <v>44926</v>
      </c>
      <c r="V214" s="57">
        <v>86768000</v>
      </c>
      <c r="W214" s="14">
        <f>Contratos[[#This Row],[Fecha Finalizacion Programada]]-Contratos[[#This Row],[Fecha de Inicio]]</f>
        <v>333</v>
      </c>
      <c r="X214" s="14">
        <f>ROUND(((Contratos[[#This Row],[Fecha Finalizacion Programada]]-Contratos[[#This Row],[Fecha de Inicio]])/(Contratos[[#This Row],[Fecha Finalizacion Programada]]-Contratos[[#This Row],[Fecha de Inicio]])*100),2)</f>
        <v>100</v>
      </c>
      <c r="Y214" s="43">
        <v>62052267</v>
      </c>
      <c r="Z214" s="28">
        <v>24715733</v>
      </c>
      <c r="AA214" s="14">
        <v>0</v>
      </c>
      <c r="AB214" s="28">
        <v>0</v>
      </c>
      <c r="AC214" s="28">
        <v>86768000</v>
      </c>
      <c r="AD214" s="14">
        <v>330</v>
      </c>
    </row>
    <row r="215" spans="2:30" x14ac:dyDescent="0.25">
      <c r="B215" s="14">
        <v>2022</v>
      </c>
      <c r="C215">
        <v>220186</v>
      </c>
      <c r="D215" s="14" t="s">
        <v>390</v>
      </c>
      <c r="E215" s="14" t="s">
        <v>733</v>
      </c>
      <c r="F215" s="14" t="s">
        <v>45</v>
      </c>
      <c r="G215" s="14" t="s">
        <v>46</v>
      </c>
      <c r="H215" s="14" t="s">
        <v>212</v>
      </c>
      <c r="I215" s="14" t="s">
        <v>2</v>
      </c>
      <c r="J215" s="14" t="s">
        <v>463</v>
      </c>
      <c r="K215" s="14">
        <v>52848661</v>
      </c>
      <c r="L215" s="14" t="s">
        <v>522</v>
      </c>
      <c r="M215" s="14" t="s">
        <v>47</v>
      </c>
      <c r="N215" t="s">
        <v>40</v>
      </c>
      <c r="O215" s="1">
        <v>44972</v>
      </c>
      <c r="P215" s="14" t="s">
        <v>117</v>
      </c>
      <c r="Q215" s="14" t="s">
        <v>124</v>
      </c>
      <c r="R215" s="1">
        <v>44580</v>
      </c>
      <c r="S215" s="1">
        <v>44582</v>
      </c>
      <c r="T215" s="14">
        <v>210</v>
      </c>
      <c r="U215" s="1">
        <v>44794</v>
      </c>
      <c r="V215" s="57">
        <v>38227000</v>
      </c>
      <c r="W215" s="14">
        <f>Contratos[[#This Row],[Fecha Finalizacion Programada]]-Contratos[[#This Row],[Fecha de Inicio]]</f>
        <v>212</v>
      </c>
      <c r="X215" s="14">
        <f>ROUND(((Contratos[[#This Row],[Fecha Finalizacion Programada]]-Contratos[[#This Row],[Fecha de Inicio]])/(Contratos[[#This Row],[Fecha Finalizacion Programada]]-Contratos[[#This Row],[Fecha de Inicio]])*100),2)</f>
        <v>100</v>
      </c>
      <c r="Y215" s="43">
        <v>18203333</v>
      </c>
      <c r="Z215" s="28">
        <v>20023667</v>
      </c>
      <c r="AA215" s="14">
        <v>0</v>
      </c>
      <c r="AB215" s="28">
        <v>0</v>
      </c>
      <c r="AC215" s="28">
        <v>38227000</v>
      </c>
      <c r="AD215" s="14">
        <v>210</v>
      </c>
    </row>
    <row r="216" spans="2:30" x14ac:dyDescent="0.25">
      <c r="B216" s="14">
        <v>2022</v>
      </c>
      <c r="C216">
        <v>220330</v>
      </c>
      <c r="D216" s="14" t="s">
        <v>390</v>
      </c>
      <c r="E216" s="14" t="s">
        <v>686</v>
      </c>
      <c r="F216" s="14" t="s">
        <v>45</v>
      </c>
      <c r="G216" s="14" t="s">
        <v>46</v>
      </c>
      <c r="H216" s="14" t="s">
        <v>212</v>
      </c>
      <c r="I216" s="14" t="s">
        <v>2</v>
      </c>
      <c r="J216" s="14" t="s">
        <v>411</v>
      </c>
      <c r="K216" s="14">
        <v>80031312</v>
      </c>
      <c r="L216" s="14" t="s">
        <v>475</v>
      </c>
      <c r="M216" s="14" t="s">
        <v>47</v>
      </c>
      <c r="N216" t="s">
        <v>40</v>
      </c>
      <c r="O216" s="1">
        <v>44972</v>
      </c>
      <c r="P216" s="14" t="s">
        <v>117</v>
      </c>
      <c r="Q216" s="14" t="s">
        <v>124</v>
      </c>
      <c r="R216" s="1">
        <v>44589</v>
      </c>
      <c r="S216" s="1">
        <v>44593</v>
      </c>
      <c r="T216" s="14">
        <v>330</v>
      </c>
      <c r="U216" s="1">
        <v>44926</v>
      </c>
      <c r="V216" s="57">
        <v>86768000</v>
      </c>
      <c r="W216" s="14">
        <f>Contratos[[#This Row],[Fecha Finalizacion Programada]]-Contratos[[#This Row],[Fecha de Inicio]]</f>
        <v>333</v>
      </c>
      <c r="X216" s="14">
        <f>ROUND(((Contratos[[#This Row],[Fecha Finalizacion Programada]]-Contratos[[#This Row],[Fecha de Inicio]])/(Contratos[[#This Row],[Fecha Finalizacion Programada]]-Contratos[[#This Row],[Fecha de Inicio]])*100),2)</f>
        <v>100</v>
      </c>
      <c r="Y216" s="43">
        <v>69940267</v>
      </c>
      <c r="Z216" s="28">
        <v>16827733</v>
      </c>
      <c r="AA216" s="14">
        <v>0</v>
      </c>
      <c r="AB216" s="28">
        <v>0</v>
      </c>
      <c r="AC216" s="28">
        <v>86768000</v>
      </c>
      <c r="AD216" s="14">
        <v>330</v>
      </c>
    </row>
    <row r="217" spans="2:30" x14ac:dyDescent="0.25">
      <c r="B217" s="14">
        <v>2022</v>
      </c>
      <c r="C217">
        <v>220186</v>
      </c>
      <c r="D217" s="14" t="s">
        <v>390</v>
      </c>
      <c r="E217" s="14" t="s">
        <v>733</v>
      </c>
      <c r="F217" s="14" t="s">
        <v>45</v>
      </c>
      <c r="G217" s="14" t="s">
        <v>46</v>
      </c>
      <c r="H217" s="14" t="s">
        <v>212</v>
      </c>
      <c r="I217" s="14" t="s">
        <v>2</v>
      </c>
      <c r="J217" s="14" t="s">
        <v>463</v>
      </c>
      <c r="K217" s="14">
        <v>52848661</v>
      </c>
      <c r="L217" s="14" t="s">
        <v>522</v>
      </c>
      <c r="M217" s="14" t="s">
        <v>47</v>
      </c>
      <c r="N217" t="s">
        <v>40</v>
      </c>
      <c r="O217" s="1">
        <v>44972</v>
      </c>
      <c r="P217" s="14" t="s">
        <v>117</v>
      </c>
      <c r="Q217" s="14" t="s">
        <v>124</v>
      </c>
      <c r="R217" s="1">
        <v>44580</v>
      </c>
      <c r="S217" s="1">
        <v>44582</v>
      </c>
      <c r="T217" s="14">
        <v>210</v>
      </c>
      <c r="U217" s="1">
        <v>44794</v>
      </c>
      <c r="V217" s="57">
        <v>38227000</v>
      </c>
      <c r="W217" s="14">
        <f>Contratos[[#This Row],[Fecha Finalizacion Programada]]-Contratos[[#This Row],[Fecha de Inicio]]</f>
        <v>212</v>
      </c>
      <c r="X217" s="14">
        <f>ROUND(((Contratos[[#This Row],[Fecha Finalizacion Programada]]-Contratos[[#This Row],[Fecha de Inicio]])/(Contratos[[#This Row],[Fecha Finalizacion Programada]]-Contratos[[#This Row],[Fecha de Inicio]])*100),2)</f>
        <v>100</v>
      </c>
      <c r="Y217" s="43">
        <v>23664333</v>
      </c>
      <c r="Z217" s="28">
        <v>14562667</v>
      </c>
      <c r="AA217" s="14">
        <v>0</v>
      </c>
      <c r="AB217" s="28">
        <v>0</v>
      </c>
      <c r="AC217" s="28">
        <v>38227000</v>
      </c>
      <c r="AD217" s="14">
        <v>210</v>
      </c>
    </row>
    <row r="218" spans="2:30" x14ac:dyDescent="0.25">
      <c r="B218" s="14">
        <v>2022</v>
      </c>
      <c r="C218">
        <v>220330</v>
      </c>
      <c r="D218" s="14" t="s">
        <v>390</v>
      </c>
      <c r="E218" s="14" t="s">
        <v>686</v>
      </c>
      <c r="F218" s="14" t="s">
        <v>45</v>
      </c>
      <c r="G218" s="14" t="s">
        <v>46</v>
      </c>
      <c r="H218" s="14" t="s">
        <v>212</v>
      </c>
      <c r="I218" s="14" t="s">
        <v>2</v>
      </c>
      <c r="J218" s="14" t="s">
        <v>411</v>
      </c>
      <c r="K218" s="14">
        <v>80031312</v>
      </c>
      <c r="L218" s="14" t="s">
        <v>475</v>
      </c>
      <c r="M218" s="14" t="s">
        <v>47</v>
      </c>
      <c r="N218" t="s">
        <v>40</v>
      </c>
      <c r="O218" s="1">
        <v>44972</v>
      </c>
      <c r="P218" s="14" t="s">
        <v>117</v>
      </c>
      <c r="Q218" s="14" t="s">
        <v>124</v>
      </c>
      <c r="R218" s="1">
        <v>44589</v>
      </c>
      <c r="S218" s="1">
        <v>44593</v>
      </c>
      <c r="T218" s="14">
        <v>330</v>
      </c>
      <c r="U218" s="1">
        <v>44926</v>
      </c>
      <c r="V218" s="57">
        <v>86768000</v>
      </c>
      <c r="W218" s="14">
        <f>Contratos[[#This Row],[Fecha Finalizacion Programada]]-Contratos[[#This Row],[Fecha de Inicio]]</f>
        <v>333</v>
      </c>
      <c r="X218" s="14">
        <f>ROUND(((Contratos[[#This Row],[Fecha Finalizacion Programada]]-Contratos[[#This Row],[Fecha de Inicio]])/(Contratos[[#This Row],[Fecha Finalizacion Programada]]-Contratos[[#This Row],[Fecha de Inicio]])*100),2)</f>
        <v>100</v>
      </c>
      <c r="Y218" s="43">
        <v>77828267</v>
      </c>
      <c r="Z218" s="28">
        <v>8939733</v>
      </c>
      <c r="AA218" s="14">
        <v>0</v>
      </c>
      <c r="AB218" s="28">
        <v>0</v>
      </c>
      <c r="AC218" s="28">
        <v>86768000</v>
      </c>
      <c r="AD218" s="14">
        <v>330</v>
      </c>
    </row>
    <row r="219" spans="2:30" x14ac:dyDescent="0.25">
      <c r="B219" s="14">
        <v>2022</v>
      </c>
      <c r="C219">
        <v>220186</v>
      </c>
      <c r="D219" s="14" t="s">
        <v>390</v>
      </c>
      <c r="E219" s="14" t="s">
        <v>733</v>
      </c>
      <c r="F219" s="14" t="s">
        <v>45</v>
      </c>
      <c r="G219" s="14" t="s">
        <v>46</v>
      </c>
      <c r="H219" s="14" t="s">
        <v>212</v>
      </c>
      <c r="I219" s="14" t="s">
        <v>2</v>
      </c>
      <c r="J219" s="14" t="s">
        <v>463</v>
      </c>
      <c r="K219" s="14">
        <v>52848661</v>
      </c>
      <c r="L219" s="14" t="s">
        <v>522</v>
      </c>
      <c r="M219" s="14" t="s">
        <v>47</v>
      </c>
      <c r="N219" t="s">
        <v>40</v>
      </c>
      <c r="O219" s="1">
        <v>44972</v>
      </c>
      <c r="P219" s="14" t="s">
        <v>117</v>
      </c>
      <c r="Q219" s="14" t="s">
        <v>124</v>
      </c>
      <c r="R219" s="1">
        <v>44580</v>
      </c>
      <c r="S219" s="1">
        <v>44582</v>
      </c>
      <c r="T219" s="14">
        <v>210</v>
      </c>
      <c r="U219" s="1">
        <v>44794</v>
      </c>
      <c r="V219" s="57">
        <v>38227000</v>
      </c>
      <c r="W219" s="14">
        <f>Contratos[[#This Row],[Fecha Finalizacion Programada]]-Contratos[[#This Row],[Fecha de Inicio]]</f>
        <v>212</v>
      </c>
      <c r="X219" s="14">
        <f>ROUND(((Contratos[[#This Row],[Fecha Finalizacion Programada]]-Contratos[[#This Row],[Fecha de Inicio]])/(Contratos[[#This Row],[Fecha Finalizacion Programada]]-Contratos[[#This Row],[Fecha de Inicio]])*100),2)</f>
        <v>100</v>
      </c>
      <c r="Y219" s="43">
        <v>29125333</v>
      </c>
      <c r="Z219" s="28">
        <v>9101667</v>
      </c>
      <c r="AA219" s="14">
        <v>0</v>
      </c>
      <c r="AB219" s="28">
        <v>0</v>
      </c>
      <c r="AC219" s="28">
        <v>38227000</v>
      </c>
      <c r="AD219" s="14">
        <v>210</v>
      </c>
    </row>
    <row r="220" spans="2:30" x14ac:dyDescent="0.25">
      <c r="B220" s="14">
        <v>2022</v>
      </c>
      <c r="C220">
        <v>220330</v>
      </c>
      <c r="D220" s="14" t="s">
        <v>390</v>
      </c>
      <c r="E220" s="14" t="s">
        <v>686</v>
      </c>
      <c r="F220" s="14" t="s">
        <v>45</v>
      </c>
      <c r="G220" s="14" t="s">
        <v>46</v>
      </c>
      <c r="H220" s="14" t="s">
        <v>212</v>
      </c>
      <c r="I220" s="14" t="s">
        <v>2</v>
      </c>
      <c r="J220" s="14" t="s">
        <v>411</v>
      </c>
      <c r="K220" s="14">
        <v>80031312</v>
      </c>
      <c r="L220" s="14" t="s">
        <v>475</v>
      </c>
      <c r="M220" s="14" t="s">
        <v>47</v>
      </c>
      <c r="N220" t="s">
        <v>40</v>
      </c>
      <c r="O220" s="1">
        <v>44972</v>
      </c>
      <c r="P220" s="14" t="s">
        <v>117</v>
      </c>
      <c r="Q220" s="14" t="s">
        <v>124</v>
      </c>
      <c r="R220" s="1">
        <v>44589</v>
      </c>
      <c r="S220" s="1">
        <v>44593</v>
      </c>
      <c r="T220" s="14">
        <v>330</v>
      </c>
      <c r="U220" s="1">
        <v>44926</v>
      </c>
      <c r="V220" s="57">
        <v>86768000</v>
      </c>
      <c r="W220" s="14">
        <f>Contratos[[#This Row],[Fecha Finalizacion Programada]]-Contratos[[#This Row],[Fecha de Inicio]]</f>
        <v>333</v>
      </c>
      <c r="X220" s="14">
        <f>ROUND(((Contratos[[#This Row],[Fecha Finalizacion Programada]]-Contratos[[#This Row],[Fecha de Inicio]])/(Contratos[[#This Row],[Fecha Finalizacion Programada]]-Contratos[[#This Row],[Fecha de Inicio]])*100),2)</f>
        <v>100</v>
      </c>
      <c r="Y220" s="43">
        <v>85716267</v>
      </c>
      <c r="Z220" s="28">
        <v>1051733</v>
      </c>
      <c r="AA220" s="14">
        <v>0</v>
      </c>
      <c r="AB220" s="28">
        <v>0</v>
      </c>
      <c r="AC220" s="28">
        <v>86768000</v>
      </c>
      <c r="AD220" s="14">
        <v>330</v>
      </c>
    </row>
    <row r="221" spans="2:30" x14ac:dyDescent="0.25">
      <c r="B221" s="14">
        <v>2022</v>
      </c>
      <c r="C221">
        <v>220186</v>
      </c>
      <c r="D221" s="14" t="s">
        <v>390</v>
      </c>
      <c r="E221" s="14" t="s">
        <v>733</v>
      </c>
      <c r="F221" s="14" t="s">
        <v>45</v>
      </c>
      <c r="G221" s="14" t="s">
        <v>46</v>
      </c>
      <c r="H221" s="14" t="s">
        <v>212</v>
      </c>
      <c r="I221" s="14" t="s">
        <v>2</v>
      </c>
      <c r="J221" s="14" t="s">
        <v>463</v>
      </c>
      <c r="K221" s="14">
        <v>52848661</v>
      </c>
      <c r="L221" s="14" t="s">
        <v>522</v>
      </c>
      <c r="M221" s="14" t="s">
        <v>47</v>
      </c>
      <c r="N221" t="s">
        <v>40</v>
      </c>
      <c r="O221" s="1">
        <v>44972</v>
      </c>
      <c r="P221" s="14" t="s">
        <v>117</v>
      </c>
      <c r="Q221" s="14" t="s">
        <v>124</v>
      </c>
      <c r="R221" s="1">
        <v>44580</v>
      </c>
      <c r="S221" s="1">
        <v>44582</v>
      </c>
      <c r="T221" s="14">
        <v>210</v>
      </c>
      <c r="U221" s="1">
        <v>44794</v>
      </c>
      <c r="V221" s="57">
        <v>38227000</v>
      </c>
      <c r="W221" s="14">
        <f>Contratos[[#This Row],[Fecha Finalizacion Programada]]-Contratos[[#This Row],[Fecha de Inicio]]</f>
        <v>212</v>
      </c>
      <c r="X221" s="14">
        <f>ROUND(((Contratos[[#This Row],[Fecha Finalizacion Programada]]-Contratos[[#This Row],[Fecha de Inicio]])/(Contratos[[#This Row],[Fecha Finalizacion Programada]]-Contratos[[#This Row],[Fecha de Inicio]])*100),2)</f>
        <v>100</v>
      </c>
      <c r="Y221" s="43">
        <v>34586333</v>
      </c>
      <c r="Z221" s="28">
        <v>3640667</v>
      </c>
      <c r="AA221" s="14">
        <v>0</v>
      </c>
      <c r="AB221" s="28">
        <v>0</v>
      </c>
      <c r="AC221" s="28">
        <v>38227000</v>
      </c>
      <c r="AD221" s="14">
        <v>210</v>
      </c>
    </row>
    <row r="222" spans="2:30" x14ac:dyDescent="0.25">
      <c r="B222" s="14">
        <v>2022</v>
      </c>
      <c r="C222">
        <v>220186</v>
      </c>
      <c r="D222" s="14" t="s">
        <v>390</v>
      </c>
      <c r="E222" s="14" t="s">
        <v>733</v>
      </c>
      <c r="F222" s="14" t="s">
        <v>45</v>
      </c>
      <c r="G222" s="14" t="s">
        <v>46</v>
      </c>
      <c r="H222" s="14" t="s">
        <v>212</v>
      </c>
      <c r="I222" s="14" t="s">
        <v>2</v>
      </c>
      <c r="J222" s="14" t="s">
        <v>463</v>
      </c>
      <c r="K222" s="14">
        <v>52848661</v>
      </c>
      <c r="L222" s="14" t="s">
        <v>522</v>
      </c>
      <c r="M222" s="14" t="s">
        <v>47</v>
      </c>
      <c r="N222" t="s">
        <v>40</v>
      </c>
      <c r="O222" s="1">
        <v>44972</v>
      </c>
      <c r="P222" s="14" t="s">
        <v>117</v>
      </c>
      <c r="Q222" s="14" t="s">
        <v>124</v>
      </c>
      <c r="R222" s="1">
        <v>44580</v>
      </c>
      <c r="S222" s="1">
        <v>44582</v>
      </c>
      <c r="T222" s="14">
        <v>210</v>
      </c>
      <c r="U222" s="1">
        <v>44794</v>
      </c>
      <c r="V222" s="57">
        <v>38227000</v>
      </c>
      <c r="W222" s="14">
        <f>Contratos[[#This Row],[Fecha Finalizacion Programada]]-Contratos[[#This Row],[Fecha de Inicio]]</f>
        <v>212</v>
      </c>
      <c r="X222" s="14">
        <f>ROUND(((Contratos[[#This Row],[Fecha Finalizacion Programada]]-Contratos[[#This Row],[Fecha de Inicio]])/(Contratos[[#This Row],[Fecha Finalizacion Programada]]-Contratos[[#This Row],[Fecha de Inicio]])*100),2)</f>
        <v>100</v>
      </c>
      <c r="Y222" s="43">
        <v>38227000</v>
      </c>
      <c r="Z222" s="28">
        <v>0</v>
      </c>
      <c r="AA222" s="14">
        <v>0</v>
      </c>
      <c r="AB222" s="28">
        <v>0</v>
      </c>
      <c r="AC222" s="28">
        <v>38227000</v>
      </c>
      <c r="AD222" s="14">
        <v>210</v>
      </c>
    </row>
    <row r="223" spans="2:30" x14ac:dyDescent="0.25">
      <c r="B223" s="14">
        <v>2022</v>
      </c>
      <c r="C223">
        <v>220561</v>
      </c>
      <c r="D223" s="14" t="s">
        <v>390</v>
      </c>
      <c r="E223" s="14" t="s">
        <v>734</v>
      </c>
      <c r="F223" s="14" t="s">
        <v>45</v>
      </c>
      <c r="G223" s="14" t="s">
        <v>46</v>
      </c>
      <c r="H223" s="14" t="s">
        <v>212</v>
      </c>
      <c r="I223" s="14" t="s">
        <v>2</v>
      </c>
      <c r="J223" s="14" t="s">
        <v>464</v>
      </c>
      <c r="K223" s="14">
        <v>52105772</v>
      </c>
      <c r="L223" s="14" t="s">
        <v>523</v>
      </c>
      <c r="M223" s="14" t="s">
        <v>47</v>
      </c>
      <c r="N223" t="s">
        <v>40</v>
      </c>
      <c r="O223" s="1">
        <v>44972</v>
      </c>
      <c r="P223" s="14" t="s">
        <v>117</v>
      </c>
      <c r="Q223" s="14" t="s">
        <v>124</v>
      </c>
      <c r="R223" s="1">
        <v>44805</v>
      </c>
      <c r="S223" s="1">
        <v>44809</v>
      </c>
      <c r="T223" s="14">
        <v>120</v>
      </c>
      <c r="U223" s="1">
        <v>44931</v>
      </c>
      <c r="V223" s="57">
        <v>21844000</v>
      </c>
      <c r="W223" s="14">
        <f>Contratos[[#This Row],[Fecha Finalizacion Programada]]-Contratos[[#This Row],[Fecha de Inicio]]</f>
        <v>122</v>
      </c>
      <c r="X223" s="14">
        <f>ROUND(((Contratos[[#This Row],[Fecha Finalizacion Programada]]-Contratos[[#This Row],[Fecha de Inicio]])/(Contratos[[#This Row],[Fecha Finalizacion Programada]]-Contratos[[#This Row],[Fecha de Inicio]])*100),2)</f>
        <v>100</v>
      </c>
      <c r="Y223" s="43">
        <v>21115866</v>
      </c>
      <c r="Z223" s="28">
        <v>728134</v>
      </c>
      <c r="AA223" s="14">
        <v>0</v>
      </c>
      <c r="AB223" s="28">
        <v>0</v>
      </c>
      <c r="AC223" s="28">
        <v>21844000</v>
      </c>
      <c r="AD223" s="14">
        <v>120</v>
      </c>
    </row>
    <row r="224" spans="2:30" x14ac:dyDescent="0.25">
      <c r="B224" s="14">
        <v>2023</v>
      </c>
      <c r="C224">
        <v>230138</v>
      </c>
      <c r="D224" s="14" t="s">
        <v>390</v>
      </c>
      <c r="E224" s="14" t="s">
        <v>712</v>
      </c>
      <c r="F224" s="14" t="s">
        <v>45</v>
      </c>
      <c r="G224" s="14" t="s">
        <v>49</v>
      </c>
      <c r="H224" s="14" t="s">
        <v>222</v>
      </c>
      <c r="I224" s="14" t="s">
        <v>2</v>
      </c>
      <c r="J224" s="14" t="s">
        <v>443</v>
      </c>
      <c r="K224" s="14">
        <v>1010224290</v>
      </c>
      <c r="L224" s="14" t="s">
        <v>524</v>
      </c>
      <c r="M224" s="14" t="s">
        <v>543</v>
      </c>
      <c r="N224" t="s">
        <v>40</v>
      </c>
      <c r="O224" s="1">
        <v>44972</v>
      </c>
      <c r="P224" s="14" t="s">
        <v>582</v>
      </c>
      <c r="Q224" s="14" t="s">
        <v>653</v>
      </c>
      <c r="R224" s="1">
        <v>44950</v>
      </c>
      <c r="S224" s="1">
        <v>44952</v>
      </c>
      <c r="T224" s="14">
        <v>240</v>
      </c>
      <c r="U224" s="1">
        <v>45195</v>
      </c>
      <c r="V224" s="57">
        <v>18608000</v>
      </c>
      <c r="W224" s="14">
        <f>Contratos[[#This Row],[Fecha Finalizacion Programada]]-Contratos[[#This Row],[Fecha de Inicio]]</f>
        <v>243</v>
      </c>
      <c r="X224" s="14">
        <f>ROUND((($D$5-Contratos[[#This Row],[Fecha de Inicio]])/(Contratos[[#This Row],[Fecha Finalizacion Programada]]-Contratos[[#This Row],[Fecha de Inicio]])*100),2)</f>
        <v>13.58</v>
      </c>
      <c r="Y224" s="43">
        <v>0</v>
      </c>
      <c r="Z224" s="28">
        <v>18608000</v>
      </c>
      <c r="AA224" s="14">
        <v>0</v>
      </c>
      <c r="AB224" s="28">
        <v>0</v>
      </c>
      <c r="AC224" s="28">
        <v>18608000</v>
      </c>
      <c r="AD224" s="14">
        <v>240</v>
      </c>
    </row>
    <row r="225" spans="2:30" x14ac:dyDescent="0.25">
      <c r="B225" s="14">
        <v>2022</v>
      </c>
      <c r="C225">
        <v>220576</v>
      </c>
      <c r="D225" s="14" t="s">
        <v>390</v>
      </c>
      <c r="E225" s="14" t="s">
        <v>735</v>
      </c>
      <c r="F225" s="14" t="s">
        <v>45</v>
      </c>
      <c r="G225" s="14" t="s">
        <v>46</v>
      </c>
      <c r="H225" s="14" t="s">
        <v>212</v>
      </c>
      <c r="I225" s="14" t="s">
        <v>2</v>
      </c>
      <c r="J225" s="14" t="s">
        <v>463</v>
      </c>
      <c r="K225" s="14">
        <v>29109437</v>
      </c>
      <c r="L225" s="14" t="s">
        <v>525</v>
      </c>
      <c r="M225" s="14" t="s">
        <v>47</v>
      </c>
      <c r="N225" t="s">
        <v>40</v>
      </c>
      <c r="O225" s="1">
        <v>44972</v>
      </c>
      <c r="P225" s="14" t="s">
        <v>117</v>
      </c>
      <c r="Q225" s="14" t="s">
        <v>124</v>
      </c>
      <c r="R225" s="1">
        <v>44816</v>
      </c>
      <c r="S225" s="1">
        <v>44817</v>
      </c>
      <c r="T225" s="14">
        <v>120</v>
      </c>
      <c r="U225" s="1">
        <v>44985</v>
      </c>
      <c r="V225" s="57">
        <v>21844000</v>
      </c>
      <c r="W225" s="14">
        <f>Contratos[[#This Row],[Fecha Finalizacion Programada]]-Contratos[[#This Row],[Fecha de Inicio]]</f>
        <v>168</v>
      </c>
      <c r="X225" s="14">
        <f>ROUND(((Contratos[[#This Row],[Fecha Finalizacion Programada]]-Contratos[[#This Row],[Fecha de Inicio]])/(Contratos[[#This Row],[Fecha Finalizacion Programada]]-Contratos[[#This Row],[Fecha de Inicio]])*100),2)</f>
        <v>100</v>
      </c>
      <c r="Y225" s="43">
        <v>19659600</v>
      </c>
      <c r="Z225" s="28">
        <v>10375900</v>
      </c>
      <c r="AA225" s="14">
        <v>1</v>
      </c>
      <c r="AB225" s="28">
        <v>8191500</v>
      </c>
      <c r="AC225" s="28">
        <v>30035500</v>
      </c>
      <c r="AD225" s="14">
        <v>165</v>
      </c>
    </row>
    <row r="226" spans="2:30" x14ac:dyDescent="0.25">
      <c r="B226" s="14">
        <v>2022</v>
      </c>
      <c r="C226">
        <v>220624</v>
      </c>
      <c r="D226" s="14" t="s">
        <v>390</v>
      </c>
      <c r="E226" s="14" t="s">
        <v>736</v>
      </c>
      <c r="F226" s="14" t="s">
        <v>45</v>
      </c>
      <c r="G226" s="14" t="s">
        <v>46</v>
      </c>
      <c r="H226" s="14" t="s">
        <v>212</v>
      </c>
      <c r="I226" s="14" t="s">
        <v>2</v>
      </c>
      <c r="J226" s="14" t="s">
        <v>463</v>
      </c>
      <c r="K226" s="14">
        <v>80072113</v>
      </c>
      <c r="L226" s="14" t="s">
        <v>526</v>
      </c>
      <c r="M226" s="14" t="s">
        <v>47</v>
      </c>
      <c r="N226" t="s">
        <v>40</v>
      </c>
      <c r="O226" s="1">
        <v>44972</v>
      </c>
      <c r="P226" s="14" t="s">
        <v>117</v>
      </c>
      <c r="Q226" s="14" t="s">
        <v>124</v>
      </c>
      <c r="R226" s="1">
        <v>44826</v>
      </c>
      <c r="S226" s="1">
        <v>44827</v>
      </c>
      <c r="T226" s="14">
        <v>120</v>
      </c>
      <c r="U226" s="1">
        <v>44949</v>
      </c>
      <c r="V226" s="57">
        <v>21844000</v>
      </c>
      <c r="W226" s="14">
        <f>Contratos[[#This Row],[Fecha Finalizacion Programada]]-Contratos[[#This Row],[Fecha de Inicio]]</f>
        <v>122</v>
      </c>
      <c r="X226" s="14">
        <f>ROUND(((Contratos[[#This Row],[Fecha Finalizacion Programada]]-Contratos[[#This Row],[Fecha de Inicio]])/(Contratos[[#This Row],[Fecha Finalizacion Programada]]-Contratos[[#This Row],[Fecha de Inicio]])*100),2)</f>
        <v>100</v>
      </c>
      <c r="Y226" s="43">
        <v>17839266</v>
      </c>
      <c r="Z226" s="28">
        <v>4004734</v>
      </c>
      <c r="AA226" s="14">
        <v>0</v>
      </c>
      <c r="AB226" s="28">
        <v>0</v>
      </c>
      <c r="AC226" s="28">
        <v>21844000</v>
      </c>
      <c r="AD226" s="14">
        <v>120</v>
      </c>
    </row>
    <row r="227" spans="2:30" x14ac:dyDescent="0.25">
      <c r="B227" s="14">
        <v>2022</v>
      </c>
      <c r="C227">
        <v>220623</v>
      </c>
      <c r="D227" s="14" t="s">
        <v>390</v>
      </c>
      <c r="E227" s="14" t="s">
        <v>736</v>
      </c>
      <c r="F227" s="14" t="s">
        <v>45</v>
      </c>
      <c r="G227" s="14" t="s">
        <v>46</v>
      </c>
      <c r="H227" s="14" t="s">
        <v>212</v>
      </c>
      <c r="I227" s="14" t="s">
        <v>2</v>
      </c>
      <c r="J227" s="14" t="s">
        <v>463</v>
      </c>
      <c r="K227" s="14">
        <v>33223348</v>
      </c>
      <c r="L227" s="14" t="s">
        <v>527</v>
      </c>
      <c r="M227" s="14" t="s">
        <v>47</v>
      </c>
      <c r="N227" t="s">
        <v>40</v>
      </c>
      <c r="O227" s="1">
        <v>44972</v>
      </c>
      <c r="P227" s="14" t="s">
        <v>117</v>
      </c>
      <c r="Q227" s="14" t="s">
        <v>124</v>
      </c>
      <c r="R227" s="1">
        <v>44826</v>
      </c>
      <c r="S227" s="1">
        <v>44827</v>
      </c>
      <c r="T227" s="14">
        <v>120</v>
      </c>
      <c r="U227" s="1">
        <v>44949</v>
      </c>
      <c r="V227" s="57">
        <v>21844000</v>
      </c>
      <c r="W227" s="14">
        <f>Contratos[[#This Row],[Fecha Finalizacion Programada]]-Contratos[[#This Row],[Fecha de Inicio]]</f>
        <v>122</v>
      </c>
      <c r="X227" s="14">
        <f>ROUND(((Contratos[[#This Row],[Fecha Finalizacion Programada]]-Contratos[[#This Row],[Fecha de Inicio]])/(Contratos[[#This Row],[Fecha Finalizacion Programada]]-Contratos[[#This Row],[Fecha de Inicio]])*100),2)</f>
        <v>100</v>
      </c>
      <c r="Y227" s="43">
        <v>17839266</v>
      </c>
      <c r="Z227" s="28">
        <v>4004734</v>
      </c>
      <c r="AA227" s="14">
        <v>0</v>
      </c>
      <c r="AB227" s="28">
        <v>0</v>
      </c>
      <c r="AC227" s="28">
        <v>21844000</v>
      </c>
      <c r="AD227" s="14">
        <v>120</v>
      </c>
    </row>
    <row r="228" spans="2:30" x14ac:dyDescent="0.25">
      <c r="B228" s="14">
        <v>2022</v>
      </c>
      <c r="C228">
        <v>220622</v>
      </c>
      <c r="D228" s="14" t="s">
        <v>390</v>
      </c>
      <c r="E228" s="14" t="s">
        <v>736</v>
      </c>
      <c r="F228" s="14" t="s">
        <v>45</v>
      </c>
      <c r="G228" s="14" t="s">
        <v>46</v>
      </c>
      <c r="H228" s="14" t="s">
        <v>212</v>
      </c>
      <c r="I228" s="14" t="s">
        <v>2</v>
      </c>
      <c r="J228" s="14" t="s">
        <v>463</v>
      </c>
      <c r="K228" s="14">
        <v>36066378</v>
      </c>
      <c r="L228" s="14" t="s">
        <v>528</v>
      </c>
      <c r="M228" s="14" t="s">
        <v>47</v>
      </c>
      <c r="N228" t="s">
        <v>40</v>
      </c>
      <c r="O228" s="1">
        <v>44972</v>
      </c>
      <c r="P228" s="14" t="s">
        <v>117</v>
      </c>
      <c r="Q228" s="14" t="s">
        <v>124</v>
      </c>
      <c r="R228" s="1">
        <v>44826</v>
      </c>
      <c r="S228" s="1">
        <v>44827</v>
      </c>
      <c r="T228" s="14">
        <v>120</v>
      </c>
      <c r="U228" s="1">
        <v>44949</v>
      </c>
      <c r="V228" s="57">
        <v>21844000</v>
      </c>
      <c r="W228" s="14">
        <f>Contratos[[#This Row],[Fecha Finalizacion Programada]]-Contratos[[#This Row],[Fecha de Inicio]]</f>
        <v>122</v>
      </c>
      <c r="X228" s="14">
        <f>ROUND(((Contratos[[#This Row],[Fecha Finalizacion Programada]]-Contratos[[#This Row],[Fecha de Inicio]])/(Contratos[[#This Row],[Fecha Finalizacion Programada]]-Contratos[[#This Row],[Fecha de Inicio]])*100),2)</f>
        <v>100</v>
      </c>
      <c r="Y228" s="43">
        <v>17839266</v>
      </c>
      <c r="Z228" s="28">
        <v>4004734</v>
      </c>
      <c r="AA228" s="14">
        <v>0</v>
      </c>
      <c r="AB228" s="28">
        <v>0</v>
      </c>
      <c r="AC228" s="28">
        <v>21844000</v>
      </c>
      <c r="AD228" s="14">
        <v>120</v>
      </c>
    </row>
    <row r="229" spans="2:30" x14ac:dyDescent="0.25">
      <c r="B229" s="14">
        <v>2022</v>
      </c>
      <c r="C229">
        <v>220625</v>
      </c>
      <c r="D229" s="14" t="s">
        <v>390</v>
      </c>
      <c r="E229" s="14" t="s">
        <v>736</v>
      </c>
      <c r="F229" s="14" t="s">
        <v>45</v>
      </c>
      <c r="G229" s="14" t="s">
        <v>46</v>
      </c>
      <c r="H229" s="14" t="s">
        <v>212</v>
      </c>
      <c r="I229" s="14" t="s">
        <v>2</v>
      </c>
      <c r="J229" s="14" t="s">
        <v>463</v>
      </c>
      <c r="K229" s="14">
        <v>52622600</v>
      </c>
      <c r="L229" s="14" t="s">
        <v>529</v>
      </c>
      <c r="M229" s="14" t="s">
        <v>47</v>
      </c>
      <c r="N229" t="s">
        <v>40</v>
      </c>
      <c r="O229" s="1">
        <v>44972</v>
      </c>
      <c r="P229" s="14" t="s">
        <v>117</v>
      </c>
      <c r="Q229" s="14" t="s">
        <v>124</v>
      </c>
      <c r="R229" s="1">
        <v>44826</v>
      </c>
      <c r="S229" s="1">
        <v>44827</v>
      </c>
      <c r="T229" s="14">
        <v>120</v>
      </c>
      <c r="U229" s="1">
        <v>44949</v>
      </c>
      <c r="V229" s="57">
        <v>21844000</v>
      </c>
      <c r="W229" s="14">
        <f>Contratos[[#This Row],[Fecha Finalizacion Programada]]-Contratos[[#This Row],[Fecha de Inicio]]</f>
        <v>122</v>
      </c>
      <c r="X229" s="14">
        <f>ROUND(((Contratos[[#This Row],[Fecha Finalizacion Programada]]-Contratos[[#This Row],[Fecha de Inicio]])/(Contratos[[#This Row],[Fecha Finalizacion Programada]]-Contratos[[#This Row],[Fecha de Inicio]])*100),2)</f>
        <v>100</v>
      </c>
      <c r="Y229" s="43">
        <v>17839266</v>
      </c>
      <c r="Z229" s="28">
        <v>4004734</v>
      </c>
      <c r="AA229" s="14">
        <v>0</v>
      </c>
      <c r="AB229" s="28">
        <v>0</v>
      </c>
      <c r="AC229" s="28">
        <v>21844000</v>
      </c>
      <c r="AD229" s="14">
        <v>120</v>
      </c>
    </row>
    <row r="230" spans="2:30" x14ac:dyDescent="0.25">
      <c r="B230" s="14">
        <v>2022</v>
      </c>
      <c r="C230">
        <v>220575</v>
      </c>
      <c r="D230" s="14" t="s">
        <v>390</v>
      </c>
      <c r="E230" s="14" t="s">
        <v>735</v>
      </c>
      <c r="F230" s="14" t="s">
        <v>45</v>
      </c>
      <c r="G230" s="14" t="s">
        <v>46</v>
      </c>
      <c r="H230" s="14" t="s">
        <v>212</v>
      </c>
      <c r="I230" s="14" t="s">
        <v>2</v>
      </c>
      <c r="J230" s="14" t="s">
        <v>463</v>
      </c>
      <c r="K230" s="14">
        <v>1018424019</v>
      </c>
      <c r="L230" s="14" t="s">
        <v>530</v>
      </c>
      <c r="M230" s="14" t="s">
        <v>47</v>
      </c>
      <c r="N230" t="s">
        <v>40</v>
      </c>
      <c r="O230" s="1">
        <v>44972</v>
      </c>
      <c r="P230" s="14" t="s">
        <v>117</v>
      </c>
      <c r="Q230" s="14" t="s">
        <v>124</v>
      </c>
      <c r="R230" s="1">
        <v>44816</v>
      </c>
      <c r="S230" s="1">
        <v>44817</v>
      </c>
      <c r="T230" s="14">
        <v>120</v>
      </c>
      <c r="U230" s="1">
        <v>44985</v>
      </c>
      <c r="V230" s="57">
        <v>21844000</v>
      </c>
      <c r="W230" s="14">
        <f>Contratos[[#This Row],[Fecha Finalizacion Programada]]-Contratos[[#This Row],[Fecha de Inicio]]</f>
        <v>168</v>
      </c>
      <c r="X230" s="14">
        <f>ROUND(((Contratos[[#This Row],[Fecha Finalizacion Programada]]-Contratos[[#This Row],[Fecha de Inicio]])/(Contratos[[#This Row],[Fecha Finalizacion Programada]]-Contratos[[#This Row],[Fecha de Inicio]])*100),2)</f>
        <v>100</v>
      </c>
      <c r="Y230" s="43">
        <v>19659600</v>
      </c>
      <c r="Z230" s="28">
        <v>10375900</v>
      </c>
      <c r="AA230" s="14">
        <v>1</v>
      </c>
      <c r="AB230" s="28">
        <v>8191500</v>
      </c>
      <c r="AC230" s="28">
        <v>30035500</v>
      </c>
      <c r="AD230" s="14">
        <v>165</v>
      </c>
    </row>
    <row r="231" spans="2:30" x14ac:dyDescent="0.25">
      <c r="B231" s="14">
        <v>2022</v>
      </c>
      <c r="C231">
        <v>220561</v>
      </c>
      <c r="D231" s="14" t="s">
        <v>390</v>
      </c>
      <c r="E231" s="14" t="s">
        <v>734</v>
      </c>
      <c r="F231" s="14" t="s">
        <v>45</v>
      </c>
      <c r="G231" s="14" t="s">
        <v>46</v>
      </c>
      <c r="H231" s="14" t="s">
        <v>212</v>
      </c>
      <c r="I231" s="14" t="s">
        <v>2</v>
      </c>
      <c r="J231" s="14" t="s">
        <v>464</v>
      </c>
      <c r="K231" s="14">
        <v>52105772</v>
      </c>
      <c r="L231" s="14" t="s">
        <v>523</v>
      </c>
      <c r="M231" s="14" t="s">
        <v>47</v>
      </c>
      <c r="N231" t="s">
        <v>40</v>
      </c>
      <c r="O231" s="1">
        <v>44972</v>
      </c>
      <c r="P231" s="14" t="s">
        <v>117</v>
      </c>
      <c r="Q231" s="14" t="s">
        <v>124</v>
      </c>
      <c r="R231" s="1">
        <v>44805</v>
      </c>
      <c r="S231" s="1">
        <v>44809</v>
      </c>
      <c r="T231" s="14">
        <v>120</v>
      </c>
      <c r="U231" s="1">
        <v>44931</v>
      </c>
      <c r="V231" s="57">
        <v>21844000</v>
      </c>
      <c r="W231" s="14">
        <f>Contratos[[#This Row],[Fecha Finalizacion Programada]]-Contratos[[#This Row],[Fecha de Inicio]]</f>
        <v>122</v>
      </c>
      <c r="X231" s="14">
        <f>ROUND(((Contratos[[#This Row],[Fecha Finalizacion Programada]]-Contratos[[#This Row],[Fecha de Inicio]])/(Contratos[[#This Row],[Fecha Finalizacion Programada]]-Contratos[[#This Row],[Fecha de Inicio]])*100),2)</f>
        <v>100</v>
      </c>
      <c r="Y231" s="43">
        <v>21844000</v>
      </c>
      <c r="Z231" s="28">
        <v>0</v>
      </c>
      <c r="AA231" s="14">
        <v>0</v>
      </c>
      <c r="AB231" s="28">
        <v>0</v>
      </c>
      <c r="AC231" s="28">
        <v>21844000</v>
      </c>
      <c r="AD231" s="14">
        <v>120</v>
      </c>
    </row>
    <row r="232" spans="2:30" x14ac:dyDescent="0.25">
      <c r="B232" s="14">
        <v>2022</v>
      </c>
      <c r="C232">
        <v>220576</v>
      </c>
      <c r="D232" s="14" t="s">
        <v>390</v>
      </c>
      <c r="E232" s="14" t="s">
        <v>735</v>
      </c>
      <c r="F232" s="14" t="s">
        <v>45</v>
      </c>
      <c r="G232" s="14" t="s">
        <v>46</v>
      </c>
      <c r="H232" s="14" t="s">
        <v>212</v>
      </c>
      <c r="I232" s="14" t="s">
        <v>2</v>
      </c>
      <c r="J232" s="14" t="s">
        <v>463</v>
      </c>
      <c r="K232" s="14">
        <v>29109437</v>
      </c>
      <c r="L232" s="14" t="s">
        <v>525</v>
      </c>
      <c r="M232" s="14" t="s">
        <v>47</v>
      </c>
      <c r="N232" t="s">
        <v>40</v>
      </c>
      <c r="O232" s="1">
        <v>44972</v>
      </c>
      <c r="P232" s="14" t="s">
        <v>117</v>
      </c>
      <c r="Q232" s="14" t="s">
        <v>124</v>
      </c>
      <c r="R232" s="1">
        <v>44816</v>
      </c>
      <c r="S232" s="1">
        <v>44817</v>
      </c>
      <c r="T232" s="14">
        <v>120</v>
      </c>
      <c r="U232" s="1">
        <v>44985</v>
      </c>
      <c r="V232" s="57">
        <v>21844000</v>
      </c>
      <c r="W232" s="14">
        <f>Contratos[[#This Row],[Fecha Finalizacion Programada]]-Contratos[[#This Row],[Fecha de Inicio]]</f>
        <v>168</v>
      </c>
      <c r="X232" s="14">
        <f>ROUND(((Contratos[[#This Row],[Fecha Finalizacion Programada]]-Contratos[[#This Row],[Fecha de Inicio]])/(Contratos[[#This Row],[Fecha Finalizacion Programada]]-Contratos[[#This Row],[Fecha de Inicio]])*100),2)</f>
        <v>100</v>
      </c>
      <c r="Y232" s="43">
        <v>25120600</v>
      </c>
      <c r="Z232" s="28">
        <v>4914900</v>
      </c>
      <c r="AA232" s="14">
        <v>1</v>
      </c>
      <c r="AB232" s="28">
        <v>8191500</v>
      </c>
      <c r="AC232" s="28">
        <v>30035500</v>
      </c>
      <c r="AD232" s="14">
        <v>165</v>
      </c>
    </row>
    <row r="233" spans="2:30" x14ac:dyDescent="0.25">
      <c r="B233" s="14">
        <v>2022</v>
      </c>
      <c r="C233">
        <v>220622</v>
      </c>
      <c r="D233" s="14" t="s">
        <v>390</v>
      </c>
      <c r="E233" s="14" t="s">
        <v>736</v>
      </c>
      <c r="F233" s="14" t="s">
        <v>45</v>
      </c>
      <c r="G233" s="14" t="s">
        <v>46</v>
      </c>
      <c r="H233" s="14" t="s">
        <v>212</v>
      </c>
      <c r="I233" s="14" t="s">
        <v>2</v>
      </c>
      <c r="J233" s="14" t="s">
        <v>463</v>
      </c>
      <c r="K233" s="14">
        <v>36066378</v>
      </c>
      <c r="L233" s="14" t="s">
        <v>528</v>
      </c>
      <c r="M233" s="14" t="s">
        <v>47</v>
      </c>
      <c r="N233" t="s">
        <v>40</v>
      </c>
      <c r="O233" s="1">
        <v>44972</v>
      </c>
      <c r="P233" s="14" t="s">
        <v>117</v>
      </c>
      <c r="Q233" s="14" t="s">
        <v>124</v>
      </c>
      <c r="R233" s="1">
        <v>44826</v>
      </c>
      <c r="S233" s="1">
        <v>44827</v>
      </c>
      <c r="T233" s="14">
        <v>120</v>
      </c>
      <c r="U233" s="1">
        <v>44949</v>
      </c>
      <c r="V233" s="57">
        <v>21844000</v>
      </c>
      <c r="W233" s="14">
        <f>Contratos[[#This Row],[Fecha Finalizacion Programada]]-Contratos[[#This Row],[Fecha de Inicio]]</f>
        <v>122</v>
      </c>
      <c r="X233" s="14">
        <f>ROUND(((Contratos[[#This Row],[Fecha Finalizacion Programada]]-Contratos[[#This Row],[Fecha de Inicio]])/(Contratos[[#This Row],[Fecha Finalizacion Programada]]-Contratos[[#This Row],[Fecha de Inicio]])*100),2)</f>
        <v>100</v>
      </c>
      <c r="Y233" s="43">
        <v>21844000</v>
      </c>
      <c r="Z233" s="28">
        <v>0</v>
      </c>
      <c r="AA233" s="14">
        <v>0</v>
      </c>
      <c r="AB233" s="28">
        <v>0</v>
      </c>
      <c r="AC233" s="28">
        <v>21844000</v>
      </c>
      <c r="AD233" s="14">
        <v>120</v>
      </c>
    </row>
    <row r="234" spans="2:30" x14ac:dyDescent="0.25">
      <c r="B234" s="14">
        <v>2022</v>
      </c>
      <c r="C234">
        <v>220625</v>
      </c>
      <c r="D234" s="14" t="s">
        <v>390</v>
      </c>
      <c r="E234" s="14" t="s">
        <v>736</v>
      </c>
      <c r="F234" s="14" t="s">
        <v>45</v>
      </c>
      <c r="G234" s="14" t="s">
        <v>46</v>
      </c>
      <c r="H234" s="14" t="s">
        <v>212</v>
      </c>
      <c r="I234" s="14" t="s">
        <v>2</v>
      </c>
      <c r="J234" s="14" t="s">
        <v>463</v>
      </c>
      <c r="K234" s="14">
        <v>52622600</v>
      </c>
      <c r="L234" s="14" t="s">
        <v>529</v>
      </c>
      <c r="M234" s="14" t="s">
        <v>47</v>
      </c>
      <c r="N234" t="s">
        <v>40</v>
      </c>
      <c r="O234" s="1">
        <v>44972</v>
      </c>
      <c r="P234" s="14" t="s">
        <v>117</v>
      </c>
      <c r="Q234" s="14" t="s">
        <v>124</v>
      </c>
      <c r="R234" s="1">
        <v>44826</v>
      </c>
      <c r="S234" s="1">
        <v>44827</v>
      </c>
      <c r="T234" s="14">
        <v>120</v>
      </c>
      <c r="U234" s="1">
        <v>44949</v>
      </c>
      <c r="V234" s="57">
        <v>21844000</v>
      </c>
      <c r="W234" s="14">
        <f>Contratos[[#This Row],[Fecha Finalizacion Programada]]-Contratos[[#This Row],[Fecha de Inicio]]</f>
        <v>122</v>
      </c>
      <c r="X234" s="14">
        <f>ROUND(((Contratos[[#This Row],[Fecha Finalizacion Programada]]-Contratos[[#This Row],[Fecha de Inicio]])/(Contratos[[#This Row],[Fecha Finalizacion Programada]]-Contratos[[#This Row],[Fecha de Inicio]])*100),2)</f>
        <v>100</v>
      </c>
      <c r="Y234" s="43">
        <v>21844000</v>
      </c>
      <c r="Z234" s="28">
        <v>0</v>
      </c>
      <c r="AA234" s="14">
        <v>0</v>
      </c>
      <c r="AB234" s="28">
        <v>0</v>
      </c>
      <c r="AC234" s="28">
        <v>21844000</v>
      </c>
      <c r="AD234" s="14">
        <v>120</v>
      </c>
    </row>
    <row r="235" spans="2:30" x14ac:dyDescent="0.25">
      <c r="B235" s="14">
        <v>2023</v>
      </c>
      <c r="C235">
        <v>230004</v>
      </c>
      <c r="D235" s="14" t="s">
        <v>390</v>
      </c>
      <c r="E235" s="14" t="s">
        <v>737</v>
      </c>
      <c r="F235" s="14" t="s">
        <v>45</v>
      </c>
      <c r="G235" s="14" t="s">
        <v>46</v>
      </c>
      <c r="H235" s="14" t="s">
        <v>212</v>
      </c>
      <c r="I235" s="14" t="s">
        <v>2</v>
      </c>
      <c r="J235" s="14" t="s">
        <v>464</v>
      </c>
      <c r="K235" s="14">
        <v>52105772</v>
      </c>
      <c r="L235" s="14" t="s">
        <v>523</v>
      </c>
      <c r="M235" s="14" t="s">
        <v>47</v>
      </c>
      <c r="N235" t="s">
        <v>40</v>
      </c>
      <c r="O235" s="1">
        <v>44973</v>
      </c>
      <c r="P235" s="14" t="s">
        <v>117</v>
      </c>
      <c r="Q235" s="14" t="s">
        <v>124</v>
      </c>
      <c r="R235" s="1">
        <v>44937</v>
      </c>
      <c r="S235" s="1">
        <v>44942</v>
      </c>
      <c r="T235" s="14">
        <v>330</v>
      </c>
      <c r="U235" s="1">
        <v>45276</v>
      </c>
      <c r="V235" s="57">
        <v>60071000</v>
      </c>
      <c r="W235" s="14">
        <f>Contratos[[#This Row],[Fecha Finalizacion Programada]]-Contratos[[#This Row],[Fecha de Inicio]]</f>
        <v>334</v>
      </c>
      <c r="X235" s="14">
        <f>ROUND((($D$5-Contratos[[#This Row],[Fecha de Inicio]])/(Contratos[[#This Row],[Fecha Finalizacion Programada]]-Contratos[[#This Row],[Fecha de Inicio]])*100),2)</f>
        <v>12.87</v>
      </c>
      <c r="Y235" s="43">
        <v>2730500</v>
      </c>
      <c r="Z235" s="28">
        <v>57340500</v>
      </c>
      <c r="AA235" s="14">
        <v>0</v>
      </c>
      <c r="AB235" s="28">
        <v>0</v>
      </c>
      <c r="AC235" s="28">
        <v>60071000</v>
      </c>
      <c r="AD235" s="14">
        <v>330</v>
      </c>
    </row>
    <row r="236" spans="2:30" x14ac:dyDescent="0.25">
      <c r="B236" s="14">
        <v>2022</v>
      </c>
      <c r="C236">
        <v>220575</v>
      </c>
      <c r="D236" s="14" t="s">
        <v>390</v>
      </c>
      <c r="E236" s="14" t="s">
        <v>735</v>
      </c>
      <c r="F236" s="14" t="s">
        <v>45</v>
      </c>
      <c r="G236" s="14" t="s">
        <v>46</v>
      </c>
      <c r="H236" s="14" t="s">
        <v>212</v>
      </c>
      <c r="I236" s="14" t="s">
        <v>2</v>
      </c>
      <c r="J236" s="14" t="s">
        <v>463</v>
      </c>
      <c r="K236" s="14">
        <v>1018424019</v>
      </c>
      <c r="L236" s="14" t="s">
        <v>530</v>
      </c>
      <c r="M236" s="14" t="s">
        <v>47</v>
      </c>
      <c r="N236" t="s">
        <v>40</v>
      </c>
      <c r="O236" s="1">
        <v>44973</v>
      </c>
      <c r="P236" s="14" t="s">
        <v>117</v>
      </c>
      <c r="Q236" s="14" t="s">
        <v>124</v>
      </c>
      <c r="R236" s="1">
        <v>44816</v>
      </c>
      <c r="S236" s="1">
        <v>44817</v>
      </c>
      <c r="T236" s="14">
        <v>120</v>
      </c>
      <c r="U236" s="1">
        <v>44985</v>
      </c>
      <c r="V236" s="57">
        <v>21844000</v>
      </c>
      <c r="W236" s="14">
        <f>Contratos[[#This Row],[Fecha Finalizacion Programada]]-Contratos[[#This Row],[Fecha de Inicio]]</f>
        <v>168</v>
      </c>
      <c r="X236" s="14">
        <f>ROUND(((Contratos[[#This Row],[Fecha Finalizacion Programada]]-Contratos[[#This Row],[Fecha de Inicio]])/(Contratos[[#This Row],[Fecha Finalizacion Programada]]-Contratos[[#This Row],[Fecha de Inicio]])*100),2)</f>
        <v>100</v>
      </c>
      <c r="Y236" s="43">
        <v>25120600</v>
      </c>
      <c r="Z236" s="28">
        <v>4914900</v>
      </c>
      <c r="AA236" s="14">
        <v>1</v>
      </c>
      <c r="AB236" s="28">
        <v>8191500</v>
      </c>
      <c r="AC236" s="28">
        <v>30035500</v>
      </c>
      <c r="AD236" s="14">
        <v>165</v>
      </c>
    </row>
    <row r="237" spans="2:30" x14ac:dyDescent="0.25">
      <c r="B237" s="14">
        <v>2022</v>
      </c>
      <c r="C237">
        <v>220623</v>
      </c>
      <c r="D237" s="14" t="s">
        <v>390</v>
      </c>
      <c r="E237" s="14" t="s">
        <v>736</v>
      </c>
      <c r="F237" s="14" t="s">
        <v>45</v>
      </c>
      <c r="G237" s="14" t="s">
        <v>46</v>
      </c>
      <c r="H237" s="14" t="s">
        <v>212</v>
      </c>
      <c r="I237" s="14" t="s">
        <v>2</v>
      </c>
      <c r="J237" s="14" t="s">
        <v>463</v>
      </c>
      <c r="K237" s="14">
        <v>33223348</v>
      </c>
      <c r="L237" s="14" t="s">
        <v>527</v>
      </c>
      <c r="M237" s="14" t="s">
        <v>47</v>
      </c>
      <c r="N237" t="s">
        <v>40</v>
      </c>
      <c r="O237" s="1">
        <v>44973</v>
      </c>
      <c r="P237" s="14" t="s">
        <v>117</v>
      </c>
      <c r="Q237" s="14" t="s">
        <v>124</v>
      </c>
      <c r="R237" s="1">
        <v>44826</v>
      </c>
      <c r="S237" s="1">
        <v>44827</v>
      </c>
      <c r="T237" s="14">
        <v>120</v>
      </c>
      <c r="U237" s="1">
        <v>44949</v>
      </c>
      <c r="V237" s="57">
        <v>21844000</v>
      </c>
      <c r="W237" s="14">
        <f>Contratos[[#This Row],[Fecha Finalizacion Programada]]-Contratos[[#This Row],[Fecha de Inicio]]</f>
        <v>122</v>
      </c>
      <c r="X237" s="14">
        <f>ROUND(((Contratos[[#This Row],[Fecha Finalizacion Programada]]-Contratos[[#This Row],[Fecha de Inicio]])/(Contratos[[#This Row],[Fecha Finalizacion Programada]]-Contratos[[#This Row],[Fecha de Inicio]])*100),2)</f>
        <v>100</v>
      </c>
      <c r="Y237" s="43">
        <v>21844000</v>
      </c>
      <c r="Z237" s="28">
        <v>0</v>
      </c>
      <c r="AA237" s="14">
        <v>0</v>
      </c>
      <c r="AB237" s="28">
        <v>0</v>
      </c>
      <c r="AC237" s="28">
        <v>21844000</v>
      </c>
      <c r="AD237" s="14">
        <v>120</v>
      </c>
    </row>
    <row r="238" spans="2:30" x14ac:dyDescent="0.25">
      <c r="B238" s="14">
        <v>2022</v>
      </c>
      <c r="C238">
        <v>220824</v>
      </c>
      <c r="D238" s="14" t="s">
        <v>390</v>
      </c>
      <c r="E238" s="14" t="s">
        <v>394</v>
      </c>
      <c r="F238" s="14" t="s">
        <v>45</v>
      </c>
      <c r="G238" s="14" t="s">
        <v>46</v>
      </c>
      <c r="H238" s="14" t="s">
        <v>228</v>
      </c>
      <c r="I238" s="14" t="s">
        <v>2</v>
      </c>
      <c r="J238" s="14" t="s">
        <v>329</v>
      </c>
      <c r="K238" s="14">
        <v>1128044435</v>
      </c>
      <c r="L238" s="14" t="s">
        <v>348</v>
      </c>
      <c r="M238" s="14" t="s">
        <v>119</v>
      </c>
      <c r="N238" t="s">
        <v>40</v>
      </c>
      <c r="O238" s="1">
        <v>44973</v>
      </c>
      <c r="P238" s="14" t="s">
        <v>590</v>
      </c>
      <c r="Q238" s="14" t="s">
        <v>134</v>
      </c>
      <c r="R238" s="1">
        <v>44888</v>
      </c>
      <c r="S238" s="1">
        <v>44896</v>
      </c>
      <c r="T238" s="14">
        <v>60</v>
      </c>
      <c r="U238" s="1">
        <v>44958</v>
      </c>
      <c r="V238" s="57">
        <v>9304000</v>
      </c>
      <c r="W238" s="14">
        <f>Contratos[[#This Row],[Fecha Finalizacion Programada]]-Contratos[[#This Row],[Fecha de Inicio]]</f>
        <v>62</v>
      </c>
      <c r="X238" s="14">
        <f>ROUND(((Contratos[[#This Row],[Fecha Finalizacion Programada]]-Contratos[[#This Row],[Fecha de Inicio]])/(Contratos[[#This Row],[Fecha Finalizacion Programada]]-Contratos[[#This Row],[Fecha de Inicio]])*100),2)</f>
        <v>100</v>
      </c>
      <c r="Y238" s="43">
        <v>9304000</v>
      </c>
      <c r="Z238" s="28">
        <v>0</v>
      </c>
      <c r="AA238" s="14">
        <v>0</v>
      </c>
      <c r="AB238" s="28">
        <v>0</v>
      </c>
      <c r="AC238" s="28">
        <v>9304000</v>
      </c>
      <c r="AD238" s="14">
        <v>60</v>
      </c>
    </row>
    <row r="239" spans="2:30" x14ac:dyDescent="0.25">
      <c r="B239" s="14">
        <v>2022</v>
      </c>
      <c r="C239">
        <v>220872</v>
      </c>
      <c r="D239" s="14" t="s">
        <v>390</v>
      </c>
      <c r="E239" s="14" t="s">
        <v>395</v>
      </c>
      <c r="F239" s="14" t="s">
        <v>45</v>
      </c>
      <c r="G239" s="14" t="s">
        <v>46</v>
      </c>
      <c r="H239" s="14" t="s">
        <v>228</v>
      </c>
      <c r="I239" s="14" t="s">
        <v>2</v>
      </c>
      <c r="J239" s="14" t="s">
        <v>125</v>
      </c>
      <c r="K239" s="14">
        <v>1069717453</v>
      </c>
      <c r="L239" s="14" t="s">
        <v>349</v>
      </c>
      <c r="M239" s="14" t="s">
        <v>119</v>
      </c>
      <c r="N239" t="s">
        <v>40</v>
      </c>
      <c r="O239" s="1">
        <v>44973</v>
      </c>
      <c r="P239" s="14" t="s">
        <v>590</v>
      </c>
      <c r="Q239" s="14" t="s">
        <v>134</v>
      </c>
      <c r="R239" s="1">
        <v>44909</v>
      </c>
      <c r="S239" s="1">
        <v>44917</v>
      </c>
      <c r="T239" s="14">
        <v>60</v>
      </c>
      <c r="U239" s="1">
        <v>44979</v>
      </c>
      <c r="V239" s="57">
        <v>14422000</v>
      </c>
      <c r="W239" s="14">
        <f>Contratos[[#This Row],[Fecha Finalizacion Programada]]-Contratos[[#This Row],[Fecha de Inicio]]</f>
        <v>62</v>
      </c>
      <c r="X239" s="14">
        <f>ROUND(((Contratos[[#This Row],[Fecha Finalizacion Programada]]-Contratos[[#This Row],[Fecha de Inicio]])/(Contratos[[#This Row],[Fecha Finalizacion Programada]]-Contratos[[#This Row],[Fecha de Inicio]])*100),2)</f>
        <v>100</v>
      </c>
      <c r="Y239" s="43">
        <v>0</v>
      </c>
      <c r="Z239" s="28">
        <v>14422000</v>
      </c>
      <c r="AA239" s="14">
        <v>0</v>
      </c>
      <c r="AB239" s="28">
        <v>0</v>
      </c>
      <c r="AC239" s="28">
        <v>14422000</v>
      </c>
      <c r="AD239" s="14">
        <v>60</v>
      </c>
    </row>
    <row r="240" spans="2:30" x14ac:dyDescent="0.25">
      <c r="B240" s="14">
        <v>2022</v>
      </c>
      <c r="C240">
        <v>220679</v>
      </c>
      <c r="D240" s="14" t="s">
        <v>390</v>
      </c>
      <c r="E240" s="14" t="s">
        <v>268</v>
      </c>
      <c r="F240" s="14" t="s">
        <v>45</v>
      </c>
      <c r="G240" s="14" t="s">
        <v>46</v>
      </c>
      <c r="H240" s="14" t="s">
        <v>228</v>
      </c>
      <c r="I240" s="14" t="s">
        <v>2</v>
      </c>
      <c r="J240" s="14" t="s">
        <v>257</v>
      </c>
      <c r="K240" s="14">
        <v>19424321</v>
      </c>
      <c r="L240" s="14" t="s">
        <v>258</v>
      </c>
      <c r="M240" s="14" t="s">
        <v>119</v>
      </c>
      <c r="N240" t="s">
        <v>40</v>
      </c>
      <c r="O240" s="1">
        <v>44973</v>
      </c>
      <c r="P240" s="14" t="s">
        <v>590</v>
      </c>
      <c r="Q240" s="14" t="s">
        <v>134</v>
      </c>
      <c r="R240" s="1">
        <v>44838</v>
      </c>
      <c r="S240" s="1">
        <v>44840</v>
      </c>
      <c r="T240" s="14">
        <v>120</v>
      </c>
      <c r="U240" s="1">
        <v>44963</v>
      </c>
      <c r="V240" s="57">
        <v>26360000</v>
      </c>
      <c r="W240" s="14">
        <f>Contratos[[#This Row],[Fecha Finalizacion Programada]]-Contratos[[#This Row],[Fecha de Inicio]]</f>
        <v>123</v>
      </c>
      <c r="X240" s="14">
        <f>ROUND(((Contratos[[#This Row],[Fecha Finalizacion Programada]]-Contratos[[#This Row],[Fecha de Inicio]])/(Contratos[[#This Row],[Fecha Finalizacion Programada]]-Contratos[[#This Row],[Fecha de Inicio]])*100),2)</f>
        <v>100</v>
      </c>
      <c r="Y240" s="43">
        <v>25261667</v>
      </c>
      <c r="Z240" s="28">
        <v>1098333</v>
      </c>
      <c r="AA240" s="14">
        <v>0</v>
      </c>
      <c r="AB240" s="28">
        <v>0</v>
      </c>
      <c r="AC240" s="28">
        <v>26360000</v>
      </c>
      <c r="AD240" s="14">
        <v>120</v>
      </c>
    </row>
    <row r="241" spans="2:30" x14ac:dyDescent="0.25">
      <c r="B241" s="14">
        <v>2023</v>
      </c>
      <c r="C241">
        <v>230125</v>
      </c>
      <c r="D241" s="14" t="s">
        <v>390</v>
      </c>
      <c r="E241" s="14" t="s">
        <v>738</v>
      </c>
      <c r="F241" s="14" t="s">
        <v>45</v>
      </c>
      <c r="G241" s="14" t="s">
        <v>46</v>
      </c>
      <c r="H241" s="14" t="s">
        <v>228</v>
      </c>
      <c r="I241" s="14" t="s">
        <v>2</v>
      </c>
      <c r="J241" s="14" t="s">
        <v>465</v>
      </c>
      <c r="K241" s="14">
        <v>79639995</v>
      </c>
      <c r="L241" s="14" t="s">
        <v>531</v>
      </c>
      <c r="M241" s="14" t="s">
        <v>119</v>
      </c>
      <c r="N241" t="s">
        <v>40</v>
      </c>
      <c r="O241" s="1">
        <v>44973</v>
      </c>
      <c r="P241" s="14" t="s">
        <v>591</v>
      </c>
      <c r="Q241" s="14" t="s">
        <v>134</v>
      </c>
      <c r="R241" s="1">
        <v>44949</v>
      </c>
      <c r="S241" s="1">
        <v>44953</v>
      </c>
      <c r="T241" s="14">
        <v>360</v>
      </c>
      <c r="U241" s="1">
        <v>45291</v>
      </c>
      <c r="V241" s="57">
        <v>55824000</v>
      </c>
      <c r="W241" s="14">
        <f>Contratos[[#This Row],[Fecha Finalizacion Programada]]-Contratos[[#This Row],[Fecha de Inicio]]</f>
        <v>338</v>
      </c>
      <c r="X241" s="14">
        <f>ROUND((($D$5-Contratos[[#This Row],[Fecha de Inicio]])/(Contratos[[#This Row],[Fecha Finalizacion Programada]]-Contratos[[#This Row],[Fecha de Inicio]])*100),2)</f>
        <v>9.4700000000000006</v>
      </c>
      <c r="Y241" s="43">
        <v>620267</v>
      </c>
      <c r="Z241" s="28">
        <v>55203733</v>
      </c>
      <c r="AA241" s="14">
        <v>0</v>
      </c>
      <c r="AB241" s="28">
        <v>0</v>
      </c>
      <c r="AC241" s="28">
        <v>55824000</v>
      </c>
      <c r="AD241" s="14">
        <v>360</v>
      </c>
    </row>
    <row r="242" spans="2:30" x14ac:dyDescent="0.25">
      <c r="B242" s="14">
        <v>2022</v>
      </c>
      <c r="C242">
        <v>220313</v>
      </c>
      <c r="D242" s="14" t="s">
        <v>390</v>
      </c>
      <c r="E242" s="14" t="s">
        <v>236</v>
      </c>
      <c r="F242" s="14" t="s">
        <v>45</v>
      </c>
      <c r="G242" s="14" t="s">
        <v>46</v>
      </c>
      <c r="H242" s="14" t="s">
        <v>228</v>
      </c>
      <c r="I242" s="14" t="s">
        <v>2</v>
      </c>
      <c r="J242" s="14" t="s">
        <v>126</v>
      </c>
      <c r="K242" s="14">
        <v>88142842</v>
      </c>
      <c r="L242" s="14" t="s">
        <v>127</v>
      </c>
      <c r="M242" s="14" t="s">
        <v>119</v>
      </c>
      <c r="N242" t="s">
        <v>40</v>
      </c>
      <c r="O242" s="1">
        <v>44973</v>
      </c>
      <c r="P242" s="14" t="s">
        <v>592</v>
      </c>
      <c r="Q242" s="14" t="s">
        <v>134</v>
      </c>
      <c r="R242" s="1">
        <v>44588</v>
      </c>
      <c r="S242" s="1">
        <v>44594</v>
      </c>
      <c r="T242" s="14">
        <v>225</v>
      </c>
      <c r="U242" s="1">
        <v>44934</v>
      </c>
      <c r="V242" s="57">
        <v>62798625</v>
      </c>
      <c r="W242" s="14">
        <f>Contratos[[#This Row],[Fecha Finalizacion Programada]]-Contratos[[#This Row],[Fecha de Inicio]]</f>
        <v>340</v>
      </c>
      <c r="X242" s="14">
        <f>ROUND(((Contratos[[#This Row],[Fecha Finalizacion Programada]]-Contratos[[#This Row],[Fecha de Inicio]])/(Contratos[[#This Row],[Fecha Finalizacion Programada]]-Contratos[[#This Row],[Fecha de Inicio]])*100),2)</f>
        <v>100</v>
      </c>
      <c r="Y242" s="43">
        <v>94058385</v>
      </c>
      <c r="Z242" s="28">
        <v>0</v>
      </c>
      <c r="AA242" s="14">
        <v>1</v>
      </c>
      <c r="AB242" s="28">
        <v>31259760</v>
      </c>
      <c r="AC242" s="28">
        <v>94058385</v>
      </c>
      <c r="AD242" s="14">
        <v>337</v>
      </c>
    </row>
    <row r="243" spans="2:30" x14ac:dyDescent="0.25">
      <c r="B243" s="14">
        <v>2023</v>
      </c>
      <c r="C243">
        <v>230137</v>
      </c>
      <c r="D243" s="14" t="s">
        <v>390</v>
      </c>
      <c r="E243" s="14" t="s">
        <v>712</v>
      </c>
      <c r="F243" s="14" t="s">
        <v>45</v>
      </c>
      <c r="G243" s="14" t="s">
        <v>49</v>
      </c>
      <c r="H243" s="14" t="s">
        <v>222</v>
      </c>
      <c r="I243" s="14" t="s">
        <v>2</v>
      </c>
      <c r="J243" s="14" t="s">
        <v>443</v>
      </c>
      <c r="K243" s="14">
        <v>53132127</v>
      </c>
      <c r="L243" s="14" t="s">
        <v>532</v>
      </c>
      <c r="M243" s="14" t="s">
        <v>543</v>
      </c>
      <c r="N243" t="s">
        <v>40</v>
      </c>
      <c r="O243" s="1">
        <v>44973</v>
      </c>
      <c r="P243" s="14" t="s">
        <v>593</v>
      </c>
      <c r="Q243" s="14" t="s">
        <v>653</v>
      </c>
      <c r="R243" s="1">
        <v>44950</v>
      </c>
      <c r="S243" s="1">
        <v>44952</v>
      </c>
      <c r="T243" s="14">
        <v>240</v>
      </c>
      <c r="U243" s="1">
        <v>45195</v>
      </c>
      <c r="V243" s="57">
        <v>18608000</v>
      </c>
      <c r="W243" s="14">
        <f>Contratos[[#This Row],[Fecha Finalizacion Programada]]-Contratos[[#This Row],[Fecha de Inicio]]</f>
        <v>243</v>
      </c>
      <c r="X243" s="14">
        <f>ROUND((($D$5-Contratos[[#This Row],[Fecha de Inicio]])/(Contratos[[#This Row],[Fecha Finalizacion Programada]]-Contratos[[#This Row],[Fecha de Inicio]])*100),2)</f>
        <v>13.58</v>
      </c>
      <c r="Y243" s="43">
        <v>387666</v>
      </c>
      <c r="Z243" s="28">
        <v>18220334</v>
      </c>
      <c r="AA243" s="14">
        <v>0</v>
      </c>
      <c r="AB243" s="28">
        <v>0</v>
      </c>
      <c r="AC243" s="28">
        <v>18608000</v>
      </c>
      <c r="AD243" s="14">
        <v>240</v>
      </c>
    </row>
    <row r="244" spans="2:30" x14ac:dyDescent="0.25">
      <c r="B244" s="14">
        <v>2022</v>
      </c>
      <c r="C244">
        <v>220376</v>
      </c>
      <c r="D244" s="14" t="s">
        <v>403</v>
      </c>
      <c r="E244" s="58" t="s">
        <v>751</v>
      </c>
      <c r="F244" s="14" t="s">
        <v>0</v>
      </c>
      <c r="G244" s="14" t="s">
        <v>27</v>
      </c>
      <c r="H244" s="14" t="s">
        <v>216</v>
      </c>
      <c r="I244" s="14" t="s">
        <v>2</v>
      </c>
      <c r="J244" s="14" t="s">
        <v>466</v>
      </c>
      <c r="K244" s="14">
        <v>899999115</v>
      </c>
      <c r="L244" s="14" t="s">
        <v>533</v>
      </c>
      <c r="M244" s="14" t="s">
        <v>48</v>
      </c>
      <c r="N244" t="s">
        <v>40</v>
      </c>
      <c r="O244" s="1">
        <v>44977</v>
      </c>
      <c r="P244" s="14" t="s">
        <v>302</v>
      </c>
      <c r="Q244" s="14" t="s">
        <v>306</v>
      </c>
      <c r="R244" s="1">
        <v>44677</v>
      </c>
      <c r="S244" s="1">
        <v>44690</v>
      </c>
      <c r="T244" s="14">
        <v>330</v>
      </c>
      <c r="U244" s="1">
        <v>45025</v>
      </c>
      <c r="V244" s="57">
        <v>21822267</v>
      </c>
      <c r="W244" s="14">
        <f>Contratos[[#This Row],[Fecha Finalizacion Programada]]-Contratos[[#This Row],[Fecha de Inicio]]</f>
        <v>335</v>
      </c>
      <c r="X244" s="14">
        <f>ROUND((($D$5-Contratos[[#This Row],[Fecha de Inicio]])/(Contratos[[#This Row],[Fecha Finalizacion Programada]]-Contratos[[#This Row],[Fecha de Inicio]])*100),2)</f>
        <v>88.06</v>
      </c>
      <c r="Y244" s="43">
        <v>15275585</v>
      </c>
      <c r="Z244" s="28">
        <v>6546682</v>
      </c>
      <c r="AA244" s="14">
        <v>0</v>
      </c>
      <c r="AB244" s="28">
        <v>0</v>
      </c>
      <c r="AC244" s="28">
        <v>21822267</v>
      </c>
      <c r="AD244" s="14">
        <v>330</v>
      </c>
    </row>
    <row r="245" spans="2:30" x14ac:dyDescent="0.25">
      <c r="B245" s="14">
        <v>2022</v>
      </c>
      <c r="C245">
        <v>220253</v>
      </c>
      <c r="D245" s="14" t="s">
        <v>390</v>
      </c>
      <c r="E245" s="14" t="s">
        <v>739</v>
      </c>
      <c r="F245" s="14" t="s">
        <v>45</v>
      </c>
      <c r="G245" s="14" t="s">
        <v>46</v>
      </c>
      <c r="H245" s="14" t="s">
        <v>683</v>
      </c>
      <c r="I245" s="14" t="s">
        <v>2</v>
      </c>
      <c r="J245" s="14" t="s">
        <v>467</v>
      </c>
      <c r="K245" s="14">
        <v>1073693483</v>
      </c>
      <c r="L245" s="14" t="s">
        <v>534</v>
      </c>
      <c r="M245" s="14" t="s">
        <v>47</v>
      </c>
      <c r="N245" t="s">
        <v>40</v>
      </c>
      <c r="O245" s="1">
        <v>44974</v>
      </c>
      <c r="P245" s="14" t="s">
        <v>594</v>
      </c>
      <c r="Q245" s="14" t="s">
        <v>662</v>
      </c>
      <c r="R245" s="1">
        <v>44582</v>
      </c>
      <c r="S245" s="1">
        <v>44593</v>
      </c>
      <c r="T245" s="14">
        <v>300</v>
      </c>
      <c r="U245" s="1">
        <v>44958</v>
      </c>
      <c r="V245" s="57">
        <v>45490000</v>
      </c>
      <c r="W245" s="14">
        <f>Contratos[[#This Row],[Fecha Finalizacion Programada]]-Contratos[[#This Row],[Fecha de Inicio]]</f>
        <v>365</v>
      </c>
      <c r="X245" s="14">
        <f>ROUND(((Contratos[[#This Row],[Fecha Finalizacion Programada]]-Contratos[[#This Row],[Fecha de Inicio]])/(Contratos[[#This Row],[Fecha Finalizacion Programada]]-Contratos[[#This Row],[Fecha de Inicio]])*100),2)</f>
        <v>100</v>
      </c>
      <c r="Y245" s="43">
        <v>54588000</v>
      </c>
      <c r="Z245" s="28">
        <v>0</v>
      </c>
      <c r="AA245" s="14">
        <v>1</v>
      </c>
      <c r="AB245" s="28">
        <v>9098000</v>
      </c>
      <c r="AC245" s="28">
        <v>54588000</v>
      </c>
      <c r="AD245" s="14">
        <v>420</v>
      </c>
    </row>
    <row r="246" spans="2:30" x14ac:dyDescent="0.25">
      <c r="B246" s="14">
        <v>2022</v>
      </c>
      <c r="C246">
        <v>220571</v>
      </c>
      <c r="D246" s="14" t="s">
        <v>390</v>
      </c>
      <c r="E246" s="14" t="s">
        <v>687</v>
      </c>
      <c r="F246" s="14" t="s">
        <v>45</v>
      </c>
      <c r="G246" s="14" t="s">
        <v>46</v>
      </c>
      <c r="H246" s="14" t="s">
        <v>677</v>
      </c>
      <c r="I246" s="14" t="s">
        <v>2</v>
      </c>
      <c r="J246" s="14" t="s">
        <v>412</v>
      </c>
      <c r="K246" s="14">
        <v>52500234</v>
      </c>
      <c r="L246" s="14" t="s">
        <v>476</v>
      </c>
      <c r="M246" s="14" t="s">
        <v>47</v>
      </c>
      <c r="N246" t="s">
        <v>40</v>
      </c>
      <c r="O246" s="1">
        <v>44974</v>
      </c>
      <c r="P246" s="14" t="s">
        <v>594</v>
      </c>
      <c r="Q246" s="14" t="s">
        <v>662</v>
      </c>
      <c r="R246" s="1">
        <v>44811</v>
      </c>
      <c r="S246" s="1">
        <v>44816</v>
      </c>
      <c r="T246" s="14">
        <v>150</v>
      </c>
      <c r="U246" s="1">
        <v>44969</v>
      </c>
      <c r="V246" s="57">
        <v>32565000</v>
      </c>
      <c r="W246" s="14">
        <f>Contratos[[#This Row],[Fecha Finalizacion Programada]]-Contratos[[#This Row],[Fecha de Inicio]]</f>
        <v>153</v>
      </c>
      <c r="X246" s="14">
        <f>ROUND(((Contratos[[#This Row],[Fecha Finalizacion Programada]]-Contratos[[#This Row],[Fecha de Inicio]])/(Contratos[[#This Row],[Fecha Finalizacion Programada]]-Contratos[[#This Row],[Fecha de Inicio]])*100),2)</f>
        <v>100</v>
      </c>
      <c r="Y246" s="43">
        <v>30176900</v>
      </c>
      <c r="Z246" s="28">
        <v>2388100</v>
      </c>
      <c r="AA246" s="14">
        <v>0</v>
      </c>
      <c r="AB246" s="28">
        <v>0</v>
      </c>
      <c r="AC246" s="28">
        <v>32565000</v>
      </c>
      <c r="AD246" s="14">
        <v>150</v>
      </c>
    </row>
    <row r="247" spans="2:30" x14ac:dyDescent="0.25">
      <c r="B247" s="14">
        <v>2022</v>
      </c>
      <c r="C247">
        <v>220376</v>
      </c>
      <c r="D247" s="14" t="s">
        <v>403</v>
      </c>
      <c r="E247" s="58" t="s">
        <v>751</v>
      </c>
      <c r="F247" s="14" t="s">
        <v>0</v>
      </c>
      <c r="G247" s="14" t="s">
        <v>27</v>
      </c>
      <c r="H247" s="14" t="s">
        <v>216</v>
      </c>
      <c r="I247" s="14" t="s">
        <v>2</v>
      </c>
      <c r="J247" s="14" t="s">
        <v>466</v>
      </c>
      <c r="K247" s="14">
        <v>899999115</v>
      </c>
      <c r="L247" s="14" t="s">
        <v>533</v>
      </c>
      <c r="M247" s="14" t="s">
        <v>48</v>
      </c>
      <c r="N247" t="s">
        <v>40</v>
      </c>
      <c r="O247" s="1">
        <v>44980</v>
      </c>
      <c r="P247" s="14" t="s">
        <v>553</v>
      </c>
      <c r="Q247" s="14" t="s">
        <v>663</v>
      </c>
      <c r="R247" s="1">
        <v>44677</v>
      </c>
      <c r="S247" s="1">
        <v>44690</v>
      </c>
      <c r="T247" s="14">
        <v>330</v>
      </c>
      <c r="U247" s="1">
        <v>45025</v>
      </c>
      <c r="V247" s="57">
        <v>21822267</v>
      </c>
      <c r="W247" s="14">
        <f>Contratos[[#This Row],[Fecha Finalizacion Programada]]-Contratos[[#This Row],[Fecha de Inicio]]</f>
        <v>335</v>
      </c>
      <c r="X247" s="14">
        <f>ROUND((($D$5-Contratos[[#This Row],[Fecha de Inicio]])/(Contratos[[#This Row],[Fecha Finalizacion Programada]]-Contratos[[#This Row],[Fecha de Inicio]])*100),2)</f>
        <v>88.06</v>
      </c>
      <c r="Y247" s="43">
        <v>17259428</v>
      </c>
      <c r="Z247" s="28">
        <v>4562839</v>
      </c>
      <c r="AA247" s="14">
        <v>0</v>
      </c>
      <c r="AB247" s="28">
        <v>0</v>
      </c>
      <c r="AC247" s="28">
        <v>21822267</v>
      </c>
      <c r="AD247" s="14">
        <v>330</v>
      </c>
    </row>
    <row r="248" spans="2:30" x14ac:dyDescent="0.25">
      <c r="B248" s="14">
        <v>2022</v>
      </c>
      <c r="C248">
        <v>220848</v>
      </c>
      <c r="D248" s="14" t="s">
        <v>390</v>
      </c>
      <c r="E248" s="14" t="s">
        <v>713</v>
      </c>
      <c r="F248" s="14" t="s">
        <v>45</v>
      </c>
      <c r="G248" s="14" t="s">
        <v>46</v>
      </c>
      <c r="H248" s="14" t="s">
        <v>219</v>
      </c>
      <c r="I248" s="14" t="s">
        <v>2</v>
      </c>
      <c r="J248" s="14" t="s">
        <v>444</v>
      </c>
      <c r="K248" s="14">
        <v>1016056057</v>
      </c>
      <c r="L248" s="14" t="s">
        <v>507</v>
      </c>
      <c r="M248" s="14" t="s">
        <v>61</v>
      </c>
      <c r="N248" t="s">
        <v>40</v>
      </c>
      <c r="O248" s="1">
        <v>44980</v>
      </c>
      <c r="P248" s="14" t="s">
        <v>142</v>
      </c>
      <c r="Q248" s="14" t="s">
        <v>371</v>
      </c>
      <c r="R248" s="1">
        <v>44901</v>
      </c>
      <c r="S248" s="1">
        <v>44902</v>
      </c>
      <c r="T248" s="14">
        <v>60</v>
      </c>
      <c r="U248" s="1">
        <v>44964</v>
      </c>
      <c r="V248" s="57">
        <v>6514000</v>
      </c>
      <c r="W248" s="14">
        <f>Contratos[[#This Row],[Fecha Finalizacion Programada]]-Contratos[[#This Row],[Fecha de Inicio]]</f>
        <v>62</v>
      </c>
      <c r="X248" s="14">
        <f>ROUND(((Contratos[[#This Row],[Fecha Finalizacion Programada]]-Contratos[[#This Row],[Fecha de Inicio]])/(Contratos[[#This Row],[Fecha Finalizacion Programada]]-Contratos[[#This Row],[Fecha de Inicio]])*100),2)</f>
        <v>100</v>
      </c>
      <c r="Y248" s="43">
        <v>6514000</v>
      </c>
      <c r="Z248" s="28">
        <v>0</v>
      </c>
      <c r="AA248" s="14">
        <v>0</v>
      </c>
      <c r="AB248" s="28">
        <v>0</v>
      </c>
      <c r="AC248" s="28">
        <v>6514000</v>
      </c>
      <c r="AD248" s="14">
        <v>60</v>
      </c>
    </row>
    <row r="249" spans="2:30" x14ac:dyDescent="0.25">
      <c r="B249" s="14">
        <v>2022</v>
      </c>
      <c r="C249">
        <v>220867</v>
      </c>
      <c r="D249" s="14" t="s">
        <v>390</v>
      </c>
      <c r="E249" s="14" t="s">
        <v>740</v>
      </c>
      <c r="F249" s="14" t="s">
        <v>33</v>
      </c>
      <c r="G249" s="14" t="s">
        <v>27</v>
      </c>
      <c r="H249" s="14" t="s">
        <v>215</v>
      </c>
      <c r="I249" s="14" t="s">
        <v>2</v>
      </c>
      <c r="J249" s="14" t="s">
        <v>468</v>
      </c>
      <c r="K249" s="14">
        <v>800196299</v>
      </c>
      <c r="L249" s="14" t="s">
        <v>291</v>
      </c>
      <c r="M249" s="14" t="s">
        <v>58</v>
      </c>
      <c r="N249" t="s">
        <v>40</v>
      </c>
      <c r="O249" s="1">
        <v>44979</v>
      </c>
      <c r="P249" s="14" t="s">
        <v>377</v>
      </c>
      <c r="Q249" s="14" t="s">
        <v>664</v>
      </c>
      <c r="R249" s="1">
        <v>44909</v>
      </c>
      <c r="S249" s="1">
        <v>44931</v>
      </c>
      <c r="T249" s="14">
        <v>90</v>
      </c>
      <c r="U249" s="1">
        <v>45021</v>
      </c>
      <c r="V249" s="57">
        <v>58671897</v>
      </c>
      <c r="W249" s="14">
        <f>Contratos[[#This Row],[Fecha Finalizacion Programada]]-Contratos[[#This Row],[Fecha de Inicio]]</f>
        <v>90</v>
      </c>
      <c r="X249" s="14">
        <f>ROUND((($D$5-Contratos[[#This Row],[Fecha de Inicio]])/(Contratos[[#This Row],[Fecha Finalizacion Programada]]-Contratos[[#This Row],[Fecha de Inicio]])*100),2)</f>
        <v>60</v>
      </c>
      <c r="Y249" s="43">
        <v>0</v>
      </c>
      <c r="Z249" s="28">
        <v>58671897</v>
      </c>
      <c r="AA249" s="14">
        <v>0</v>
      </c>
      <c r="AB249" s="28">
        <v>0</v>
      </c>
      <c r="AC249" s="28">
        <v>58671897</v>
      </c>
      <c r="AD249" s="14">
        <v>90</v>
      </c>
    </row>
    <row r="250" spans="2:30" x14ac:dyDescent="0.25">
      <c r="B250" s="14">
        <v>2021</v>
      </c>
      <c r="C250">
        <v>210575</v>
      </c>
      <c r="D250" s="14" t="s">
        <v>390</v>
      </c>
      <c r="E250" s="14" t="s">
        <v>741</v>
      </c>
      <c r="F250" s="14" t="s">
        <v>31</v>
      </c>
      <c r="G250" s="14" t="s">
        <v>27</v>
      </c>
      <c r="H250" s="14" t="s">
        <v>216</v>
      </c>
      <c r="I250" s="14" t="s">
        <v>2</v>
      </c>
      <c r="J250" s="14" t="s">
        <v>469</v>
      </c>
      <c r="K250" s="14">
        <v>901551801</v>
      </c>
      <c r="L250" s="14" t="s">
        <v>535</v>
      </c>
      <c r="M250" s="14" t="s">
        <v>48</v>
      </c>
      <c r="N250" t="s">
        <v>40</v>
      </c>
      <c r="O250" s="1">
        <v>44984</v>
      </c>
      <c r="P250" s="14" t="s">
        <v>595</v>
      </c>
      <c r="Q250" s="14" t="s">
        <v>665</v>
      </c>
      <c r="R250" s="1">
        <v>44559</v>
      </c>
      <c r="S250" s="1">
        <v>44564</v>
      </c>
      <c r="T250" s="14">
        <v>210</v>
      </c>
      <c r="U250" s="1">
        <v>44925</v>
      </c>
      <c r="V250" s="57">
        <v>3000000000</v>
      </c>
      <c r="W250" s="14">
        <f>Contratos[[#This Row],[Fecha Finalizacion Programada]]-Contratos[[#This Row],[Fecha de Inicio]]</f>
        <v>361</v>
      </c>
      <c r="X250" s="14">
        <f>ROUND(((Contratos[[#This Row],[Fecha Finalizacion Programada]]-Contratos[[#This Row],[Fecha de Inicio]])/(Contratos[[#This Row],[Fecha Finalizacion Programada]]-Contratos[[#This Row],[Fecha de Inicio]])*100),2)</f>
        <v>100</v>
      </c>
      <c r="Y250" s="43">
        <v>2376149672</v>
      </c>
      <c r="Z250" s="28">
        <v>623850328</v>
      </c>
      <c r="AA250" s="14">
        <v>0</v>
      </c>
      <c r="AB250" s="28">
        <v>0</v>
      </c>
      <c r="AC250" s="28">
        <v>3000000000</v>
      </c>
      <c r="AD250" s="14">
        <v>357</v>
      </c>
    </row>
    <row r="251" spans="2:30" x14ac:dyDescent="0.25">
      <c r="B251" s="14">
        <v>2021</v>
      </c>
      <c r="C251">
        <v>210575</v>
      </c>
      <c r="D251" s="14" t="s">
        <v>390</v>
      </c>
      <c r="E251" s="14" t="s">
        <v>741</v>
      </c>
      <c r="F251" s="14" t="s">
        <v>31</v>
      </c>
      <c r="G251" s="14" t="s">
        <v>27</v>
      </c>
      <c r="H251" s="14" t="s">
        <v>216</v>
      </c>
      <c r="I251" s="14" t="s">
        <v>2</v>
      </c>
      <c r="J251" s="14" t="s">
        <v>469</v>
      </c>
      <c r="K251" s="14">
        <v>901551801</v>
      </c>
      <c r="L251" s="14" t="s">
        <v>535</v>
      </c>
      <c r="M251" s="14" t="s">
        <v>48</v>
      </c>
      <c r="N251" t="s">
        <v>40</v>
      </c>
      <c r="O251" s="1">
        <v>44984</v>
      </c>
      <c r="P251" s="14" t="s">
        <v>301</v>
      </c>
      <c r="Q251" s="14" t="s">
        <v>305</v>
      </c>
      <c r="R251" s="1">
        <v>44559</v>
      </c>
      <c r="S251" s="1">
        <v>44564</v>
      </c>
      <c r="T251" s="14">
        <v>210</v>
      </c>
      <c r="U251" s="1">
        <v>44925</v>
      </c>
      <c r="V251" s="57">
        <v>3000000000</v>
      </c>
      <c r="W251" s="14">
        <f>Contratos[[#This Row],[Fecha Finalizacion Programada]]-Contratos[[#This Row],[Fecha de Inicio]]</f>
        <v>361</v>
      </c>
      <c r="X251" s="14">
        <f>ROUND(((Contratos[[#This Row],[Fecha Finalizacion Programada]]-Contratos[[#This Row],[Fecha de Inicio]])/(Contratos[[#This Row],[Fecha Finalizacion Programada]]-Contratos[[#This Row],[Fecha de Inicio]])*100),2)</f>
        <v>100</v>
      </c>
      <c r="Y251" s="43">
        <v>2587942553</v>
      </c>
      <c r="Z251" s="28">
        <v>412057447</v>
      </c>
      <c r="AA251" s="14">
        <v>0</v>
      </c>
      <c r="AB251" s="28">
        <v>0</v>
      </c>
      <c r="AC251" s="28">
        <v>3000000000</v>
      </c>
      <c r="AD251" s="14">
        <v>357</v>
      </c>
    </row>
    <row r="252" spans="2:30" x14ac:dyDescent="0.25">
      <c r="B252" s="14">
        <v>2021</v>
      </c>
      <c r="C252">
        <v>210575</v>
      </c>
      <c r="D252" s="14" t="s">
        <v>390</v>
      </c>
      <c r="E252" s="14" t="s">
        <v>741</v>
      </c>
      <c r="F252" s="14" t="s">
        <v>31</v>
      </c>
      <c r="G252" s="14" t="s">
        <v>27</v>
      </c>
      <c r="H252" s="14" t="s">
        <v>216</v>
      </c>
      <c r="I252" s="14" t="s">
        <v>2</v>
      </c>
      <c r="J252" s="14" t="s">
        <v>469</v>
      </c>
      <c r="K252" s="14">
        <v>901551801</v>
      </c>
      <c r="L252" s="14" t="s">
        <v>535</v>
      </c>
      <c r="M252" s="14" t="s">
        <v>48</v>
      </c>
      <c r="N252" t="s">
        <v>40</v>
      </c>
      <c r="O252" s="1">
        <v>44984</v>
      </c>
      <c r="P252" s="14" t="s">
        <v>596</v>
      </c>
      <c r="Q252" s="14" t="s">
        <v>666</v>
      </c>
      <c r="R252" s="1">
        <v>44559</v>
      </c>
      <c r="S252" s="1">
        <v>44564</v>
      </c>
      <c r="T252" s="14">
        <v>210</v>
      </c>
      <c r="U252" s="1">
        <v>44925</v>
      </c>
      <c r="V252" s="57">
        <v>3000000000</v>
      </c>
      <c r="W252" s="14">
        <f>Contratos[[#This Row],[Fecha Finalizacion Programada]]-Contratos[[#This Row],[Fecha de Inicio]]</f>
        <v>361</v>
      </c>
      <c r="X252" s="14">
        <f>ROUND(((Contratos[[#This Row],[Fecha Finalizacion Programada]]-Contratos[[#This Row],[Fecha de Inicio]])/(Contratos[[#This Row],[Fecha Finalizacion Programada]]-Contratos[[#This Row],[Fecha de Inicio]])*100),2)</f>
        <v>100</v>
      </c>
      <c r="Y252" s="43">
        <v>2999955569</v>
      </c>
      <c r="Z252" s="28">
        <v>44431</v>
      </c>
      <c r="AA252" s="14">
        <v>0</v>
      </c>
      <c r="AB252" s="28">
        <v>0</v>
      </c>
      <c r="AC252" s="28">
        <v>3000000000</v>
      </c>
      <c r="AD252" s="14">
        <v>357</v>
      </c>
    </row>
    <row r="253" spans="2:30" x14ac:dyDescent="0.25">
      <c r="B253" s="14">
        <v>2022</v>
      </c>
      <c r="C253">
        <v>220420</v>
      </c>
      <c r="D253" s="14" t="s">
        <v>390</v>
      </c>
      <c r="E253" s="14" t="s">
        <v>391</v>
      </c>
      <c r="F253" s="14" t="s">
        <v>34</v>
      </c>
      <c r="G253" s="14" t="s">
        <v>27</v>
      </c>
      <c r="H253" s="14" t="s">
        <v>386</v>
      </c>
      <c r="I253" s="14" t="s">
        <v>2</v>
      </c>
      <c r="J253" s="14" t="s">
        <v>326</v>
      </c>
      <c r="K253" s="14">
        <v>890206351</v>
      </c>
      <c r="L253" s="14" t="s">
        <v>344</v>
      </c>
      <c r="M253" s="14" t="s">
        <v>379</v>
      </c>
      <c r="N253" t="s">
        <v>40</v>
      </c>
      <c r="O253" s="1">
        <v>44985</v>
      </c>
      <c r="P253" s="14" t="s">
        <v>135</v>
      </c>
      <c r="Q253" s="14" t="s">
        <v>667</v>
      </c>
      <c r="R253" s="1">
        <v>44750</v>
      </c>
      <c r="S253" s="1">
        <v>44767</v>
      </c>
      <c r="T253" s="14">
        <v>240</v>
      </c>
      <c r="U253" s="1">
        <v>45201</v>
      </c>
      <c r="V253" s="57">
        <v>598680824</v>
      </c>
      <c r="W253" s="14">
        <f>Contratos[[#This Row],[Fecha Finalizacion Programada]]-Contratos[[#This Row],[Fecha de Inicio]]</f>
        <v>434</v>
      </c>
      <c r="X253" s="14">
        <f>ROUND((($D$5-Contratos[[#This Row],[Fecha de Inicio]])/(Contratos[[#This Row],[Fecha Finalizacion Programada]]-Contratos[[#This Row],[Fecha de Inicio]])*100),2)</f>
        <v>50.23</v>
      </c>
      <c r="Y253" s="43">
        <v>301831884</v>
      </c>
      <c r="Z253" s="28">
        <v>296848940</v>
      </c>
      <c r="AA253" s="14">
        <v>0</v>
      </c>
      <c r="AB253" s="28">
        <v>0</v>
      </c>
      <c r="AC253" s="28">
        <v>598680824</v>
      </c>
      <c r="AD253" s="14">
        <v>427</v>
      </c>
    </row>
    <row r="254" spans="2:30" x14ac:dyDescent="0.25">
      <c r="B254" s="14">
        <v>2022</v>
      </c>
      <c r="C254">
        <v>220443</v>
      </c>
      <c r="D254" s="14" t="s">
        <v>390</v>
      </c>
      <c r="E254" s="14" t="s">
        <v>392</v>
      </c>
      <c r="F254" s="14" t="s">
        <v>33</v>
      </c>
      <c r="G254" s="14" t="s">
        <v>27</v>
      </c>
      <c r="H254" s="14" t="s">
        <v>386</v>
      </c>
      <c r="I254" s="14" t="s">
        <v>2</v>
      </c>
      <c r="J254" s="14" t="s">
        <v>327</v>
      </c>
      <c r="K254" s="14">
        <v>830075961</v>
      </c>
      <c r="L254" s="14" t="s">
        <v>345</v>
      </c>
      <c r="M254" s="14" t="s">
        <v>379</v>
      </c>
      <c r="N254" t="s">
        <v>40</v>
      </c>
      <c r="O254" s="1">
        <v>44985</v>
      </c>
      <c r="P254" s="14" t="s">
        <v>135</v>
      </c>
      <c r="Q254" s="14" t="s">
        <v>668</v>
      </c>
      <c r="R254" s="1">
        <v>44770</v>
      </c>
      <c r="S254" s="1">
        <v>44781</v>
      </c>
      <c r="T254" s="14">
        <v>180</v>
      </c>
      <c r="U254" s="1">
        <v>44965</v>
      </c>
      <c r="V254" s="57">
        <v>78060000</v>
      </c>
      <c r="W254" s="14">
        <f>Contratos[[#This Row],[Fecha Finalizacion Programada]]-Contratos[[#This Row],[Fecha de Inicio]]</f>
        <v>184</v>
      </c>
      <c r="X254" s="14">
        <f>ROUND(((Contratos[[#This Row],[Fecha Finalizacion Programada]]-Contratos[[#This Row],[Fecha de Inicio]])/(Contratos[[#This Row],[Fecha Finalizacion Programada]]-Contratos[[#This Row],[Fecha de Inicio]])*100),2)</f>
        <v>100</v>
      </c>
      <c r="Y254" s="43">
        <v>78058000</v>
      </c>
      <c r="Z254" s="28">
        <v>2000</v>
      </c>
      <c r="AA254" s="14">
        <v>0</v>
      </c>
      <c r="AB254" s="28">
        <v>0</v>
      </c>
      <c r="AC254" s="28">
        <v>78060000</v>
      </c>
      <c r="AD254" s="14">
        <v>180</v>
      </c>
    </row>
    <row r="255" spans="2:30" x14ac:dyDescent="0.25">
      <c r="B255" s="14">
        <v>2022</v>
      </c>
      <c r="C255">
        <v>220584</v>
      </c>
      <c r="D255" s="14" t="s">
        <v>390</v>
      </c>
      <c r="E255" s="14" t="s">
        <v>393</v>
      </c>
      <c r="F255" s="14" t="s">
        <v>33</v>
      </c>
      <c r="G255" s="14" t="s">
        <v>27</v>
      </c>
      <c r="H255" s="14" t="s">
        <v>25</v>
      </c>
      <c r="I255" s="14" t="s">
        <v>2</v>
      </c>
      <c r="J255" s="14" t="s">
        <v>328</v>
      </c>
      <c r="K255" s="14">
        <v>900684554</v>
      </c>
      <c r="L255" s="14" t="s">
        <v>346</v>
      </c>
      <c r="M255" s="14" t="s">
        <v>379</v>
      </c>
      <c r="N255" t="s">
        <v>40</v>
      </c>
      <c r="O255" s="1">
        <v>44985</v>
      </c>
      <c r="P255" s="14" t="s">
        <v>135</v>
      </c>
      <c r="Q255" s="14" t="s">
        <v>669</v>
      </c>
      <c r="R255" s="1">
        <v>44818</v>
      </c>
      <c r="S255" s="1">
        <v>44826</v>
      </c>
      <c r="T255" s="14">
        <v>150</v>
      </c>
      <c r="U255" s="1">
        <v>44979</v>
      </c>
      <c r="V255" s="57">
        <v>52060000</v>
      </c>
      <c r="W255" s="14">
        <f>Contratos[[#This Row],[Fecha Finalizacion Programada]]-Contratos[[#This Row],[Fecha de Inicio]]</f>
        <v>153</v>
      </c>
      <c r="X255" s="14">
        <f>ROUND(((Contratos[[#This Row],[Fecha Finalizacion Programada]]-Contratos[[#This Row],[Fecha de Inicio]])/(Contratos[[#This Row],[Fecha Finalizacion Programada]]-Contratos[[#This Row],[Fecha de Inicio]])*100),2)</f>
        <v>100</v>
      </c>
      <c r="Y255" s="43">
        <v>52060000</v>
      </c>
      <c r="Z255" s="28">
        <v>0</v>
      </c>
      <c r="AA255" s="14">
        <v>0</v>
      </c>
      <c r="AB255" s="28">
        <v>0</v>
      </c>
      <c r="AC255" s="28">
        <v>52060000</v>
      </c>
      <c r="AD255" s="14">
        <v>150</v>
      </c>
    </row>
    <row r="256" spans="2:30" x14ac:dyDescent="0.25">
      <c r="B256" s="14">
        <v>2023</v>
      </c>
      <c r="C256">
        <v>230022</v>
      </c>
      <c r="D256" s="14" t="s">
        <v>390</v>
      </c>
      <c r="E256" s="14" t="s">
        <v>398</v>
      </c>
      <c r="F256" s="14" t="s">
        <v>45</v>
      </c>
      <c r="G256" s="14" t="s">
        <v>49</v>
      </c>
      <c r="H256" s="14" t="s">
        <v>386</v>
      </c>
      <c r="I256" s="14" t="s">
        <v>2</v>
      </c>
      <c r="J256" s="14" t="s">
        <v>325</v>
      </c>
      <c r="K256" s="14">
        <v>1012430396</v>
      </c>
      <c r="L256" s="14" t="s">
        <v>342</v>
      </c>
      <c r="M256" s="14" t="s">
        <v>379</v>
      </c>
      <c r="N256" t="s">
        <v>40</v>
      </c>
      <c r="O256" s="1">
        <v>44985</v>
      </c>
      <c r="P256" s="14" t="s">
        <v>135</v>
      </c>
      <c r="Q256" s="14" t="s">
        <v>366</v>
      </c>
      <c r="R256" s="1">
        <v>44939</v>
      </c>
      <c r="S256" s="1">
        <v>44949</v>
      </c>
      <c r="T256" s="14">
        <v>330</v>
      </c>
      <c r="U256" s="1">
        <v>45283</v>
      </c>
      <c r="V256" s="57">
        <v>25586000</v>
      </c>
      <c r="W256" s="14">
        <f>Contratos[[#This Row],[Fecha Finalizacion Programada]]-Contratos[[#This Row],[Fecha de Inicio]]</f>
        <v>334</v>
      </c>
      <c r="X256" s="14">
        <f>ROUND((($D$5-Contratos[[#This Row],[Fecha de Inicio]])/(Contratos[[#This Row],[Fecha Finalizacion Programada]]-Contratos[[#This Row],[Fecha de Inicio]])*100),2)</f>
        <v>10.78</v>
      </c>
      <c r="Y256" s="43">
        <v>2946267</v>
      </c>
      <c r="Z256" s="28">
        <v>22639733</v>
      </c>
      <c r="AA256" s="14">
        <v>0</v>
      </c>
      <c r="AB256" s="28">
        <v>0</v>
      </c>
      <c r="AC256" s="28">
        <v>25586000</v>
      </c>
      <c r="AD256" s="14">
        <v>330</v>
      </c>
    </row>
    <row r="257" spans="2:30" x14ac:dyDescent="0.25">
      <c r="B257" s="14">
        <v>2023</v>
      </c>
      <c r="C257">
        <v>230023</v>
      </c>
      <c r="D257" s="14" t="s">
        <v>390</v>
      </c>
      <c r="E257" s="14" t="s">
        <v>398</v>
      </c>
      <c r="F257" s="14" t="s">
        <v>45</v>
      </c>
      <c r="G257" s="14" t="s">
        <v>49</v>
      </c>
      <c r="H257" s="14" t="s">
        <v>386</v>
      </c>
      <c r="I257" s="14" t="s">
        <v>2</v>
      </c>
      <c r="J257" s="14" t="s">
        <v>325</v>
      </c>
      <c r="K257" s="14">
        <v>1069754286</v>
      </c>
      <c r="L257" s="14" t="s">
        <v>340</v>
      </c>
      <c r="M257" s="14" t="s">
        <v>379</v>
      </c>
      <c r="N257" t="s">
        <v>40</v>
      </c>
      <c r="O257" s="1">
        <v>44985</v>
      </c>
      <c r="P257" s="14" t="s">
        <v>135</v>
      </c>
      <c r="Q257" s="14" t="s">
        <v>366</v>
      </c>
      <c r="R257" s="1">
        <v>44939</v>
      </c>
      <c r="S257" s="1">
        <v>44949</v>
      </c>
      <c r="T257" s="14">
        <v>330</v>
      </c>
      <c r="U257" s="1">
        <v>45283</v>
      </c>
      <c r="V257" s="57">
        <v>25586000</v>
      </c>
      <c r="W257" s="14">
        <f>Contratos[[#This Row],[Fecha Finalizacion Programada]]-Contratos[[#This Row],[Fecha de Inicio]]</f>
        <v>334</v>
      </c>
      <c r="X257" s="14">
        <f>ROUND((($D$5-Contratos[[#This Row],[Fecha de Inicio]])/(Contratos[[#This Row],[Fecha Finalizacion Programada]]-Contratos[[#This Row],[Fecha de Inicio]])*100),2)</f>
        <v>10.78</v>
      </c>
      <c r="Y257" s="43">
        <v>2946267</v>
      </c>
      <c r="Z257" s="28">
        <v>22639733</v>
      </c>
      <c r="AA257" s="14">
        <v>0</v>
      </c>
      <c r="AB257" s="28">
        <v>0</v>
      </c>
      <c r="AC257" s="28">
        <v>25586000</v>
      </c>
      <c r="AD257" s="14">
        <v>330</v>
      </c>
    </row>
    <row r="258" spans="2:30" x14ac:dyDescent="0.25">
      <c r="B258" s="14">
        <v>2023</v>
      </c>
      <c r="C258">
        <v>230024</v>
      </c>
      <c r="D258" s="14" t="s">
        <v>390</v>
      </c>
      <c r="E258" s="14" t="s">
        <v>398</v>
      </c>
      <c r="F258" s="14" t="s">
        <v>45</v>
      </c>
      <c r="G258" s="14" t="s">
        <v>49</v>
      </c>
      <c r="H258" s="14" t="s">
        <v>386</v>
      </c>
      <c r="I258" s="14" t="s">
        <v>2</v>
      </c>
      <c r="J258" s="14" t="s">
        <v>325</v>
      </c>
      <c r="K258" s="14">
        <v>1030573038</v>
      </c>
      <c r="L258" s="14" t="s">
        <v>341</v>
      </c>
      <c r="M258" s="14" t="s">
        <v>379</v>
      </c>
      <c r="N258" t="s">
        <v>40</v>
      </c>
      <c r="O258" s="1">
        <v>44985</v>
      </c>
      <c r="P258" s="14" t="s">
        <v>135</v>
      </c>
      <c r="Q258" s="14" t="s">
        <v>366</v>
      </c>
      <c r="R258" s="1">
        <v>44939</v>
      </c>
      <c r="S258" s="1">
        <v>44949</v>
      </c>
      <c r="T258" s="14">
        <v>330</v>
      </c>
      <c r="U258" s="1">
        <v>45283</v>
      </c>
      <c r="V258" s="57">
        <v>25586000</v>
      </c>
      <c r="W258" s="14">
        <f>Contratos[[#This Row],[Fecha Finalizacion Programada]]-Contratos[[#This Row],[Fecha de Inicio]]</f>
        <v>334</v>
      </c>
      <c r="X258" s="14">
        <f>ROUND((($D$5-Contratos[[#This Row],[Fecha de Inicio]])/(Contratos[[#This Row],[Fecha Finalizacion Programada]]-Contratos[[#This Row],[Fecha de Inicio]])*100),2)</f>
        <v>10.78</v>
      </c>
      <c r="Y258" s="43">
        <v>2946267</v>
      </c>
      <c r="Z258" s="28">
        <v>22639733</v>
      </c>
      <c r="AA258" s="14">
        <v>0</v>
      </c>
      <c r="AB258" s="28">
        <v>0</v>
      </c>
      <c r="AC258" s="28">
        <v>25586000</v>
      </c>
      <c r="AD258" s="14">
        <v>330</v>
      </c>
    </row>
    <row r="259" spans="2:30" x14ac:dyDescent="0.25">
      <c r="B259" s="14">
        <v>2023</v>
      </c>
      <c r="C259">
        <v>230025</v>
      </c>
      <c r="D259" s="14" t="s">
        <v>390</v>
      </c>
      <c r="E259" s="14" t="s">
        <v>398</v>
      </c>
      <c r="F259" s="14" t="s">
        <v>45</v>
      </c>
      <c r="G259" s="14" t="s">
        <v>49</v>
      </c>
      <c r="H259" s="14" t="s">
        <v>386</v>
      </c>
      <c r="I259" s="14" t="s">
        <v>2</v>
      </c>
      <c r="J259" s="14" t="s">
        <v>325</v>
      </c>
      <c r="K259" s="14">
        <v>1032477104</v>
      </c>
      <c r="L259" s="14" t="s">
        <v>363</v>
      </c>
      <c r="M259" s="14" t="s">
        <v>379</v>
      </c>
      <c r="N259" t="s">
        <v>40</v>
      </c>
      <c r="O259" s="1">
        <v>44985</v>
      </c>
      <c r="P259" s="14" t="s">
        <v>135</v>
      </c>
      <c r="Q259" s="14" t="s">
        <v>366</v>
      </c>
      <c r="R259" s="1">
        <v>44939</v>
      </c>
      <c r="S259" s="1">
        <v>44949</v>
      </c>
      <c r="T259" s="14">
        <v>330</v>
      </c>
      <c r="U259" s="1">
        <v>45283</v>
      </c>
      <c r="V259" s="57">
        <v>25586000</v>
      </c>
      <c r="W259" s="14">
        <f>Contratos[[#This Row],[Fecha Finalizacion Programada]]-Contratos[[#This Row],[Fecha de Inicio]]</f>
        <v>334</v>
      </c>
      <c r="X259" s="14">
        <f>ROUND((($D$5-Contratos[[#This Row],[Fecha de Inicio]])/(Contratos[[#This Row],[Fecha Finalizacion Programada]]-Contratos[[#This Row],[Fecha de Inicio]])*100),2)</f>
        <v>10.78</v>
      </c>
      <c r="Y259" s="43">
        <v>2946267</v>
      </c>
      <c r="Z259" s="28">
        <v>22639733</v>
      </c>
      <c r="AA259" s="14">
        <v>0</v>
      </c>
      <c r="AB259" s="28">
        <v>0</v>
      </c>
      <c r="AC259" s="28">
        <v>25586000</v>
      </c>
      <c r="AD259" s="14">
        <v>330</v>
      </c>
    </row>
    <row r="260" spans="2:30" x14ac:dyDescent="0.25">
      <c r="B260" s="14">
        <v>2023</v>
      </c>
      <c r="C260">
        <v>230054</v>
      </c>
      <c r="D260" s="14" t="s">
        <v>390</v>
      </c>
      <c r="E260" s="14" t="s">
        <v>399</v>
      </c>
      <c r="F260" s="14" t="s">
        <v>45</v>
      </c>
      <c r="G260" s="14" t="s">
        <v>46</v>
      </c>
      <c r="H260" s="14" t="s">
        <v>386</v>
      </c>
      <c r="I260" s="14" t="s">
        <v>2</v>
      </c>
      <c r="J260" s="14" t="s">
        <v>332</v>
      </c>
      <c r="K260" s="14">
        <v>52208906</v>
      </c>
      <c r="L260" s="14" t="s">
        <v>364</v>
      </c>
      <c r="M260" s="14" t="s">
        <v>379</v>
      </c>
      <c r="N260" t="s">
        <v>40</v>
      </c>
      <c r="O260" s="1">
        <v>44985</v>
      </c>
      <c r="P260" s="14" t="s">
        <v>135</v>
      </c>
      <c r="Q260" s="14" t="s">
        <v>366</v>
      </c>
      <c r="R260" s="1">
        <v>44943</v>
      </c>
      <c r="S260" s="1">
        <v>44949</v>
      </c>
      <c r="T260" s="14">
        <v>330</v>
      </c>
      <c r="U260" s="1">
        <v>45283</v>
      </c>
      <c r="V260" s="57">
        <v>88550000</v>
      </c>
      <c r="W260" s="14">
        <f>Contratos[[#This Row],[Fecha Finalizacion Programada]]-Contratos[[#This Row],[Fecha de Inicio]]</f>
        <v>334</v>
      </c>
      <c r="X260" s="14">
        <f>ROUND((($D$5-Contratos[[#This Row],[Fecha de Inicio]])/(Contratos[[#This Row],[Fecha Finalizacion Programada]]-Contratos[[#This Row],[Fecha de Inicio]])*100),2)</f>
        <v>10.78</v>
      </c>
      <c r="Y260" s="43">
        <v>10196667</v>
      </c>
      <c r="Z260" s="28">
        <v>78353333</v>
      </c>
      <c r="AA260" s="14">
        <v>0</v>
      </c>
      <c r="AB260" s="28">
        <v>0</v>
      </c>
      <c r="AC260" s="28">
        <v>88550000</v>
      </c>
      <c r="AD260" s="14">
        <v>330</v>
      </c>
    </row>
    <row r="261" spans="2:30" x14ac:dyDescent="0.25">
      <c r="B261" s="14">
        <v>2023</v>
      </c>
      <c r="C261">
        <v>230055</v>
      </c>
      <c r="D261" s="14" t="s">
        <v>390</v>
      </c>
      <c r="E261" s="14" t="s">
        <v>400</v>
      </c>
      <c r="F261" s="14" t="s">
        <v>45</v>
      </c>
      <c r="G261" s="14" t="s">
        <v>46</v>
      </c>
      <c r="H261" s="14" t="s">
        <v>386</v>
      </c>
      <c r="I261" s="14" t="s">
        <v>2</v>
      </c>
      <c r="J261" s="14" t="s">
        <v>333</v>
      </c>
      <c r="K261" s="14">
        <v>1032369550</v>
      </c>
      <c r="L261" s="14" t="s">
        <v>338</v>
      </c>
      <c r="M261" s="14" t="s">
        <v>379</v>
      </c>
      <c r="N261" t="s">
        <v>40</v>
      </c>
      <c r="O261" s="1">
        <v>44985</v>
      </c>
      <c r="P261" s="14" t="s">
        <v>135</v>
      </c>
      <c r="Q261" s="14" t="s">
        <v>366</v>
      </c>
      <c r="R261" s="1">
        <v>44943</v>
      </c>
      <c r="S261" s="1">
        <v>44949</v>
      </c>
      <c r="T261" s="14">
        <v>330</v>
      </c>
      <c r="U261" s="1">
        <v>45283</v>
      </c>
      <c r="V261" s="57">
        <v>50039000</v>
      </c>
      <c r="W261" s="14">
        <f>Contratos[[#This Row],[Fecha Finalizacion Programada]]-Contratos[[#This Row],[Fecha de Inicio]]</f>
        <v>334</v>
      </c>
      <c r="X261" s="14">
        <f>ROUND((($D$5-Contratos[[#This Row],[Fecha de Inicio]])/(Contratos[[#This Row],[Fecha Finalizacion Programada]]-Contratos[[#This Row],[Fecha de Inicio]])*100),2)</f>
        <v>10.78</v>
      </c>
      <c r="Y261" s="43">
        <v>5762067</v>
      </c>
      <c r="Z261" s="28">
        <v>44276933</v>
      </c>
      <c r="AA261" s="14">
        <v>0</v>
      </c>
      <c r="AB261" s="28">
        <v>0</v>
      </c>
      <c r="AC261" s="28">
        <v>50039000</v>
      </c>
      <c r="AD261" s="14">
        <v>330</v>
      </c>
    </row>
    <row r="262" spans="2:30" x14ac:dyDescent="0.25">
      <c r="B262" s="14">
        <v>2023</v>
      </c>
      <c r="C262">
        <v>230060</v>
      </c>
      <c r="D262" s="14" t="s">
        <v>390</v>
      </c>
      <c r="E262" s="14" t="s">
        <v>401</v>
      </c>
      <c r="F262" s="14" t="s">
        <v>45</v>
      </c>
      <c r="G262" s="14" t="s">
        <v>49</v>
      </c>
      <c r="H262" s="14" t="s">
        <v>386</v>
      </c>
      <c r="I262" s="14" t="s">
        <v>2</v>
      </c>
      <c r="J262" s="14" t="s">
        <v>324</v>
      </c>
      <c r="K262" s="14">
        <v>1031138930</v>
      </c>
      <c r="L262" s="14" t="s">
        <v>337</v>
      </c>
      <c r="M262" s="14" t="s">
        <v>379</v>
      </c>
      <c r="N262" t="s">
        <v>40</v>
      </c>
      <c r="O262" s="1">
        <v>44985</v>
      </c>
      <c r="P262" s="14" t="s">
        <v>378</v>
      </c>
      <c r="Q262" s="14" t="s">
        <v>670</v>
      </c>
      <c r="R262" s="1">
        <v>44943</v>
      </c>
      <c r="S262" s="1">
        <v>44949</v>
      </c>
      <c r="T262" s="14">
        <v>330</v>
      </c>
      <c r="U262" s="1">
        <v>45283</v>
      </c>
      <c r="V262" s="57">
        <v>25586000</v>
      </c>
      <c r="W262" s="14">
        <f>Contratos[[#This Row],[Fecha Finalizacion Programada]]-Contratos[[#This Row],[Fecha de Inicio]]</f>
        <v>334</v>
      </c>
      <c r="X262" s="14">
        <f>ROUND((($D$5-Contratos[[#This Row],[Fecha de Inicio]])/(Contratos[[#This Row],[Fecha Finalizacion Programada]]-Contratos[[#This Row],[Fecha de Inicio]])*100),2)</f>
        <v>10.78</v>
      </c>
      <c r="Y262" s="43">
        <v>2946267</v>
      </c>
      <c r="Z262" s="28">
        <v>22639733</v>
      </c>
      <c r="AA262" s="14">
        <v>0</v>
      </c>
      <c r="AB262" s="28">
        <v>0</v>
      </c>
      <c r="AC262" s="28">
        <v>25586000</v>
      </c>
      <c r="AD262" s="14">
        <v>330</v>
      </c>
    </row>
    <row r="263" spans="2:30" x14ac:dyDescent="0.25">
      <c r="B263" s="14">
        <v>2023</v>
      </c>
      <c r="C263">
        <v>230062</v>
      </c>
      <c r="D263" s="14" t="s">
        <v>390</v>
      </c>
      <c r="E263" s="14" t="s">
        <v>401</v>
      </c>
      <c r="F263" s="14" t="s">
        <v>45</v>
      </c>
      <c r="G263" s="14" t="s">
        <v>49</v>
      </c>
      <c r="H263" s="14" t="s">
        <v>386</v>
      </c>
      <c r="I263" s="14" t="s">
        <v>2</v>
      </c>
      <c r="J263" s="14" t="s">
        <v>324</v>
      </c>
      <c r="K263" s="14">
        <v>80726456</v>
      </c>
      <c r="L263" s="14" t="s">
        <v>336</v>
      </c>
      <c r="M263" s="14" t="s">
        <v>379</v>
      </c>
      <c r="N263" t="s">
        <v>40</v>
      </c>
      <c r="O263" s="1">
        <v>44985</v>
      </c>
      <c r="P263" s="14" t="s">
        <v>135</v>
      </c>
      <c r="Q263" s="14" t="s">
        <v>366</v>
      </c>
      <c r="R263" s="1">
        <v>44943</v>
      </c>
      <c r="S263" s="1">
        <v>44949</v>
      </c>
      <c r="T263" s="14">
        <v>330</v>
      </c>
      <c r="U263" s="1">
        <v>45283</v>
      </c>
      <c r="V263" s="57">
        <v>25586000</v>
      </c>
      <c r="W263" s="14">
        <f>Contratos[[#This Row],[Fecha Finalizacion Programada]]-Contratos[[#This Row],[Fecha de Inicio]]</f>
        <v>334</v>
      </c>
      <c r="X263" s="14">
        <f>ROUND((($D$5-Contratos[[#This Row],[Fecha de Inicio]])/(Contratos[[#This Row],[Fecha Finalizacion Programada]]-Contratos[[#This Row],[Fecha de Inicio]])*100),2)</f>
        <v>10.78</v>
      </c>
      <c r="Y263" s="43">
        <v>2946267</v>
      </c>
      <c r="Z263" s="28">
        <v>22639733</v>
      </c>
      <c r="AA263" s="14">
        <v>0</v>
      </c>
      <c r="AB263" s="28">
        <v>0</v>
      </c>
      <c r="AC263" s="28">
        <v>25586000</v>
      </c>
      <c r="AD263" s="14">
        <v>330</v>
      </c>
    </row>
    <row r="264" spans="2:30" x14ac:dyDescent="0.25">
      <c r="B264" s="14">
        <v>2023</v>
      </c>
      <c r="C264">
        <v>230073</v>
      </c>
      <c r="D264" s="14" t="s">
        <v>390</v>
      </c>
      <c r="E264" s="14" t="s">
        <v>402</v>
      </c>
      <c r="F264" s="14" t="s">
        <v>45</v>
      </c>
      <c r="G264" s="14" t="s">
        <v>46</v>
      </c>
      <c r="H264" s="14" t="s">
        <v>386</v>
      </c>
      <c r="I264" s="14" t="s">
        <v>2</v>
      </c>
      <c r="J264" s="14" t="s">
        <v>334</v>
      </c>
      <c r="K264" s="14">
        <v>80111572</v>
      </c>
      <c r="L264" s="14" t="s">
        <v>339</v>
      </c>
      <c r="M264" s="14" t="s">
        <v>379</v>
      </c>
      <c r="N264" t="s">
        <v>40</v>
      </c>
      <c r="O264" s="1">
        <v>44985</v>
      </c>
      <c r="P264" s="14" t="s">
        <v>135</v>
      </c>
      <c r="Q264" s="14" t="s">
        <v>366</v>
      </c>
      <c r="R264" s="1">
        <v>44944</v>
      </c>
      <c r="S264" s="1">
        <v>44949</v>
      </c>
      <c r="T264" s="14">
        <v>330</v>
      </c>
      <c r="U264" s="1">
        <v>45283</v>
      </c>
      <c r="V264" s="57">
        <v>50039000</v>
      </c>
      <c r="W264" s="14">
        <f>Contratos[[#This Row],[Fecha Finalizacion Programada]]-Contratos[[#This Row],[Fecha de Inicio]]</f>
        <v>334</v>
      </c>
      <c r="X264" s="14">
        <f>ROUND((($D$5-Contratos[[#This Row],[Fecha de Inicio]])/(Contratos[[#This Row],[Fecha Finalizacion Programada]]-Contratos[[#This Row],[Fecha de Inicio]])*100),2)</f>
        <v>10.78</v>
      </c>
      <c r="Y264" s="43">
        <v>5762067</v>
      </c>
      <c r="Z264" s="28">
        <v>44276933</v>
      </c>
      <c r="AA264" s="14">
        <v>0</v>
      </c>
      <c r="AB264" s="28">
        <v>0</v>
      </c>
      <c r="AC264" s="28">
        <v>50039000</v>
      </c>
      <c r="AD264" s="14">
        <v>330</v>
      </c>
    </row>
    <row r="265" spans="2:30" x14ac:dyDescent="0.25">
      <c r="B265" s="14">
        <v>2023</v>
      </c>
      <c r="C265">
        <v>230100</v>
      </c>
      <c r="D265" s="14" t="s">
        <v>390</v>
      </c>
      <c r="E265" s="14" t="s">
        <v>400</v>
      </c>
      <c r="F265" s="14" t="s">
        <v>45</v>
      </c>
      <c r="G265" s="14" t="s">
        <v>46</v>
      </c>
      <c r="H265" s="14" t="s">
        <v>386</v>
      </c>
      <c r="I265" s="14" t="s">
        <v>2</v>
      </c>
      <c r="J265" s="14" t="s">
        <v>333</v>
      </c>
      <c r="K265" s="14">
        <v>1022396731</v>
      </c>
      <c r="L265" s="14" t="s">
        <v>365</v>
      </c>
      <c r="M265" s="14" t="s">
        <v>379</v>
      </c>
      <c r="N265" t="s">
        <v>40</v>
      </c>
      <c r="O265" s="1">
        <v>44985</v>
      </c>
      <c r="P265" s="14" t="s">
        <v>135</v>
      </c>
      <c r="Q265" s="14" t="s">
        <v>366</v>
      </c>
      <c r="R265" s="1">
        <v>44945</v>
      </c>
      <c r="S265" s="1">
        <v>44951</v>
      </c>
      <c r="T265" s="14">
        <v>330</v>
      </c>
      <c r="U265" s="1">
        <v>45285</v>
      </c>
      <c r="V265" s="57">
        <v>50039000</v>
      </c>
      <c r="W265" s="14">
        <f>Contratos[[#This Row],[Fecha Finalizacion Programada]]-Contratos[[#This Row],[Fecha de Inicio]]</f>
        <v>334</v>
      </c>
      <c r="X265" s="14">
        <f>ROUND((($D$5-Contratos[[#This Row],[Fecha de Inicio]])/(Contratos[[#This Row],[Fecha Finalizacion Programada]]-Contratos[[#This Row],[Fecha de Inicio]])*100),2)</f>
        <v>10.18</v>
      </c>
      <c r="Y265" s="43">
        <v>5458800</v>
      </c>
      <c r="Z265" s="28">
        <v>44580200</v>
      </c>
      <c r="AA265" s="14">
        <v>0</v>
      </c>
      <c r="AB265" s="28">
        <v>0</v>
      </c>
      <c r="AC265" s="28">
        <v>50039000</v>
      </c>
      <c r="AD265" s="14">
        <v>330</v>
      </c>
    </row>
    <row r="266" spans="2:30" x14ac:dyDescent="0.25">
      <c r="B266" s="14">
        <v>2021</v>
      </c>
      <c r="C266">
        <v>210530</v>
      </c>
      <c r="D266" s="14" t="s">
        <v>390</v>
      </c>
      <c r="E266" s="14" t="s">
        <v>693</v>
      </c>
      <c r="F266" s="14" t="s">
        <v>26</v>
      </c>
      <c r="G266" s="14" t="s">
        <v>27</v>
      </c>
      <c r="H266" s="14" t="s">
        <v>215</v>
      </c>
      <c r="I266" s="14" t="s">
        <v>2</v>
      </c>
      <c r="J266" s="14" t="s">
        <v>418</v>
      </c>
      <c r="K266" s="14">
        <v>900220002</v>
      </c>
      <c r="L266" s="14" t="s">
        <v>486</v>
      </c>
      <c r="M266" s="14" t="s">
        <v>43</v>
      </c>
      <c r="N266" t="s">
        <v>40</v>
      </c>
      <c r="O266" s="1">
        <v>44985</v>
      </c>
      <c r="P266" s="14" t="s">
        <v>597</v>
      </c>
      <c r="Q266" s="14" t="s">
        <v>671</v>
      </c>
      <c r="R266" s="1">
        <v>44522</v>
      </c>
      <c r="S266" s="1">
        <v>44526</v>
      </c>
      <c r="T266" s="14">
        <v>360</v>
      </c>
      <c r="U266" s="1">
        <v>45072</v>
      </c>
      <c r="V266" s="57">
        <v>291900000</v>
      </c>
      <c r="W266" s="14">
        <f>Contratos[[#This Row],[Fecha Finalizacion Programada]]-Contratos[[#This Row],[Fecha de Inicio]]</f>
        <v>546</v>
      </c>
      <c r="X266" s="14">
        <f>ROUND((($D$5-Contratos[[#This Row],[Fecha de Inicio]])/(Contratos[[#This Row],[Fecha Finalizacion Programada]]-Contratos[[#This Row],[Fecha de Inicio]])*100),2)</f>
        <v>84.07</v>
      </c>
      <c r="Y266" s="43">
        <v>434850000</v>
      </c>
      <c r="Z266" s="28">
        <v>0</v>
      </c>
      <c r="AA266" s="14">
        <v>1</v>
      </c>
      <c r="AB266" s="28">
        <v>142950000</v>
      </c>
      <c r="AC266" s="28">
        <v>434850000</v>
      </c>
      <c r="AD266" s="14">
        <v>540</v>
      </c>
    </row>
    <row r="267" spans="2:30" x14ac:dyDescent="0.25">
      <c r="B267" s="14">
        <v>2021</v>
      </c>
      <c r="C267">
        <v>210377</v>
      </c>
      <c r="D267" s="14" t="s">
        <v>390</v>
      </c>
      <c r="E267" s="14" t="s">
        <v>731</v>
      </c>
      <c r="F267" s="14" t="s">
        <v>30</v>
      </c>
      <c r="G267" s="14" t="s">
        <v>64</v>
      </c>
      <c r="H267" s="14" t="s">
        <v>681</v>
      </c>
      <c r="I267" s="14" t="s">
        <v>2</v>
      </c>
      <c r="J267" s="14" t="s">
        <v>461</v>
      </c>
      <c r="K267" s="14">
        <v>830006392</v>
      </c>
      <c r="L267" s="14" t="s">
        <v>520</v>
      </c>
      <c r="M267" s="14" t="s">
        <v>546</v>
      </c>
      <c r="N267" t="s">
        <v>40</v>
      </c>
      <c r="O267" s="1">
        <v>44961</v>
      </c>
      <c r="P267" s="14" t="s">
        <v>598</v>
      </c>
      <c r="Q267" s="14" t="s">
        <v>598</v>
      </c>
      <c r="R267" s="1">
        <v>44426</v>
      </c>
      <c r="S267" s="1">
        <v>44442</v>
      </c>
      <c r="T267" s="14">
        <v>360</v>
      </c>
      <c r="U267" s="1">
        <v>44988</v>
      </c>
      <c r="V267" s="57">
        <v>94600000</v>
      </c>
      <c r="W267" s="14">
        <f>Contratos[[#This Row],[Fecha Finalizacion Programada]]-Contratos[[#This Row],[Fecha de Inicio]]</f>
        <v>546</v>
      </c>
      <c r="X267" s="14">
        <f>ROUND((($D$5-Contratos[[#This Row],[Fecha de Inicio]])/(Contratos[[#This Row],[Fecha Finalizacion Programada]]-Contratos[[#This Row],[Fecha de Inicio]])*100),2)</f>
        <v>99.45</v>
      </c>
      <c r="Y267" s="43">
        <v>109900000</v>
      </c>
      <c r="Z267" s="28">
        <v>32000000</v>
      </c>
      <c r="AA267" s="14">
        <v>1</v>
      </c>
      <c r="AB267" s="28">
        <v>47300000</v>
      </c>
      <c r="AC267" s="28">
        <v>141900000</v>
      </c>
      <c r="AD267" s="14">
        <v>540</v>
      </c>
    </row>
    <row r="268" spans="2:30" x14ac:dyDescent="0.25">
      <c r="B268" s="14">
        <v>2021</v>
      </c>
      <c r="C268">
        <v>210377</v>
      </c>
      <c r="D268" s="14" t="s">
        <v>390</v>
      </c>
      <c r="E268" s="14" t="s">
        <v>731</v>
      </c>
      <c r="F268" s="14" t="s">
        <v>30</v>
      </c>
      <c r="G268" s="14" t="s">
        <v>64</v>
      </c>
      <c r="H268" s="14" t="s">
        <v>681</v>
      </c>
      <c r="I268" s="14" t="s">
        <v>2</v>
      </c>
      <c r="J268" s="14" t="s">
        <v>461</v>
      </c>
      <c r="K268" s="14">
        <v>830006392</v>
      </c>
      <c r="L268" s="14" t="s">
        <v>520</v>
      </c>
      <c r="M268" s="14" t="s">
        <v>546</v>
      </c>
      <c r="N268" t="s">
        <v>40</v>
      </c>
      <c r="O268" s="1">
        <v>44961</v>
      </c>
      <c r="P268" s="14" t="s">
        <v>598</v>
      </c>
      <c r="Q268" s="14" t="s">
        <v>598</v>
      </c>
      <c r="R268" s="1">
        <v>44426</v>
      </c>
      <c r="S268" s="1">
        <v>44442</v>
      </c>
      <c r="T268" s="14">
        <v>360</v>
      </c>
      <c r="U268" s="1">
        <v>44988</v>
      </c>
      <c r="V268" s="57">
        <v>94600000</v>
      </c>
      <c r="W268" s="14">
        <f>Contratos[[#This Row],[Fecha Finalizacion Programada]]-Contratos[[#This Row],[Fecha de Inicio]]</f>
        <v>546</v>
      </c>
      <c r="X268" s="14">
        <f>ROUND((($D$5-Contratos[[#This Row],[Fecha de Inicio]])/(Contratos[[#This Row],[Fecha Finalizacion Programada]]-Contratos[[#This Row],[Fecha de Inicio]])*100),2)</f>
        <v>99.45</v>
      </c>
      <c r="Y268" s="43">
        <v>117900000</v>
      </c>
      <c r="Z268" s="28">
        <v>24000000</v>
      </c>
      <c r="AA268" s="14">
        <v>1</v>
      </c>
      <c r="AB268" s="28">
        <v>47300000</v>
      </c>
      <c r="AC268" s="28">
        <v>141900000</v>
      </c>
      <c r="AD268" s="14">
        <v>540</v>
      </c>
    </row>
    <row r="269" spans="2:30" x14ac:dyDescent="0.25">
      <c r="B269" s="14">
        <v>2021</v>
      </c>
      <c r="C269">
        <v>210377</v>
      </c>
      <c r="D269" s="14" t="s">
        <v>390</v>
      </c>
      <c r="E269" s="14" t="s">
        <v>731</v>
      </c>
      <c r="F269" s="14" t="s">
        <v>30</v>
      </c>
      <c r="G269" s="14" t="s">
        <v>64</v>
      </c>
      <c r="H269" s="14" t="s">
        <v>681</v>
      </c>
      <c r="I269" s="14" t="s">
        <v>2</v>
      </c>
      <c r="J269" s="14" t="s">
        <v>461</v>
      </c>
      <c r="K269" s="14">
        <v>830006392</v>
      </c>
      <c r="L269" s="14" t="s">
        <v>520</v>
      </c>
      <c r="M269" s="14" t="s">
        <v>546</v>
      </c>
      <c r="N269" t="s">
        <v>40</v>
      </c>
      <c r="O269" s="1">
        <v>44961</v>
      </c>
      <c r="P269" s="14" t="s">
        <v>598</v>
      </c>
      <c r="Q269" s="14" t="s">
        <v>598</v>
      </c>
      <c r="R269" s="1">
        <v>44426</v>
      </c>
      <c r="S269" s="1">
        <v>44442</v>
      </c>
      <c r="T269" s="14">
        <v>360</v>
      </c>
      <c r="U269" s="1">
        <v>44988</v>
      </c>
      <c r="V269" s="57">
        <v>94600000</v>
      </c>
      <c r="W269" s="14">
        <f>Contratos[[#This Row],[Fecha Finalizacion Programada]]-Contratos[[#This Row],[Fecha de Inicio]]</f>
        <v>546</v>
      </c>
      <c r="X269" s="14">
        <f>ROUND((($D$5-Contratos[[#This Row],[Fecha de Inicio]])/(Contratos[[#This Row],[Fecha Finalizacion Programada]]-Contratos[[#This Row],[Fecha de Inicio]])*100),2)</f>
        <v>99.45</v>
      </c>
      <c r="Y269" s="43">
        <v>125900000</v>
      </c>
      <c r="Z269" s="28">
        <v>16000000</v>
      </c>
      <c r="AA269" s="14">
        <v>1</v>
      </c>
      <c r="AB269" s="28">
        <v>47300000</v>
      </c>
      <c r="AC269" s="28">
        <v>141900000</v>
      </c>
      <c r="AD269" s="14">
        <v>540</v>
      </c>
    </row>
    <row r="270" spans="2:30" x14ac:dyDescent="0.25">
      <c r="B270" s="14">
        <v>2021</v>
      </c>
      <c r="C270">
        <v>210377</v>
      </c>
      <c r="D270" s="14" t="s">
        <v>390</v>
      </c>
      <c r="E270" s="14" t="s">
        <v>731</v>
      </c>
      <c r="F270" s="14" t="s">
        <v>30</v>
      </c>
      <c r="G270" s="14" t="s">
        <v>64</v>
      </c>
      <c r="H270" s="14" t="s">
        <v>681</v>
      </c>
      <c r="I270" s="14" t="s">
        <v>2</v>
      </c>
      <c r="J270" s="14" t="s">
        <v>461</v>
      </c>
      <c r="K270" s="14">
        <v>830006392</v>
      </c>
      <c r="L270" s="14" t="s">
        <v>520</v>
      </c>
      <c r="M270" s="14" t="s">
        <v>546</v>
      </c>
      <c r="N270" t="s">
        <v>40</v>
      </c>
      <c r="O270" s="1">
        <v>44961</v>
      </c>
      <c r="P270" s="14" t="s">
        <v>598</v>
      </c>
      <c r="Q270" s="14" t="s">
        <v>598</v>
      </c>
      <c r="R270" s="1">
        <v>44426</v>
      </c>
      <c r="S270" s="1">
        <v>44442</v>
      </c>
      <c r="T270" s="14">
        <v>360</v>
      </c>
      <c r="U270" s="1">
        <v>44988</v>
      </c>
      <c r="V270" s="57">
        <v>94600000</v>
      </c>
      <c r="W270" s="14">
        <f>Contratos[[#This Row],[Fecha Finalizacion Programada]]-Contratos[[#This Row],[Fecha de Inicio]]</f>
        <v>546</v>
      </c>
      <c r="X270" s="14">
        <f>ROUND((($D$5-Contratos[[#This Row],[Fecha de Inicio]])/(Contratos[[#This Row],[Fecha Finalizacion Programada]]-Contratos[[#This Row],[Fecha de Inicio]])*100),2)</f>
        <v>99.45</v>
      </c>
      <c r="Y270" s="43">
        <v>133900000</v>
      </c>
      <c r="Z270" s="28">
        <v>8000000</v>
      </c>
      <c r="AA270" s="14">
        <v>1</v>
      </c>
      <c r="AB270" s="28">
        <v>47300000</v>
      </c>
      <c r="AC270" s="28">
        <v>141900000</v>
      </c>
      <c r="AD270" s="14">
        <v>540</v>
      </c>
    </row>
    <row r="271" spans="2:30" x14ac:dyDescent="0.25">
      <c r="B271" s="14">
        <v>2022</v>
      </c>
      <c r="C271">
        <v>220832</v>
      </c>
      <c r="D271" s="14" t="s">
        <v>390</v>
      </c>
      <c r="E271" s="14" t="s">
        <v>729</v>
      </c>
      <c r="F271" s="14" t="s">
        <v>30</v>
      </c>
      <c r="G271" s="14" t="s">
        <v>64</v>
      </c>
      <c r="H271" s="14" t="s">
        <v>681</v>
      </c>
      <c r="I271" s="14" t="s">
        <v>2</v>
      </c>
      <c r="J271" s="14" t="s">
        <v>459</v>
      </c>
      <c r="K271" s="14">
        <v>860028669</v>
      </c>
      <c r="L271" s="14" t="s">
        <v>518</v>
      </c>
      <c r="M271" s="14" t="s">
        <v>546</v>
      </c>
      <c r="N271" t="s">
        <v>40</v>
      </c>
      <c r="O271" s="1">
        <v>44963</v>
      </c>
      <c r="P271" s="14" t="s">
        <v>598</v>
      </c>
      <c r="Q271" s="14" t="s">
        <v>598</v>
      </c>
      <c r="R271" s="1">
        <v>44893</v>
      </c>
      <c r="S271" s="1">
        <v>44896</v>
      </c>
      <c r="T271" s="14">
        <v>360</v>
      </c>
      <c r="U271" s="1">
        <v>45261</v>
      </c>
      <c r="V271" s="57">
        <v>43226960</v>
      </c>
      <c r="W271" s="14">
        <f>Contratos[[#This Row],[Fecha Finalizacion Programada]]-Contratos[[#This Row],[Fecha de Inicio]]</f>
        <v>365</v>
      </c>
      <c r="X271" s="14">
        <f>ROUND((($D$5-Contratos[[#This Row],[Fecha de Inicio]])/(Contratos[[#This Row],[Fecha Finalizacion Programada]]-Contratos[[#This Row],[Fecha de Inicio]])*100),2)</f>
        <v>24.38</v>
      </c>
      <c r="Y271" s="43">
        <v>3602247</v>
      </c>
      <c r="Z271" s="28">
        <v>39624713</v>
      </c>
      <c r="AA271" s="14">
        <v>0</v>
      </c>
      <c r="AB271" s="28">
        <v>0</v>
      </c>
      <c r="AC271" s="28">
        <v>43226960</v>
      </c>
      <c r="AD271" s="14">
        <v>360</v>
      </c>
    </row>
    <row r="272" spans="2:30" x14ac:dyDescent="0.25">
      <c r="B272" s="14">
        <v>2022</v>
      </c>
      <c r="C272">
        <v>220832</v>
      </c>
      <c r="D272" s="14" t="s">
        <v>390</v>
      </c>
      <c r="E272" s="14" t="s">
        <v>729</v>
      </c>
      <c r="F272" s="14" t="s">
        <v>30</v>
      </c>
      <c r="G272" s="14" t="s">
        <v>64</v>
      </c>
      <c r="H272" s="14" t="s">
        <v>681</v>
      </c>
      <c r="I272" s="14" t="s">
        <v>2</v>
      </c>
      <c r="J272" s="14" t="s">
        <v>459</v>
      </c>
      <c r="K272" s="14">
        <v>860028669</v>
      </c>
      <c r="L272" s="14" t="s">
        <v>518</v>
      </c>
      <c r="M272" s="14" t="s">
        <v>546</v>
      </c>
      <c r="N272" t="s">
        <v>40</v>
      </c>
      <c r="O272" s="1">
        <v>44963</v>
      </c>
      <c r="P272" s="14" t="s">
        <v>598</v>
      </c>
      <c r="Q272" s="14" t="s">
        <v>598</v>
      </c>
      <c r="R272" s="1">
        <v>44893</v>
      </c>
      <c r="S272" s="1">
        <v>44896</v>
      </c>
      <c r="T272" s="14">
        <v>360</v>
      </c>
      <c r="U272" s="1">
        <v>45261</v>
      </c>
      <c r="V272" s="57">
        <v>43226960</v>
      </c>
      <c r="W272" s="14">
        <f>Contratos[[#This Row],[Fecha Finalizacion Programada]]-Contratos[[#This Row],[Fecha de Inicio]]</f>
        <v>365</v>
      </c>
      <c r="X272" s="14">
        <f>ROUND((($D$5-Contratos[[#This Row],[Fecha de Inicio]])/(Contratos[[#This Row],[Fecha Finalizacion Programada]]-Contratos[[#This Row],[Fecha de Inicio]])*100),2)</f>
        <v>24.38</v>
      </c>
      <c r="Y272" s="43">
        <v>7204494</v>
      </c>
      <c r="Z272" s="28">
        <v>36022466</v>
      </c>
      <c r="AA272" s="14">
        <v>0</v>
      </c>
      <c r="AB272" s="28">
        <v>0</v>
      </c>
      <c r="AC272" s="28">
        <v>43226960</v>
      </c>
      <c r="AD272" s="14">
        <v>360</v>
      </c>
    </row>
    <row r="273" spans="2:30" x14ac:dyDescent="0.25">
      <c r="B273" s="14">
        <v>2022</v>
      </c>
      <c r="C273">
        <v>220759</v>
      </c>
      <c r="D273" s="14" t="s">
        <v>390</v>
      </c>
      <c r="E273" s="14" t="s">
        <v>730</v>
      </c>
      <c r="F273" s="14" t="s">
        <v>30</v>
      </c>
      <c r="G273" s="14" t="s">
        <v>27</v>
      </c>
      <c r="H273" s="14" t="s">
        <v>681</v>
      </c>
      <c r="I273" s="14" t="s">
        <v>2</v>
      </c>
      <c r="J273" s="14" t="s">
        <v>460</v>
      </c>
      <c r="K273" s="14">
        <v>900078820</v>
      </c>
      <c r="L273" s="14" t="s">
        <v>519</v>
      </c>
      <c r="M273" s="14" t="s">
        <v>546</v>
      </c>
      <c r="N273" t="s">
        <v>40</v>
      </c>
      <c r="O273" s="1">
        <v>44963</v>
      </c>
      <c r="P273" s="14" t="s">
        <v>598</v>
      </c>
      <c r="Q273" s="14" t="s">
        <v>598</v>
      </c>
      <c r="R273" s="1">
        <v>44853</v>
      </c>
      <c r="S273" s="1">
        <v>44882</v>
      </c>
      <c r="T273" s="14">
        <v>360</v>
      </c>
      <c r="U273" s="1">
        <v>45247</v>
      </c>
      <c r="V273" s="57">
        <v>46602600</v>
      </c>
      <c r="W273" s="14">
        <f>Contratos[[#This Row],[Fecha Finalizacion Programada]]-Contratos[[#This Row],[Fecha de Inicio]]</f>
        <v>365</v>
      </c>
      <c r="X273" s="14">
        <f>ROUND((($D$5-Contratos[[#This Row],[Fecha de Inicio]])/(Contratos[[#This Row],[Fecha Finalizacion Programada]]-Contratos[[#This Row],[Fecha de Inicio]])*100),2)</f>
        <v>28.22</v>
      </c>
      <c r="Y273" s="43">
        <v>3883550</v>
      </c>
      <c r="Z273" s="28">
        <v>42719050</v>
      </c>
      <c r="AA273" s="14">
        <v>0</v>
      </c>
      <c r="AB273" s="28">
        <v>0</v>
      </c>
      <c r="AC273" s="28">
        <v>46602600</v>
      </c>
      <c r="AD273" s="14">
        <v>360</v>
      </c>
    </row>
    <row r="274" spans="2:30" x14ac:dyDescent="0.25">
      <c r="B274" s="14">
        <v>2022</v>
      </c>
      <c r="C274">
        <v>220759</v>
      </c>
      <c r="D274" s="14" t="s">
        <v>390</v>
      </c>
      <c r="E274" s="14" t="s">
        <v>730</v>
      </c>
      <c r="F274" s="14" t="s">
        <v>30</v>
      </c>
      <c r="G274" s="14" t="s">
        <v>27</v>
      </c>
      <c r="H274" s="14" t="s">
        <v>681</v>
      </c>
      <c r="I274" s="14" t="s">
        <v>2</v>
      </c>
      <c r="J274" s="14" t="s">
        <v>460</v>
      </c>
      <c r="K274" s="14">
        <v>900078820</v>
      </c>
      <c r="L274" s="14" t="s">
        <v>519</v>
      </c>
      <c r="M274" s="14" t="s">
        <v>546</v>
      </c>
      <c r="N274" t="s">
        <v>40</v>
      </c>
      <c r="O274" s="1">
        <v>44963</v>
      </c>
      <c r="P274" s="14" t="s">
        <v>598</v>
      </c>
      <c r="Q274" s="14" t="s">
        <v>598</v>
      </c>
      <c r="R274" s="1">
        <v>44853</v>
      </c>
      <c r="S274" s="1">
        <v>44882</v>
      </c>
      <c r="T274" s="14">
        <v>360</v>
      </c>
      <c r="U274" s="1">
        <v>45247</v>
      </c>
      <c r="V274" s="57">
        <v>46602600</v>
      </c>
      <c r="W274" s="14">
        <f>Contratos[[#This Row],[Fecha Finalizacion Programada]]-Contratos[[#This Row],[Fecha de Inicio]]</f>
        <v>365</v>
      </c>
      <c r="X274" s="14">
        <f>ROUND((($D$5-Contratos[[#This Row],[Fecha de Inicio]])/(Contratos[[#This Row],[Fecha Finalizacion Programada]]-Contratos[[#This Row],[Fecha de Inicio]])*100),2)</f>
        <v>28.22</v>
      </c>
      <c r="Y274" s="43">
        <v>7767100</v>
      </c>
      <c r="Z274" s="28">
        <v>38835500</v>
      </c>
      <c r="AA274" s="14">
        <v>0</v>
      </c>
      <c r="AB274" s="28">
        <v>0</v>
      </c>
      <c r="AC274" s="28">
        <v>46602600</v>
      </c>
      <c r="AD274" s="14">
        <v>360</v>
      </c>
    </row>
    <row r="275" spans="2:30" x14ac:dyDescent="0.25">
      <c r="B275" s="14">
        <v>2022</v>
      </c>
      <c r="C275">
        <v>220759</v>
      </c>
      <c r="D275" s="14" t="s">
        <v>390</v>
      </c>
      <c r="E275" s="14" t="s">
        <v>730</v>
      </c>
      <c r="F275" s="14" t="s">
        <v>30</v>
      </c>
      <c r="G275" s="14" t="s">
        <v>27</v>
      </c>
      <c r="H275" s="14" t="s">
        <v>681</v>
      </c>
      <c r="I275" s="14" t="s">
        <v>2</v>
      </c>
      <c r="J275" s="14" t="s">
        <v>460</v>
      </c>
      <c r="K275" s="14">
        <v>900078820</v>
      </c>
      <c r="L275" s="14" t="s">
        <v>519</v>
      </c>
      <c r="M275" s="14" t="s">
        <v>546</v>
      </c>
      <c r="N275" t="s">
        <v>40</v>
      </c>
      <c r="O275" s="1">
        <v>44963</v>
      </c>
      <c r="P275" s="14" t="s">
        <v>598</v>
      </c>
      <c r="Q275" s="14" t="s">
        <v>598</v>
      </c>
      <c r="R275" s="1">
        <v>44853</v>
      </c>
      <c r="S275" s="1">
        <v>44882</v>
      </c>
      <c r="T275" s="14">
        <v>360</v>
      </c>
      <c r="U275" s="1">
        <v>45247</v>
      </c>
      <c r="V275" s="57">
        <v>46602600</v>
      </c>
      <c r="W275" s="14">
        <f>Contratos[[#This Row],[Fecha Finalizacion Programada]]-Contratos[[#This Row],[Fecha de Inicio]]</f>
        <v>365</v>
      </c>
      <c r="X275" s="14">
        <f>ROUND((($D$5-Contratos[[#This Row],[Fecha de Inicio]])/(Contratos[[#This Row],[Fecha Finalizacion Programada]]-Contratos[[#This Row],[Fecha de Inicio]])*100),2)</f>
        <v>28.22</v>
      </c>
      <c r="Y275" s="43">
        <v>11650650</v>
      </c>
      <c r="Z275" s="28">
        <v>34951950</v>
      </c>
      <c r="AA275" s="14">
        <v>0</v>
      </c>
      <c r="AB275" s="28">
        <v>0</v>
      </c>
      <c r="AC275" s="28">
        <v>46602600</v>
      </c>
      <c r="AD275" s="14">
        <v>360</v>
      </c>
    </row>
    <row r="276" spans="2:30" x14ac:dyDescent="0.25">
      <c r="B276" s="14">
        <v>2021</v>
      </c>
      <c r="C276">
        <v>210170</v>
      </c>
      <c r="D276" s="14" t="s">
        <v>390</v>
      </c>
      <c r="E276" s="14" t="s">
        <v>742</v>
      </c>
      <c r="F276" s="14" t="s">
        <v>31</v>
      </c>
      <c r="G276" s="14" t="s">
        <v>408</v>
      </c>
      <c r="H276" s="14" t="s">
        <v>214</v>
      </c>
      <c r="I276" s="14" t="s">
        <v>2</v>
      </c>
      <c r="J276" s="14" t="s">
        <v>470</v>
      </c>
      <c r="K276" s="14">
        <v>860002184</v>
      </c>
      <c r="L276" s="14" t="s">
        <v>490</v>
      </c>
      <c r="M276" s="14" t="s">
        <v>69</v>
      </c>
      <c r="N276" t="s">
        <v>40</v>
      </c>
      <c r="O276" s="1">
        <v>44970</v>
      </c>
      <c r="P276" s="14" t="s">
        <v>136</v>
      </c>
      <c r="Q276" s="14" t="s">
        <v>672</v>
      </c>
      <c r="R276" s="1">
        <v>44274</v>
      </c>
      <c r="S276" s="1">
        <v>44279</v>
      </c>
      <c r="T276" s="14">
        <v>365</v>
      </c>
      <c r="U276" s="1">
        <v>44826</v>
      </c>
      <c r="V276" s="57">
        <v>1833609120</v>
      </c>
      <c r="W276" s="14">
        <f>Contratos[[#This Row],[Fecha Finalizacion Programada]]-Contratos[[#This Row],[Fecha de Inicio]]</f>
        <v>547</v>
      </c>
      <c r="X276" s="14">
        <f>ROUND(((Contratos[[#This Row],[Fecha Finalizacion Programada]]-Contratos[[#This Row],[Fecha de Inicio]])/(Contratos[[#This Row],[Fecha Finalizacion Programada]]-Contratos[[#This Row],[Fecha de Inicio]])*100),2)</f>
        <v>100</v>
      </c>
      <c r="Y276" s="43">
        <v>2779444987</v>
      </c>
      <c r="Z276" s="28">
        <v>1</v>
      </c>
      <c r="AA276" s="14">
        <v>1</v>
      </c>
      <c r="AB276" s="28">
        <v>945835868</v>
      </c>
      <c r="AC276" s="28">
        <v>2779444988</v>
      </c>
      <c r="AD276" s="14">
        <v>547</v>
      </c>
    </row>
    <row r="277" spans="2:30" x14ac:dyDescent="0.25">
      <c r="B277" s="14">
        <v>2022</v>
      </c>
      <c r="C277">
        <v>220391</v>
      </c>
      <c r="D277" s="14" t="s">
        <v>403</v>
      </c>
      <c r="E277" s="58" t="s">
        <v>752</v>
      </c>
      <c r="F277" s="14" t="s">
        <v>0</v>
      </c>
      <c r="G277" s="14" t="s">
        <v>27</v>
      </c>
      <c r="H277" s="14" t="s">
        <v>388</v>
      </c>
      <c r="I277" s="14" t="s">
        <v>389</v>
      </c>
      <c r="J277" s="14" t="s">
        <v>471</v>
      </c>
      <c r="K277" s="14">
        <v>800071819</v>
      </c>
      <c r="L277" s="14" t="s">
        <v>536</v>
      </c>
      <c r="M277" s="14" t="s">
        <v>47</v>
      </c>
      <c r="N277" t="s">
        <v>40</v>
      </c>
      <c r="O277" s="1">
        <v>44984</v>
      </c>
      <c r="P277" s="14" t="s">
        <v>599</v>
      </c>
      <c r="Q277" s="14" t="s">
        <v>134</v>
      </c>
      <c r="R277" s="1">
        <v>44712</v>
      </c>
      <c r="S277" s="1">
        <v>44728</v>
      </c>
      <c r="T277" s="14">
        <v>180</v>
      </c>
      <c r="U277" s="1">
        <v>45001</v>
      </c>
      <c r="V277" s="57">
        <v>169504743</v>
      </c>
      <c r="W277" s="14">
        <f>Contratos[[#This Row],[Fecha Finalizacion Programada]]-Contratos[[#This Row],[Fecha de Inicio]]</f>
        <v>273</v>
      </c>
      <c r="X277" s="14">
        <f>ROUND((($D$5-Contratos[[#This Row],[Fecha de Inicio]])/(Contratos[[#This Row],[Fecha Finalizacion Programada]]-Contratos[[#This Row],[Fecha de Inicio]])*100),2)</f>
        <v>94.14</v>
      </c>
      <c r="Y277" s="43">
        <v>25340673</v>
      </c>
      <c r="Z277" s="28">
        <v>228910434</v>
      </c>
      <c r="AA277" s="14">
        <v>1</v>
      </c>
      <c r="AB277" s="28">
        <v>84746364</v>
      </c>
      <c r="AC277" s="28">
        <v>254251107</v>
      </c>
      <c r="AD277" s="14">
        <v>270</v>
      </c>
    </row>
    <row r="278" spans="2:30" x14ac:dyDescent="0.25">
      <c r="B278" s="14">
        <v>2022</v>
      </c>
      <c r="C278">
        <v>220588</v>
      </c>
      <c r="D278" s="14" t="s">
        <v>390</v>
      </c>
      <c r="E278" s="14" t="s">
        <v>743</v>
      </c>
      <c r="F278" s="14" t="s">
        <v>45</v>
      </c>
      <c r="G278" s="14" t="s">
        <v>49</v>
      </c>
      <c r="H278" s="14" t="s">
        <v>388</v>
      </c>
      <c r="I278" s="14" t="s">
        <v>389</v>
      </c>
      <c r="J278" s="14" t="s">
        <v>472</v>
      </c>
      <c r="K278" s="14">
        <v>11811054</v>
      </c>
      <c r="L278" s="14" t="s">
        <v>537</v>
      </c>
      <c r="M278" s="14" t="s">
        <v>547</v>
      </c>
      <c r="N278" t="s">
        <v>40</v>
      </c>
      <c r="O278" s="1">
        <v>44974</v>
      </c>
      <c r="P278" s="14" t="s">
        <v>600</v>
      </c>
      <c r="Q278" s="14" t="s">
        <v>600</v>
      </c>
      <c r="R278" s="1">
        <v>44820</v>
      </c>
      <c r="S278" s="1">
        <v>44827</v>
      </c>
      <c r="T278" s="14">
        <v>120</v>
      </c>
      <c r="U278" s="1">
        <v>44949</v>
      </c>
      <c r="V278" s="57">
        <v>9304000</v>
      </c>
      <c r="W278" s="14">
        <f>Contratos[[#This Row],[Fecha Finalizacion Programada]]-Contratos[[#This Row],[Fecha de Inicio]]</f>
        <v>122</v>
      </c>
      <c r="X278" s="14">
        <f>ROUND(((Contratos[[#This Row],[Fecha Finalizacion Programada]]-Contratos[[#This Row],[Fecha de Inicio]])/(Contratos[[#This Row],[Fecha Finalizacion Programada]]-Contratos[[#This Row],[Fecha de Inicio]])*100),2)</f>
        <v>100</v>
      </c>
      <c r="Y278" s="43">
        <v>2945267</v>
      </c>
      <c r="Z278" s="28">
        <v>6358733</v>
      </c>
      <c r="AA278" s="14">
        <v>0</v>
      </c>
      <c r="AB278" s="28">
        <v>0</v>
      </c>
      <c r="AC278" s="28">
        <v>9304000</v>
      </c>
      <c r="AD278" s="14">
        <v>120</v>
      </c>
    </row>
    <row r="279" spans="2:30" x14ac:dyDescent="0.25">
      <c r="B279" s="14">
        <v>2022</v>
      </c>
      <c r="C279">
        <v>220673</v>
      </c>
      <c r="D279" s="14" t="s">
        <v>390</v>
      </c>
      <c r="E279" s="14" t="s">
        <v>744</v>
      </c>
      <c r="F279" s="14" t="s">
        <v>45</v>
      </c>
      <c r="G279" s="14" t="s">
        <v>49</v>
      </c>
      <c r="H279" s="14" t="s">
        <v>388</v>
      </c>
      <c r="I279" s="14" t="s">
        <v>389</v>
      </c>
      <c r="J279" s="14" t="s">
        <v>473</v>
      </c>
      <c r="K279" s="14">
        <v>80353098</v>
      </c>
      <c r="L279" s="14" t="s">
        <v>538</v>
      </c>
      <c r="M279" s="14" t="s">
        <v>47</v>
      </c>
      <c r="N279" t="s">
        <v>40</v>
      </c>
      <c r="O279" s="1">
        <v>44974</v>
      </c>
      <c r="P279" s="14" t="s">
        <v>601</v>
      </c>
      <c r="Q279" s="14" t="s">
        <v>601</v>
      </c>
      <c r="R279" s="1">
        <v>44836</v>
      </c>
      <c r="S279" s="1">
        <v>44844</v>
      </c>
      <c r="T279" s="14">
        <v>135</v>
      </c>
      <c r="U279" s="1">
        <v>44982</v>
      </c>
      <c r="V279" s="57">
        <v>8374500</v>
      </c>
      <c r="W279" s="14">
        <f>Contratos[[#This Row],[Fecha Finalizacion Programada]]-Contratos[[#This Row],[Fecha de Inicio]]</f>
        <v>138</v>
      </c>
      <c r="X279" s="14">
        <f>ROUND(((Contratos[[#This Row],[Fecha Finalizacion Programada]]-Contratos[[#This Row],[Fecha de Inicio]])/(Contratos[[#This Row],[Fecha Finalizacion Programada]]-Contratos[[#This Row],[Fecha de Inicio]])*100),2)</f>
        <v>100</v>
      </c>
      <c r="Y279" s="43">
        <v>1302700</v>
      </c>
      <c r="Z279" s="28">
        <v>7071800</v>
      </c>
      <c r="AA279" s="14">
        <v>0</v>
      </c>
      <c r="AB279" s="28">
        <v>0</v>
      </c>
      <c r="AC279" s="28">
        <v>8374500</v>
      </c>
      <c r="AD279" s="14">
        <v>135</v>
      </c>
    </row>
    <row r="280" spans="2:30" x14ac:dyDescent="0.25">
      <c r="B280" s="14">
        <v>2022</v>
      </c>
      <c r="C280">
        <v>220588</v>
      </c>
      <c r="D280" s="14" t="s">
        <v>390</v>
      </c>
      <c r="E280" s="14" t="s">
        <v>743</v>
      </c>
      <c r="F280" s="14" t="s">
        <v>45</v>
      </c>
      <c r="G280" s="14" t="s">
        <v>49</v>
      </c>
      <c r="H280" s="14" t="s">
        <v>388</v>
      </c>
      <c r="I280" s="14" t="s">
        <v>389</v>
      </c>
      <c r="J280" s="14" t="s">
        <v>472</v>
      </c>
      <c r="K280" s="14">
        <v>11811054</v>
      </c>
      <c r="L280" s="14" t="s">
        <v>537</v>
      </c>
      <c r="M280" s="14" t="s">
        <v>547</v>
      </c>
      <c r="N280" t="s">
        <v>40</v>
      </c>
      <c r="O280" s="1">
        <v>44974</v>
      </c>
      <c r="P280" s="14" t="s">
        <v>602</v>
      </c>
      <c r="Q280" s="14" t="s">
        <v>602</v>
      </c>
      <c r="R280" s="1">
        <v>44820</v>
      </c>
      <c r="S280" s="1">
        <v>44827</v>
      </c>
      <c r="T280" s="14">
        <v>120</v>
      </c>
      <c r="U280" s="1">
        <v>44949</v>
      </c>
      <c r="V280" s="57">
        <v>9304000</v>
      </c>
      <c r="W280" s="14">
        <f>Contratos[[#This Row],[Fecha Finalizacion Programada]]-Contratos[[#This Row],[Fecha de Inicio]]</f>
        <v>122</v>
      </c>
      <c r="X280" s="14">
        <f>ROUND(((Contratos[[#This Row],[Fecha Finalizacion Programada]]-Contratos[[#This Row],[Fecha de Inicio]])/(Contratos[[#This Row],[Fecha Finalizacion Programada]]-Contratos[[#This Row],[Fecha de Inicio]])*100),2)</f>
        <v>100</v>
      </c>
      <c r="Y280" s="43">
        <v>5272267</v>
      </c>
      <c r="Z280" s="28">
        <v>4031733</v>
      </c>
      <c r="AA280" s="14">
        <v>0</v>
      </c>
      <c r="AB280" s="28">
        <v>0</v>
      </c>
      <c r="AC280" s="28">
        <v>9304000</v>
      </c>
      <c r="AD280" s="14">
        <v>120</v>
      </c>
    </row>
    <row r="281" spans="2:30" x14ac:dyDescent="0.25">
      <c r="B281" s="14">
        <v>2022</v>
      </c>
      <c r="C281">
        <v>220673</v>
      </c>
      <c r="D281" s="14" t="s">
        <v>390</v>
      </c>
      <c r="E281" s="14" t="s">
        <v>744</v>
      </c>
      <c r="F281" s="14" t="s">
        <v>45</v>
      </c>
      <c r="G281" s="14" t="s">
        <v>49</v>
      </c>
      <c r="H281" s="14" t="s">
        <v>388</v>
      </c>
      <c r="I281" s="14" t="s">
        <v>389</v>
      </c>
      <c r="J281" s="14" t="s">
        <v>473</v>
      </c>
      <c r="K281" s="14">
        <v>80353098</v>
      </c>
      <c r="L281" s="14" t="s">
        <v>538</v>
      </c>
      <c r="M281" s="14" t="s">
        <v>47</v>
      </c>
      <c r="N281" t="s">
        <v>40</v>
      </c>
      <c r="O281" s="1">
        <v>44981</v>
      </c>
      <c r="P281" s="14" t="s">
        <v>603</v>
      </c>
      <c r="Q281" s="14" t="s">
        <v>603</v>
      </c>
      <c r="R281" s="1">
        <v>44836</v>
      </c>
      <c r="S281" s="1">
        <v>44844</v>
      </c>
      <c r="T281" s="14">
        <v>135</v>
      </c>
      <c r="U281" s="1">
        <v>44982</v>
      </c>
      <c r="V281" s="57">
        <v>8374500</v>
      </c>
      <c r="W281" s="14">
        <f>Contratos[[#This Row],[Fecha Finalizacion Programada]]-Contratos[[#This Row],[Fecha de Inicio]]</f>
        <v>138</v>
      </c>
      <c r="X281" s="14">
        <f>ROUND(((Contratos[[#This Row],[Fecha Finalizacion Programada]]-Contratos[[#This Row],[Fecha de Inicio]])/(Contratos[[#This Row],[Fecha Finalizacion Programada]]-Contratos[[#This Row],[Fecha de Inicio]])*100),2)</f>
        <v>100</v>
      </c>
      <c r="Y281" s="43">
        <v>3163700</v>
      </c>
      <c r="Z281" s="28">
        <v>5210800</v>
      </c>
      <c r="AA281" s="14">
        <v>0</v>
      </c>
      <c r="AB281" s="28">
        <v>0</v>
      </c>
      <c r="AC281" s="28">
        <v>8374500</v>
      </c>
      <c r="AD281" s="14">
        <v>135</v>
      </c>
    </row>
    <row r="282" spans="2:30" x14ac:dyDescent="0.25">
      <c r="B282" s="14">
        <v>2022</v>
      </c>
      <c r="C282">
        <v>220368</v>
      </c>
      <c r="D282" s="14" t="s">
        <v>390</v>
      </c>
      <c r="E282" s="14" t="s">
        <v>705</v>
      </c>
      <c r="F282" s="14" t="s">
        <v>407</v>
      </c>
      <c r="G282" s="14" t="s">
        <v>27</v>
      </c>
      <c r="H282" s="14" t="s">
        <v>679</v>
      </c>
      <c r="I282" s="14" t="s">
        <v>684</v>
      </c>
      <c r="J282" s="14" t="s">
        <v>436</v>
      </c>
      <c r="K282" s="14">
        <v>800182091</v>
      </c>
      <c r="L282" s="14" t="s">
        <v>501</v>
      </c>
      <c r="M282" s="14" t="s">
        <v>542</v>
      </c>
      <c r="N282" t="s">
        <v>40</v>
      </c>
      <c r="O282" s="1">
        <v>44965</v>
      </c>
      <c r="P282" s="14" t="s">
        <v>604</v>
      </c>
      <c r="Q282" s="14" t="s">
        <v>673</v>
      </c>
      <c r="R282" s="1">
        <v>44642</v>
      </c>
      <c r="S282" s="1">
        <v>44643</v>
      </c>
      <c r="T282" s="14">
        <v>360</v>
      </c>
      <c r="U282" s="1">
        <v>45008</v>
      </c>
      <c r="V282" s="57">
        <v>818281523</v>
      </c>
      <c r="W282" s="14">
        <f>Contratos[[#This Row],[Fecha Finalizacion Programada]]-Contratos[[#This Row],[Fecha de Inicio]]</f>
        <v>365</v>
      </c>
      <c r="X282" s="14">
        <f>ROUND((($D$5-Contratos[[#This Row],[Fecha de Inicio]])/(Contratos[[#This Row],[Fecha Finalizacion Programada]]-Contratos[[#This Row],[Fecha de Inicio]])*100),2)</f>
        <v>93.7</v>
      </c>
      <c r="Y282" s="43">
        <v>455841086</v>
      </c>
      <c r="Z282" s="28">
        <v>362440437</v>
      </c>
      <c r="AA282" s="14">
        <v>0</v>
      </c>
      <c r="AB282" s="28">
        <v>0</v>
      </c>
      <c r="AC282" s="28">
        <v>818281523</v>
      </c>
      <c r="AD282" s="14">
        <v>360</v>
      </c>
    </row>
  </sheetData>
  <hyperlinks>
    <hyperlink ref="E74" r:id="rId1" xr:uid="{6CAC374C-59B3-4B56-AA5B-0248B696A40C}"/>
    <hyperlink ref="E76" r:id="rId2" xr:uid="{D82D302D-B58D-47CA-B88A-0B3A0F031094}"/>
    <hyperlink ref="E79" r:id="rId3" xr:uid="{21E84301-85FB-44FD-ABD7-8FFE2E3B2E6E}"/>
    <hyperlink ref="E90" r:id="rId4" xr:uid="{98C57722-6220-4AC8-ABEE-406D5E7F0E88}"/>
    <hyperlink ref="E130" r:id="rId5" xr:uid="{B2F602B5-3589-41C7-9DA7-65EE4028971F}"/>
    <hyperlink ref="E131" r:id="rId6" xr:uid="{6DC9CA6D-6A4E-418E-B0BA-4577511DCB51}"/>
    <hyperlink ref="E244" r:id="rId7" xr:uid="{29E3AC14-91E9-4EB1-BCDD-A0DE7430F96D}"/>
    <hyperlink ref="E247" r:id="rId8" xr:uid="{79B8DD84-2E97-4788-AE41-F90D2F050027}"/>
    <hyperlink ref="E277" r:id="rId9" xr:uid="{2582F1FE-01B6-413F-AD4A-A7F3BD0F3DAC}"/>
  </hyperlinks>
  <pageMargins left="0.7" right="0.7" top="0.75" bottom="0.75" header="0.3" footer="0.3"/>
  <pageSetup paperSize="9" orientation="portrait" horizontalDpi="4294967294" verticalDpi="4294967294" r:id="rId10"/>
  <drawing r:id="rId11"/>
  <tableParts count="1">
    <tablePart r:id="rId1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2023-03-29T06:48:05Z</dcterms:modified>
</cp:coreProperties>
</file>