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shdgov-my.sharepoint.com/personal/msuna_shd_gov_co/Documents/Documentos/Consolidación plan de mejoramiento/2025/4 trimestre 2025/3. Descargados/"/>
    </mc:Choice>
  </mc:AlternateContent>
  <xr:revisionPtr revIDLastSave="366" documentId="8_{DC14DE6B-F69F-46D7-BAB6-9A45518A65FD}" xr6:coauthVersionLast="47" xr6:coauthVersionMax="47" xr10:uidLastSave="{441E9429-C998-47C0-9428-2191BB965345}"/>
  <bookViews>
    <workbookView xWindow="-108" yWindow="-108" windowWidth="23256" windowHeight="12456" xr2:uid="{00000000-000D-0000-FFFF-FFFF00000000}"/>
  </bookViews>
  <sheets>
    <sheet name="CONSOLIDADO" sheetId="1" r:id="rId1"/>
    <sheet name="estado" sheetId="3" state="hidden" r:id="rId2"/>
    <sheet name="efectividad" sheetId="4" state="hidden" r:id="rId3"/>
    <sheet name="cerradas" sheetId="2" state="hidden" r:id="rId4"/>
  </sheets>
  <externalReferences>
    <externalReference r:id="rId5"/>
  </externalReferences>
  <definedNames>
    <definedName name="_xlnm._FilterDatabase" localSheetId="3" hidden="1">cerradas!$A$5:$BX$10</definedName>
    <definedName name="_xlnm._FilterDatabase" localSheetId="0" hidden="1">CONSOLIDADO!$A$5:$BY$55</definedName>
    <definedName name="_xlnm._FilterDatabase" localSheetId="2" hidden="1">efectividad!$A$5:$BX$21</definedName>
    <definedName name="_xlnm._FilterDatabase" localSheetId="1" hidden="1">estado!$A$1:$C$83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52" i="1" l="1"/>
  <c r="AX52" i="1"/>
  <c r="BA10" i="1"/>
  <c r="AX10" i="1"/>
  <c r="AX9" i="1"/>
  <c r="AX8" i="1"/>
  <c r="AO31" i="4"/>
  <c r="AN26" i="4"/>
  <c r="AO24" i="4"/>
  <c r="AO40" i="1"/>
  <c r="AO16" i="1"/>
  <c r="AR39" i="1" l="1"/>
  <c r="AR38" i="1"/>
  <c r="AR37" i="1"/>
  <c r="AR36" i="1"/>
  <c r="H10" i="2"/>
  <c r="H8" i="2"/>
  <c r="H9" i="2" s="1"/>
  <c r="W10" i="1"/>
  <c r="W9" i="1"/>
  <c r="W8" i="1"/>
  <c r="W7" i="1"/>
  <c r="W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José Ignacio León Florez</author>
    <author>Jenny Lorena Forestieri Rojas</author>
    <author>Maria Angélica Reyes Peña</author>
    <author>Dany</author>
    <author>Claudia Rubiela Torres Pita</author>
  </authors>
  <commentList>
    <comment ref="C5" authorId="0" shapeId="0" xr:uid="{00000000-0006-0000-0000-000001000000}">
      <text>
        <r>
          <rPr>
            <b/>
            <sz val="9"/>
            <color indexed="81"/>
            <rFont val="Tahoma"/>
            <family val="2"/>
          </rPr>
          <t xml:space="preserve">Registre el año en el que se realizó la auditoria
</t>
        </r>
      </text>
    </comment>
    <comment ref="D5" authorId="0" shapeId="0" xr:uid="{00000000-0006-0000-0000-000002000000}">
      <text>
        <r>
          <rPr>
            <b/>
            <sz val="9"/>
            <color indexed="81"/>
            <rFont val="Tahoma"/>
            <family val="2"/>
          </rPr>
          <t>En el caso de la Contraloría: el código que informe final.
En caso de la OCI: El año y el # consecutivo de auditoria (Ejemplo: 2017-01)</t>
        </r>
      </text>
    </comment>
    <comment ref="E5" authorId="0" shapeId="0" xr:uid="{00000000-0006-0000-0000-000003000000}">
      <text>
        <r>
          <rPr>
            <sz val="9"/>
            <color indexed="81"/>
            <rFont val="Tahoma"/>
            <family val="2"/>
          </rPr>
          <t>Relacione el nombre de la auditoria descrito en la portada del informe final.</t>
        </r>
      </text>
    </comment>
    <comment ref="F5" authorId="0" shapeId="0" xr:uid="{00000000-0006-0000-0000-000004000000}">
      <text>
        <r>
          <rPr>
            <sz val="9"/>
            <color indexed="81"/>
            <rFont val="Tahoma"/>
            <family val="2"/>
          </rPr>
          <t xml:space="preserve">Relacione el numeral del hallazgo descrito en el informe final.
</t>
        </r>
      </text>
    </comment>
    <comment ref="G5" authorId="0" shapeId="0" xr:uid="{00000000-0006-0000-0000-000005000000}">
      <text>
        <r>
          <rPr>
            <sz val="11"/>
            <color indexed="8"/>
            <rFont val="Tahoma"/>
            <family val="2"/>
          </rPr>
          <t>Transcriba el hallazgo de acuerdo con el informe emitido por el equipo auditor</t>
        </r>
      </text>
    </comment>
    <comment ref="H5" authorId="1" shapeId="0" xr:uid="{00000000-0006-0000-0000-000006000000}">
      <text>
        <r>
          <rPr>
            <sz val="11"/>
            <color indexed="81"/>
            <rFont val="Tahoma"/>
            <family val="2"/>
          </rPr>
          <t>Registre la causa principal que originó la situación detectada, para definir la causa utilice el formato 01-F.16 “Herramientas para el análiisis y formulaciones de acciones”</t>
        </r>
      </text>
    </comment>
    <comment ref="I5" authorId="1" shapeId="0" xr:uid="{00000000-0006-0000-0000-000007000000}">
      <text>
        <r>
          <rPr>
            <sz val="12"/>
            <color indexed="81"/>
            <rFont val="Tahoma"/>
            <family val="2"/>
          </rPr>
          <t>Registre de forma consecutiva el número de la acción por hallazgo (Máximo de 3 dígitos)</t>
        </r>
      </text>
    </comment>
    <comment ref="J5" authorId="1" shapeId="0" xr:uid="{00000000-0006-0000-0000-000008000000}">
      <text>
        <r>
          <rPr>
            <sz val="12"/>
            <color indexed="81"/>
            <rFont val="Tahoma"/>
            <family val="2"/>
          </rPr>
          <t>Registre la acción que realizará para subsanar o corregir el hallazgo. Inicie con un verbo en infinitivo. (Máximo 500 caracteres</t>
        </r>
        <r>
          <rPr>
            <b/>
            <sz val="12"/>
            <color indexed="81"/>
            <rFont val="Tahoma"/>
            <family val="2"/>
          </rPr>
          <t>)</t>
        </r>
      </text>
    </comment>
    <comment ref="K5" authorId="1" shapeId="0" xr:uid="{00000000-0006-0000-0000-000009000000}">
      <text>
        <r>
          <rPr>
            <sz val="12"/>
            <color indexed="81"/>
            <rFont val="Tahoma"/>
            <family val="2"/>
          </rPr>
          <t>Registre el nombre del indicador (Máximo 100 caracteres)</t>
        </r>
      </text>
    </comment>
    <comment ref="L5" authorId="1" shapeId="0" xr:uid="{00000000-0006-0000-0000-00000A000000}">
      <text>
        <r>
          <rPr>
            <sz val="12"/>
            <color indexed="81"/>
            <rFont val="Tahoma"/>
            <family val="2"/>
          </rPr>
          <t>Determine las variables y la correspondiente fórmula del indicador  (Máximo 200 caracteres)</t>
        </r>
      </text>
    </comment>
    <comment ref="M5" authorId="1" shapeId="0" xr:uid="{00000000-0006-0000-0000-00000B000000}">
      <text>
        <r>
          <rPr>
            <sz val="12"/>
            <color indexed="81"/>
            <rFont val="Tahoma"/>
            <family val="2"/>
          </rPr>
          <t>Señale la medida cuantitativa, concreta, realizable y verificable (Número o porcentaje)</t>
        </r>
      </text>
    </comment>
    <comment ref="N5" authorId="1" shapeId="0" xr:uid="{00000000-0006-0000-0000-00000C000000}">
      <text>
        <r>
          <rPr>
            <sz val="11"/>
            <color indexed="81"/>
            <rFont val="Tahoma"/>
            <family val="2"/>
          </rPr>
          <t>(Máximo 100 caracteres)</t>
        </r>
        <r>
          <rPr>
            <sz val="9"/>
            <color indexed="81"/>
            <rFont val="Tahoma"/>
            <family val="2"/>
          </rPr>
          <t xml:space="preserve">
</t>
        </r>
      </text>
    </comment>
    <comment ref="O5" authorId="2" shapeId="0" xr:uid="{33EA49BF-AE5E-4583-83E5-E3805E4E5017}">
      <text>
        <r>
          <rPr>
            <sz val="11"/>
            <color indexed="81"/>
            <rFont val="Tahoma"/>
            <family val="2"/>
          </rPr>
          <t>Registre la sigla de la Dirección a la cual pertenece el área responsable de la acción</t>
        </r>
        <r>
          <rPr>
            <sz val="9"/>
            <color indexed="81"/>
            <rFont val="Tahoma"/>
            <family val="2"/>
          </rPr>
          <t xml:space="preserve">
</t>
        </r>
      </text>
    </comment>
    <comment ref="P5" authorId="1" shapeId="0" xr:uid="{00000000-0006-0000-0000-00000E000000}">
      <text>
        <r>
          <rPr>
            <b/>
            <sz val="9"/>
            <color indexed="81"/>
            <rFont val="Tahoma"/>
            <family val="2"/>
          </rPr>
          <t>(AAAA/MM/DD)</t>
        </r>
        <r>
          <rPr>
            <sz val="9"/>
            <color indexed="81"/>
            <rFont val="Tahoma"/>
            <family val="2"/>
          </rPr>
          <t xml:space="preserve">
</t>
        </r>
      </text>
    </comment>
    <comment ref="Q5" authorId="1" shapeId="0" xr:uid="{00000000-0006-0000-0000-00000F000000}">
      <text>
        <r>
          <rPr>
            <b/>
            <sz val="9"/>
            <color indexed="81"/>
            <rFont val="Tahoma"/>
            <family val="2"/>
          </rPr>
          <t>(AAAA/MM/DD)</t>
        </r>
      </text>
    </comment>
    <comment ref="S5" authorId="1" shapeId="0" xr:uid="{D93E8AE5-3D54-4D0F-B073-DCF7A1CDC3EA}">
      <text>
        <r>
          <rPr>
            <b/>
            <sz val="9"/>
            <color indexed="81"/>
            <rFont val="Tahoma"/>
            <family val="2"/>
          </rPr>
          <t>(AAAA/MM/DD)</t>
        </r>
      </text>
    </comment>
    <comment ref="U5" authorId="1" shapeId="0" xr:uid="{00000000-0006-0000-0000-000010000000}">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V5" authorId="2" shapeId="0" xr:uid="{6640B91C-111C-457B-9A2F-AF03FCE4BC0A}">
      <text>
        <r>
          <rPr>
            <sz val="11"/>
            <color indexed="81"/>
            <rFont val="Tahoma"/>
            <family val="2"/>
          </rPr>
          <t>Registre los valores o datos, cualitativos o cuantitativos,  utilizados según la formulación del indicador.</t>
        </r>
      </text>
    </comment>
    <comment ref="W5" authorId="1" shapeId="0" xr:uid="{00000000-0006-0000-0000-000012000000}">
      <text>
        <r>
          <rPr>
            <b/>
            <sz val="9"/>
            <color indexed="81"/>
            <rFont val="Tahoma"/>
            <family val="2"/>
          </rPr>
          <t>Incorpore el resultado del indicador a la fecha de corte del seguimiento respectivo.(Número con dos decimales)</t>
        </r>
      </text>
    </comment>
    <comment ref="Y5" authorId="2" shapeId="0" xr:uid="{26B2A1B4-1BF0-4F70-BFBB-E1F94FDCD96E}">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Z5" authorId="1" shapeId="0" xr:uid="{00000000-0006-0000-0000-000016000000}">
      <text>
        <r>
          <rPr>
            <b/>
            <sz val="9"/>
            <color indexed="81"/>
            <rFont val="Tahoma"/>
            <family val="2"/>
          </rPr>
          <t>Califique de 0% a 100% el porcentaje de avance de la acción teniendo en cuenta el seguimiento registrado a la fecha de reporte.</t>
        </r>
      </text>
    </comment>
    <comment ref="AA5" authorId="1" shapeId="0" xr:uid="{00000000-0006-0000-0000-000014000000}">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B5" authorId="0" shapeId="0" xr:uid="{00000000-0006-0000-0000-000017000000}">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D5" authorId="1" shapeId="0" xr:uid="{910208D2-40D3-4A77-9CC9-60371DF784EE}">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E5" authorId="2" shapeId="0" xr:uid="{D47EF6DF-F137-4983-B0B4-B286D31114C9}">
      <text>
        <r>
          <rPr>
            <sz val="11"/>
            <color indexed="81"/>
            <rFont val="Tahoma"/>
            <family val="2"/>
          </rPr>
          <t>Registre los valores o datos, cualitativos o cuantitativos,  utilizados según la formulación del indicador.</t>
        </r>
      </text>
    </comment>
    <comment ref="AF5" authorId="1" shapeId="0" xr:uid="{C4E4C4BE-6C39-4E6B-B045-ABDFA4CFCD05}">
      <text>
        <r>
          <rPr>
            <b/>
            <sz val="9"/>
            <color indexed="81"/>
            <rFont val="Tahoma"/>
            <family val="2"/>
          </rPr>
          <t>Incorpore el resultado del indicador a la fecha de corte del seguimiento respectivo.(Número con dos decimales)</t>
        </r>
      </text>
    </comment>
    <comment ref="AH5" authorId="2" shapeId="0" xr:uid="{C86F1B20-B852-49EF-8733-E0F4C41287E5}">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I5" authorId="1" shapeId="0" xr:uid="{87C6E196-D7CC-4CA1-97B3-500CB71392DC}">
      <text>
        <r>
          <rPr>
            <b/>
            <sz val="9"/>
            <color indexed="81"/>
            <rFont val="Tahoma"/>
            <family val="2"/>
          </rPr>
          <t>Califique de 0% a 100% el porcentaje de avance de la acción teniendo en cuenta el seguimiento registrado a la fecha de reporte.</t>
        </r>
      </text>
    </comment>
    <comment ref="AJ5" authorId="1" shapeId="0" xr:uid="{8D87948E-BF9A-4805-907C-FF5CB21A9A56}">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K5" authorId="0" shapeId="0" xr:uid="{D4A918BE-C1F8-4EB0-9EF4-4952AC1607B3}">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M5" authorId="1" shapeId="0" xr:uid="{0D162A5D-2B35-4389-A723-D8FD1B1DB607}">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N5" authorId="2" shapeId="0" xr:uid="{B5A68ABF-4B57-4C88-9B40-1838B51BB574}">
      <text>
        <r>
          <rPr>
            <sz val="11"/>
            <color indexed="81"/>
            <rFont val="Tahoma"/>
            <family val="2"/>
          </rPr>
          <t>Registre los valores o datos, cualitativos o cuantitativos,  utilizados según la formulación del indicador.</t>
        </r>
      </text>
    </comment>
    <comment ref="AO5" authorId="1" shapeId="0" xr:uid="{2C51F31F-DB98-4EB1-90CF-81B3E3EBBD37}">
      <text>
        <r>
          <rPr>
            <b/>
            <sz val="9"/>
            <color indexed="81"/>
            <rFont val="Tahoma"/>
            <family val="2"/>
          </rPr>
          <t>Incorpore el resultado del indicador a la fecha de corte del seguimiento respectivo.(Número con dos decimales)</t>
        </r>
      </text>
    </comment>
    <comment ref="AQ5" authorId="2" shapeId="0" xr:uid="{8B67EA7E-CB21-4689-88B7-C78F2A1C0E36}">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R5" authorId="1" shapeId="0" xr:uid="{300E3500-A63A-46E5-8F1C-4FACAF7C73C8}">
      <text>
        <r>
          <rPr>
            <b/>
            <sz val="9"/>
            <color indexed="81"/>
            <rFont val="Tahoma"/>
            <family val="2"/>
          </rPr>
          <t>Califique de 0% a 100% el porcentaje de avance de la acción teniendo en cuenta el seguimiento registrado a la fecha de reporte.</t>
        </r>
      </text>
    </comment>
    <comment ref="AS5" authorId="1" shapeId="0" xr:uid="{008A81EE-64C5-4E31-A51B-5E6001A92121}">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T5" authorId="0" shapeId="0" xr:uid="{BEC6C464-6F5D-4424-9CC6-8BD927EDA18B}">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V5" authorId="1" shapeId="0" xr:uid="{80EB19BE-40CD-41D8-B39E-DFE2A3B42EA1}">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W5" authorId="2" shapeId="0" xr:uid="{80398644-DE7B-4EA7-A071-E6A70EAFB35E}">
      <text>
        <r>
          <rPr>
            <sz val="11"/>
            <color indexed="81"/>
            <rFont val="Tahoma"/>
            <family val="2"/>
          </rPr>
          <t>Registre los valores o datos, cualitativos o cuantitativos,  utilizados según la formulación del indicador.</t>
        </r>
      </text>
    </comment>
    <comment ref="AX5" authorId="1" shapeId="0" xr:uid="{900B0E87-005F-41F0-BCD7-EA73066278DD}">
      <text>
        <r>
          <rPr>
            <b/>
            <sz val="9"/>
            <color indexed="81"/>
            <rFont val="Tahoma"/>
            <family val="2"/>
          </rPr>
          <t>Incorpore el resultado del indicador a la fecha de corte del seguimiento respectivo.(Número con dos decimales)</t>
        </r>
      </text>
    </comment>
    <comment ref="AZ5" authorId="2" shapeId="0" xr:uid="{C56CD186-8349-49ED-A648-746D7B82CFE3}">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BA5" authorId="1" shapeId="0" xr:uid="{EE5D3C92-6C9D-4A80-BD2A-3226C01658D0}">
      <text>
        <r>
          <rPr>
            <b/>
            <sz val="9"/>
            <color indexed="81"/>
            <rFont val="Tahoma"/>
            <family val="2"/>
          </rPr>
          <t>Califique de 0% a 100% el porcentaje de avance de la acción teniendo en cuenta el seguimiento registrado a la fecha de reporte.</t>
        </r>
      </text>
    </comment>
    <comment ref="BB5" authorId="1" shapeId="0" xr:uid="{63730CA4-80C9-4133-A29E-9F0C390D2E9B}">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BC5" authorId="0" shapeId="0" xr:uid="{4A4C277C-7B85-4EF6-809C-18C9E6E3ED56}">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BD5" authorId="3" shapeId="0" xr:uid="{69E1863C-F2D1-442C-884E-9A6600E3FBD5}">
      <text>
        <r>
          <rPr>
            <sz val="9"/>
            <color indexed="81"/>
            <rFont val="Tahoma"/>
            <family val="2"/>
          </rPr>
          <t>Traer la fecha de ùltimo seguimiento</t>
        </r>
      </text>
    </comment>
    <comment ref="BE5" authorId="3" shapeId="0" xr:uid="{27071405-0818-4C39-9E71-66367251A76B}">
      <text>
        <r>
          <rPr>
            <sz val="9"/>
            <color indexed="81"/>
            <rFont val="Tahoma"/>
            <family val="2"/>
          </rPr>
          <t>Trae el acumulado del avance del (s) trimestre(s) reportado</t>
        </r>
      </text>
    </comment>
    <comment ref="BF5" authorId="4" shapeId="0" xr:uid="{A37A6BA7-A479-4064-A25F-8E5F8EF99E57}">
      <text>
        <r>
          <rPr>
            <sz val="9"/>
            <color indexed="81"/>
            <rFont val="Tahoma"/>
            <family val="2"/>
          </rPr>
          <t>Trae el estado de cumplimiento de la acción.</t>
        </r>
      </text>
    </comment>
    <comment ref="BG5" authorId="1" shapeId="0" xr:uid="{671B5F71-0E70-4CCE-BD3B-F6A42509F5F3}">
      <text>
        <r>
          <rPr>
            <sz val="9"/>
            <color indexed="81"/>
            <rFont val="Tahoma"/>
            <family val="2"/>
          </rPr>
          <t>Trae el resultado si la acción es "Acción eficaz o incumplida" comparando el estado de la acción 
con la meta propuesta.</t>
        </r>
      </text>
    </comment>
    <comment ref="BH5" authorId="3" shapeId="0" xr:uid="{809471DF-8FB4-4FFF-8444-680F53873469}">
      <text>
        <r>
          <rPr>
            <sz val="9"/>
            <color indexed="81"/>
            <rFont val="Tahoma"/>
            <family val="2"/>
          </rPr>
          <t>Fecha de reporte de la efectividad de la acción</t>
        </r>
      </text>
    </comment>
    <comment ref="BI5" authorId="3" shapeId="0" xr:uid="{8AC541C0-EB59-471A-9C1A-2EC2928055BF}">
      <text>
        <r>
          <rPr>
            <sz val="9"/>
            <color indexed="81"/>
            <rFont val="Tahoma"/>
            <family val="2"/>
          </rPr>
          <t>Describa de forma concisa y clara cómo y/o por qué la acción eliminó la causa identificada, y modificó positivamente o subsanó los supuestos de hecho o de derecho que dieron origen al hallazgo</t>
        </r>
      </text>
    </comment>
    <comment ref="BJ5" authorId="3" shapeId="0" xr:uid="{7573F48F-AFC6-4145-A783-2FDCC44AEA24}">
      <text>
        <r>
          <rPr>
            <sz val="9"/>
            <color indexed="81"/>
            <rFont val="Tahoma"/>
            <family val="2"/>
          </rPr>
          <t>Enlace consulta de soportes</t>
        </r>
      </text>
    </comment>
    <comment ref="BK5" authorId="3" shapeId="0" xr:uid="{A94AB876-B761-4B65-B0CE-06839F9B82BE}">
      <text>
        <r>
          <rPr>
            <sz val="9"/>
            <color indexed="81"/>
            <rFont val="Tahoma"/>
            <family val="2"/>
          </rPr>
          <t>Registre el porcentaje de cumplimiento considerando que la acción se haya cumplido en el tiempo programado</t>
        </r>
      </text>
    </comment>
    <comment ref="BL5" authorId="3" shapeId="0" xr:uid="{78198753-E6C4-42F7-87BE-2D9AA943707C}">
      <text>
        <r>
          <rPr>
            <sz val="9"/>
            <color indexed="81"/>
            <rFont val="Tahoma"/>
            <family val="2"/>
          </rPr>
          <t>Registre el porcentaje de efectividad considerando si la acción subsanó el hallazgo</t>
        </r>
      </text>
    </comment>
    <comment ref="BM5" authorId="3" shapeId="0" xr:uid="{B3A3391E-2F4B-4D68-B98E-5954B56095D4}">
      <text>
        <r>
          <rPr>
            <sz val="9"/>
            <color indexed="81"/>
            <rFont val="Tahoma"/>
            <family val="2"/>
          </rPr>
          <t>Fecha en que se hace la evaluación de la efectividad.</t>
        </r>
      </text>
    </comment>
    <comment ref="BN5" authorId="3" shapeId="0" xr:uid="{18EA3E37-AACE-454A-B17E-EC3D5EFB2F0F}">
      <text>
        <r>
          <rPr>
            <sz val="9"/>
            <color indexed="81"/>
            <rFont val="Tahoma"/>
            <family val="2"/>
          </rPr>
          <t>Describa de forma concisa y clara la verificación del cierre si fuie efectivo o no el plan formulado para el cierre de la acción</t>
        </r>
      </text>
    </comment>
    <comment ref="BO5" authorId="3" shapeId="0" xr:uid="{0F691690-0B45-4DF6-A5DA-8EF7DECC6F2A}">
      <text>
        <r>
          <rPr>
            <sz val="9"/>
            <color indexed="81"/>
            <rFont val="Tahoma"/>
            <family val="2"/>
          </rPr>
          <t>Verificación de soportes</t>
        </r>
      </text>
    </comment>
    <comment ref="BP5" authorId="3" shapeId="0" xr:uid="{7A4FB67B-5B82-4192-A498-DF449E7E88A0}">
      <text>
        <r>
          <rPr>
            <sz val="9"/>
            <color indexed="81"/>
            <rFont val="Tahoma"/>
            <family val="2"/>
          </rPr>
          <t>SI subsanó o NO el hallazgo: Evaluar si  eliminó o no, la causa que originó el hallazgo detectado, o si modificó positivamente la situación identificada.</t>
        </r>
      </text>
    </comment>
    <comment ref="BQ5" authorId="1" shapeId="0" xr:uid="{D0CF9366-DF6F-4F49-912B-40494039470C}">
      <text>
        <r>
          <rPr>
            <sz val="9"/>
            <color indexed="81"/>
            <rFont val="Tahoma"/>
            <family val="2"/>
          </rPr>
          <t xml:space="preserve">Estado en el que se encuentra la acción después de tener el resultado acumulado de la acción
</t>
        </r>
      </text>
    </comment>
    <comment ref="BR5" authorId="3" shapeId="0" xr:uid="{610C2590-DF57-4936-AA56-4CE34F772349}">
      <text>
        <r>
          <rPr>
            <sz val="9"/>
            <color indexed="81"/>
            <rFont val="Tahoma"/>
            <family val="2"/>
          </rPr>
          <t>Nombre del Profesional de OCI que reporta el seguimiento o efectividad</t>
        </r>
      </text>
    </comment>
    <comment ref="BT5" authorId="3" shapeId="0" xr:uid="{B6894B4A-F372-4D49-809A-09053CF58D7F}">
      <text>
        <r>
          <rPr>
            <sz val="9"/>
            <color indexed="81"/>
            <rFont val="Tahoma"/>
            <family val="2"/>
          </rPr>
          <t>Aspectos que se decida destacar del seguimiento o evaluación de la efectividad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José Ignacio León Florez</author>
    <author>Jenny Lorena Forestieri Rojas</author>
    <author>Maria Angélica Reyes Peña</author>
    <author>Dany</author>
    <author>Claudia Rubiela Torres Pita</author>
  </authors>
  <commentList>
    <comment ref="C5" authorId="0" shapeId="0" xr:uid="{B1A06A6A-4CC2-4AC3-BA26-CB9E815897CC}">
      <text>
        <r>
          <rPr>
            <b/>
            <sz val="9"/>
            <color indexed="81"/>
            <rFont val="Tahoma"/>
            <family val="2"/>
          </rPr>
          <t xml:space="preserve">Registre el año en el que se realizó la auditoria
</t>
        </r>
      </text>
    </comment>
    <comment ref="D5" authorId="0" shapeId="0" xr:uid="{F38AF560-81F8-4B99-BE3E-00F7CFCBF751}">
      <text>
        <r>
          <rPr>
            <b/>
            <sz val="9"/>
            <color indexed="81"/>
            <rFont val="Tahoma"/>
            <family val="2"/>
          </rPr>
          <t>En el caso de la Contraloría: el código que informe final.
En caso de la OCI: El año y el # consecutivo de auditoria (Ejemplo: 2017-01)</t>
        </r>
      </text>
    </comment>
    <comment ref="E5" authorId="0" shapeId="0" xr:uid="{33989F29-6090-42D9-B91A-B12C1403C80B}">
      <text>
        <r>
          <rPr>
            <sz val="9"/>
            <color indexed="81"/>
            <rFont val="Tahoma"/>
            <family val="2"/>
          </rPr>
          <t>Relacione el nombre de la auditoria descrito en la portada del informe final.</t>
        </r>
      </text>
    </comment>
    <comment ref="F5" authorId="0" shapeId="0" xr:uid="{05567811-9710-4B1E-BC89-A24EB9EE2623}">
      <text>
        <r>
          <rPr>
            <sz val="9"/>
            <color indexed="81"/>
            <rFont val="Tahoma"/>
            <family val="2"/>
          </rPr>
          <t xml:space="preserve">Relacione el numeral del hallazgo descrito en el informe final.
</t>
        </r>
      </text>
    </comment>
    <comment ref="G5" authorId="0" shapeId="0" xr:uid="{9BCCB54A-60F2-4B9A-959A-4FCCE8D37B4B}">
      <text>
        <r>
          <rPr>
            <sz val="11"/>
            <color indexed="8"/>
            <rFont val="Tahoma"/>
            <family val="2"/>
          </rPr>
          <t>Transcriba el hallazgo de acuerdo con el informe emitido por el equipo auditor</t>
        </r>
      </text>
    </comment>
    <comment ref="H5" authorId="1" shapeId="0" xr:uid="{41D941B4-791E-4091-A95E-51D11DB0F631}">
      <text>
        <r>
          <rPr>
            <sz val="11"/>
            <color indexed="81"/>
            <rFont val="Tahoma"/>
            <family val="2"/>
          </rPr>
          <t>Registre la causa principal que originó la situación detectada, para definir la causa utilice el formato 01-F.16 “Herramientas para el análiisis y formulaciones de acciones”</t>
        </r>
      </text>
    </comment>
    <comment ref="I5" authorId="1" shapeId="0" xr:uid="{FFF43510-BF7B-4C09-A02B-079660857BC6}">
      <text>
        <r>
          <rPr>
            <sz val="12"/>
            <color indexed="81"/>
            <rFont val="Tahoma"/>
            <family val="2"/>
          </rPr>
          <t>Registre de forma consecutiva el número de la acción por hallazgo (Máximo de 3 dígitos)</t>
        </r>
      </text>
    </comment>
    <comment ref="J5" authorId="1" shapeId="0" xr:uid="{4AE92815-EB07-4DAA-BBCD-53C889409A23}">
      <text>
        <r>
          <rPr>
            <sz val="12"/>
            <color indexed="81"/>
            <rFont val="Tahoma"/>
            <family val="2"/>
          </rPr>
          <t>Registre la acción que realizará para subsanar o corregir el hallazgo. Inicie con un verbo en infinitivo. (Máximo 500 caracteres</t>
        </r>
        <r>
          <rPr>
            <b/>
            <sz val="12"/>
            <color indexed="81"/>
            <rFont val="Tahoma"/>
            <family val="2"/>
          </rPr>
          <t>)</t>
        </r>
      </text>
    </comment>
    <comment ref="K5" authorId="1" shapeId="0" xr:uid="{74ED0CB0-0E58-4F13-94CC-688082CC1737}">
      <text>
        <r>
          <rPr>
            <sz val="12"/>
            <color indexed="81"/>
            <rFont val="Tahoma"/>
            <family val="2"/>
          </rPr>
          <t>Registre el nombre del indicador (Máximo 100 caracteres)</t>
        </r>
      </text>
    </comment>
    <comment ref="L5" authorId="1" shapeId="0" xr:uid="{03F85E11-46F6-4831-BD4C-BD64D544CF3D}">
      <text>
        <r>
          <rPr>
            <sz val="12"/>
            <color indexed="81"/>
            <rFont val="Tahoma"/>
            <family val="2"/>
          </rPr>
          <t>Determine las variables y la correspondiente fórmula del indicador  (Máximo 200 caracteres)</t>
        </r>
      </text>
    </comment>
    <comment ref="M5" authorId="1" shapeId="0" xr:uid="{7F236B9B-16E0-4BC8-B332-DA536E3637B9}">
      <text>
        <r>
          <rPr>
            <sz val="12"/>
            <color indexed="81"/>
            <rFont val="Tahoma"/>
            <family val="2"/>
          </rPr>
          <t>Señale la medida cuantitativa, concreta, realizable y verificable (Número o porcentaje)</t>
        </r>
      </text>
    </comment>
    <comment ref="N5" authorId="1" shapeId="0" xr:uid="{54CACBE9-3C08-4930-91CA-45085ACE1C87}">
      <text>
        <r>
          <rPr>
            <sz val="11"/>
            <color indexed="81"/>
            <rFont val="Tahoma"/>
            <family val="2"/>
          </rPr>
          <t>(Máximo 100 caracteres)</t>
        </r>
        <r>
          <rPr>
            <sz val="9"/>
            <color indexed="81"/>
            <rFont val="Tahoma"/>
            <family val="2"/>
          </rPr>
          <t xml:space="preserve">
</t>
        </r>
      </text>
    </comment>
    <comment ref="O5" authorId="2" shapeId="0" xr:uid="{D6339310-B03E-47AC-B0B3-3DCD7430EE3D}">
      <text>
        <r>
          <rPr>
            <sz val="11"/>
            <color indexed="81"/>
            <rFont val="Tahoma"/>
            <family val="2"/>
          </rPr>
          <t>Registre la sigla de la Dirección a la cual pertenece el área responsable de la acción</t>
        </r>
        <r>
          <rPr>
            <sz val="9"/>
            <color indexed="81"/>
            <rFont val="Tahoma"/>
            <family val="2"/>
          </rPr>
          <t xml:space="preserve">
</t>
        </r>
      </text>
    </comment>
    <comment ref="P5" authorId="1" shapeId="0" xr:uid="{289F1F8E-7359-4518-BB98-514701B0EA77}">
      <text>
        <r>
          <rPr>
            <b/>
            <sz val="9"/>
            <color indexed="81"/>
            <rFont val="Tahoma"/>
            <family val="2"/>
          </rPr>
          <t>(AAAA/MM/DD)</t>
        </r>
        <r>
          <rPr>
            <sz val="9"/>
            <color indexed="81"/>
            <rFont val="Tahoma"/>
            <family val="2"/>
          </rPr>
          <t xml:space="preserve">
</t>
        </r>
      </text>
    </comment>
    <comment ref="Q5" authorId="1" shapeId="0" xr:uid="{D600DDF9-9F8D-4CED-90B6-F2F4D90A71E3}">
      <text>
        <r>
          <rPr>
            <b/>
            <sz val="9"/>
            <color indexed="81"/>
            <rFont val="Tahoma"/>
            <family val="2"/>
          </rPr>
          <t>(AAAA/MM/DD)</t>
        </r>
      </text>
    </comment>
    <comment ref="S5" authorId="1" shapeId="0" xr:uid="{12F6F7D3-6E58-499C-BE19-545A68598993}">
      <text>
        <r>
          <rPr>
            <b/>
            <sz val="9"/>
            <color indexed="81"/>
            <rFont val="Tahoma"/>
            <family val="2"/>
          </rPr>
          <t>(AAAA/MM/DD)</t>
        </r>
      </text>
    </comment>
    <comment ref="U5" authorId="1" shapeId="0" xr:uid="{5A3DD8CB-C3CD-4250-B679-59DDEA706EE8}">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V5" authorId="2" shapeId="0" xr:uid="{4F42CCAF-6DA5-4173-8AE6-57D3B277292B}">
      <text>
        <r>
          <rPr>
            <sz val="11"/>
            <color indexed="81"/>
            <rFont val="Tahoma"/>
            <family val="2"/>
          </rPr>
          <t>Registre los valores o datos, cualitativos o cuantitativos,  utilizados según la formulación del indicador.</t>
        </r>
      </text>
    </comment>
    <comment ref="W5" authorId="1" shapeId="0" xr:uid="{B4E08207-DB96-499B-A1B9-08403ACFDA7E}">
      <text>
        <r>
          <rPr>
            <b/>
            <sz val="9"/>
            <color indexed="81"/>
            <rFont val="Tahoma"/>
            <family val="2"/>
          </rPr>
          <t>Incorpore el resultado del indicador a la fecha de corte del seguimiento respectivo.(Número con dos decimales)</t>
        </r>
      </text>
    </comment>
    <comment ref="Y5" authorId="2" shapeId="0" xr:uid="{F8A98D47-BCD4-472B-A183-2056504C63FC}">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Z5" authorId="1" shapeId="0" xr:uid="{C5F01D91-9401-487B-82E9-3121449FC78B}">
      <text>
        <r>
          <rPr>
            <b/>
            <sz val="9"/>
            <color indexed="81"/>
            <rFont val="Tahoma"/>
            <family val="2"/>
          </rPr>
          <t>Califique de 0% a 100% el porcentaje de avance de la acción teniendo en cuenta el seguimiento registrado a la fecha de reporte.</t>
        </r>
      </text>
    </comment>
    <comment ref="AA5" authorId="1" shapeId="0" xr:uid="{3135971E-AAAA-4DD4-B7D9-3323F3935B11}">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B5" authorId="0" shapeId="0" xr:uid="{F701827A-2A1B-4329-858A-C6D5AC3E3729}">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D5" authorId="1" shapeId="0" xr:uid="{641835E4-D070-49F4-885B-919B007D1661}">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E5" authorId="2" shapeId="0" xr:uid="{11DACEC3-C0A5-4EF7-AAB8-0CC2A64EA9F7}">
      <text>
        <r>
          <rPr>
            <sz val="11"/>
            <color indexed="81"/>
            <rFont val="Tahoma"/>
            <family val="2"/>
          </rPr>
          <t>Registre los valores o datos, cualitativos o cuantitativos,  utilizados según la formulación del indicador.</t>
        </r>
      </text>
    </comment>
    <comment ref="AF5" authorId="1" shapeId="0" xr:uid="{9951F214-BCC0-4408-BEA4-2F7DFF043C27}">
      <text>
        <r>
          <rPr>
            <b/>
            <sz val="9"/>
            <color indexed="81"/>
            <rFont val="Tahoma"/>
            <family val="2"/>
          </rPr>
          <t>Incorpore el resultado del indicador a la fecha de corte del seguimiento respectivo.(Número con dos decimales)</t>
        </r>
      </text>
    </comment>
    <comment ref="AH5" authorId="2" shapeId="0" xr:uid="{18E34621-7652-4B60-AB41-8EBEDE08778D}">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I5" authorId="1" shapeId="0" xr:uid="{121B6545-F2B4-4112-B1B5-07AB39962CC8}">
      <text>
        <r>
          <rPr>
            <b/>
            <sz val="9"/>
            <color indexed="81"/>
            <rFont val="Tahoma"/>
            <family val="2"/>
          </rPr>
          <t>Califique de 0% a 100% el porcentaje de avance de la acción teniendo en cuenta el seguimiento registrado a la fecha de reporte.</t>
        </r>
      </text>
    </comment>
    <comment ref="AJ5" authorId="1" shapeId="0" xr:uid="{821E7C69-2B9A-4F6A-93D2-8121C6789529}">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K5" authorId="0" shapeId="0" xr:uid="{8BC9688F-846B-431A-8FD8-B3240C3A120C}">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M5" authorId="1" shapeId="0" xr:uid="{3201BA09-111B-4B51-9797-C189E970F30A}">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N5" authorId="2" shapeId="0" xr:uid="{167FEA64-1F67-4DD6-AF18-F6446D51A1D5}">
      <text>
        <r>
          <rPr>
            <sz val="11"/>
            <color indexed="81"/>
            <rFont val="Tahoma"/>
            <family val="2"/>
          </rPr>
          <t>Registre los valores o datos, cualitativos o cuantitativos,  utilizados según la formulación del indicador.</t>
        </r>
      </text>
    </comment>
    <comment ref="AO5" authorId="1" shapeId="0" xr:uid="{8B3A89B3-9711-4CEA-BF0C-80EF5FC7D336}">
      <text>
        <r>
          <rPr>
            <b/>
            <sz val="9"/>
            <color indexed="81"/>
            <rFont val="Tahoma"/>
            <family val="2"/>
          </rPr>
          <t>Incorpore el resultado del indicador a la fecha de corte del seguimiento respectivo.(Número con dos decimales)</t>
        </r>
      </text>
    </comment>
    <comment ref="AQ5" authorId="2" shapeId="0" xr:uid="{832202E1-4179-4B8B-B881-5830F4484348}">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R5" authorId="1" shapeId="0" xr:uid="{26A3EE66-6311-448C-AA58-2CC9CE9B7986}">
      <text>
        <r>
          <rPr>
            <b/>
            <sz val="9"/>
            <color indexed="81"/>
            <rFont val="Tahoma"/>
            <family val="2"/>
          </rPr>
          <t>Califique de 0% a 100% el porcentaje de avance de la acción teniendo en cuenta el seguimiento registrado a la fecha de reporte.</t>
        </r>
      </text>
    </comment>
    <comment ref="AS5" authorId="1" shapeId="0" xr:uid="{EE5EA2BC-8C17-4F36-B1B8-39D94225E166}">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T5" authorId="0" shapeId="0" xr:uid="{07B852C6-D491-48C9-9AFC-6CB8D3AE6E01}">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V5" authorId="1" shapeId="0" xr:uid="{58926545-6271-46DE-BC75-2ED0F0BE9A22}">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W5" authorId="2" shapeId="0" xr:uid="{A5B29B54-5D03-4FCC-BDA0-CBFFEC62D5E4}">
      <text>
        <r>
          <rPr>
            <sz val="11"/>
            <color indexed="81"/>
            <rFont val="Tahoma"/>
            <family val="2"/>
          </rPr>
          <t>Registre los valores o datos, cualitativos o cuantitativos,  utilizados según la formulación del indicador.</t>
        </r>
      </text>
    </comment>
    <comment ref="AX5" authorId="1" shapeId="0" xr:uid="{0E40E477-922B-4543-A64C-EEA0AE670E25}">
      <text>
        <r>
          <rPr>
            <b/>
            <sz val="9"/>
            <color indexed="81"/>
            <rFont val="Tahoma"/>
            <family val="2"/>
          </rPr>
          <t>Incorpore el resultado del indicador a la fecha de corte del seguimiento respectivo.(Número con dos decimales)</t>
        </r>
      </text>
    </comment>
    <comment ref="AZ5" authorId="2" shapeId="0" xr:uid="{59436778-E20A-47E4-9A7B-C9046F558C19}">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BA5" authorId="1" shapeId="0" xr:uid="{D1FBB374-7E5D-49CE-8B65-A6363CE40611}">
      <text>
        <r>
          <rPr>
            <b/>
            <sz val="9"/>
            <color indexed="81"/>
            <rFont val="Tahoma"/>
            <family val="2"/>
          </rPr>
          <t>Califique de 0% a 100% el porcentaje de avance de la acción teniendo en cuenta el seguimiento registrado a la fecha de reporte.</t>
        </r>
      </text>
    </comment>
    <comment ref="BB5" authorId="1" shapeId="0" xr:uid="{56809FF0-CE5C-4845-B3B5-BCDA4868C9A3}">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BC5" authorId="0" shapeId="0" xr:uid="{08AF2B5C-6389-4826-B3A4-A7CA3D02D55F}">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BD5" authorId="3" shapeId="0" xr:uid="{B7558767-1AD6-473A-8026-2660C32DA645}">
      <text>
        <r>
          <rPr>
            <sz val="9"/>
            <color indexed="81"/>
            <rFont val="Tahoma"/>
            <family val="2"/>
          </rPr>
          <t>Traer la fecha de ùltimo seguimiento</t>
        </r>
      </text>
    </comment>
    <comment ref="BE5" authorId="3" shapeId="0" xr:uid="{80E21228-0FD6-4B07-953D-ED986B62233C}">
      <text>
        <r>
          <rPr>
            <sz val="9"/>
            <color indexed="81"/>
            <rFont val="Tahoma"/>
            <family val="2"/>
          </rPr>
          <t>Trae el acumulado del avance del (s) trimestre(s) reportado</t>
        </r>
      </text>
    </comment>
    <comment ref="BF5" authorId="4" shapeId="0" xr:uid="{04435B8C-39E1-414B-BBAB-9686591A8022}">
      <text>
        <r>
          <rPr>
            <sz val="9"/>
            <color indexed="81"/>
            <rFont val="Tahoma"/>
            <family val="2"/>
          </rPr>
          <t>Trae el estado de cumplimiento de la acción.</t>
        </r>
      </text>
    </comment>
    <comment ref="BG5" authorId="1" shapeId="0" xr:uid="{DB968D98-044E-4B1D-AE87-B4D80656E118}">
      <text>
        <r>
          <rPr>
            <sz val="9"/>
            <color indexed="81"/>
            <rFont val="Tahoma"/>
            <family val="2"/>
          </rPr>
          <t>Trae el resultado si la acción es "Acción eficaz o incumplida" comparando el estado de la acción 
con la meta propuesta.</t>
        </r>
      </text>
    </comment>
    <comment ref="BH5" authorId="3" shapeId="0" xr:uid="{5B8D7D7A-379E-4681-A902-0EDD03D302A3}">
      <text>
        <r>
          <rPr>
            <sz val="9"/>
            <color indexed="81"/>
            <rFont val="Tahoma"/>
            <family val="2"/>
          </rPr>
          <t>Fecha de reporte de la efectividad de la acción</t>
        </r>
      </text>
    </comment>
    <comment ref="BI5" authorId="3" shapeId="0" xr:uid="{8BDC6CB5-CC7C-4970-B8DE-247075E61663}">
      <text>
        <r>
          <rPr>
            <sz val="9"/>
            <color indexed="81"/>
            <rFont val="Tahoma"/>
            <family val="2"/>
          </rPr>
          <t>Describa de forma concisa y clara cómo y/o por qué la acción eliminó la causa identificada, y modificó positivamente o subsanó los supuestos de hecho o de derecho que dieron origen al hallazgo</t>
        </r>
      </text>
    </comment>
    <comment ref="BJ5" authorId="3" shapeId="0" xr:uid="{117C4FCC-DEFB-4868-962C-6C8C3488744C}">
      <text>
        <r>
          <rPr>
            <sz val="9"/>
            <color indexed="81"/>
            <rFont val="Tahoma"/>
            <family val="2"/>
          </rPr>
          <t>Enlace consulta de soportes</t>
        </r>
      </text>
    </comment>
    <comment ref="BK5" authorId="3" shapeId="0" xr:uid="{9E335A3A-12F7-48D8-B380-039084B7DC70}">
      <text>
        <r>
          <rPr>
            <sz val="9"/>
            <color indexed="81"/>
            <rFont val="Tahoma"/>
            <family val="2"/>
          </rPr>
          <t>Registre el porcentaje de cumplimiento considerando que la acción se haya cumplido en el tiempo programado</t>
        </r>
      </text>
    </comment>
    <comment ref="BL5" authorId="3" shapeId="0" xr:uid="{E6EEBA14-FAC4-4F90-921A-0F828532BCDF}">
      <text>
        <r>
          <rPr>
            <sz val="9"/>
            <color indexed="81"/>
            <rFont val="Tahoma"/>
            <family val="2"/>
          </rPr>
          <t>Registre el porcentaje de efectividad considerando si la acción subsanó el hallazgo</t>
        </r>
      </text>
    </comment>
    <comment ref="BM5" authorId="3" shapeId="0" xr:uid="{5FD6B9D2-B412-4960-871A-9692A57F19CF}">
      <text>
        <r>
          <rPr>
            <sz val="9"/>
            <color indexed="81"/>
            <rFont val="Tahoma"/>
            <family val="2"/>
          </rPr>
          <t>Fecha en que se hace la evaluación de la efectividad.</t>
        </r>
      </text>
    </comment>
    <comment ref="BN5" authorId="3" shapeId="0" xr:uid="{D3271F59-3D2C-4812-A8EF-F8A8CDF2F60D}">
      <text>
        <r>
          <rPr>
            <sz val="9"/>
            <color indexed="81"/>
            <rFont val="Tahoma"/>
            <family val="2"/>
          </rPr>
          <t>Describa de forma concisa y clara la verificación del cierre si fuie efectivo o no el plan formulado para el cierre de la acción</t>
        </r>
      </text>
    </comment>
    <comment ref="BO5" authorId="3" shapeId="0" xr:uid="{2D1A2112-199F-414C-AD59-9222A9AC1E67}">
      <text>
        <r>
          <rPr>
            <sz val="9"/>
            <color indexed="81"/>
            <rFont val="Tahoma"/>
            <family val="2"/>
          </rPr>
          <t>Verificación de soportes</t>
        </r>
      </text>
    </comment>
    <comment ref="BP5" authorId="3" shapeId="0" xr:uid="{ABF86B6C-849B-443A-B901-0217FE39D858}">
      <text>
        <r>
          <rPr>
            <sz val="9"/>
            <color indexed="81"/>
            <rFont val="Tahoma"/>
            <family val="2"/>
          </rPr>
          <t>SI subsanó o NO el hallazgo: Evaluar si  eliminó o no, la causa que originó el hallazgo detectado, o si modificó positivamente la situación identificada.</t>
        </r>
      </text>
    </comment>
    <comment ref="BQ5" authorId="1" shapeId="0" xr:uid="{91A8D1EA-EEAA-4B30-98B2-06D4BEAEDCA2}">
      <text>
        <r>
          <rPr>
            <sz val="9"/>
            <color indexed="81"/>
            <rFont val="Tahoma"/>
            <family val="2"/>
          </rPr>
          <t xml:space="preserve">Estado en el que se encuentra la acción después de tener el resultado acumulado de la acción
</t>
        </r>
      </text>
    </comment>
    <comment ref="BR5" authorId="3" shapeId="0" xr:uid="{C9DBFC0A-F70B-4EA1-A45B-B1FCE3B71FA2}">
      <text>
        <r>
          <rPr>
            <sz val="9"/>
            <color indexed="81"/>
            <rFont val="Tahoma"/>
            <family val="2"/>
          </rPr>
          <t>Nombre del Profesional de OCI que reporta el seguimiento o efectividad</t>
        </r>
      </text>
    </comment>
    <comment ref="BT5" authorId="3" shapeId="0" xr:uid="{C8D78532-4D3E-413F-ADE2-1BF5D671FF96}">
      <text>
        <r>
          <rPr>
            <sz val="9"/>
            <color indexed="81"/>
            <rFont val="Tahoma"/>
            <family val="2"/>
          </rPr>
          <t>Aspectos que se decida destacar del seguimiento o evaluación de la efectividad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José Ignacio León Florez</author>
    <author>Jenny Lorena Forestieri Rojas</author>
    <author>Maria Angélica Reyes Peña</author>
    <author>Dany</author>
    <author>Claudia Rubiela Torres Pita</author>
  </authors>
  <commentList>
    <comment ref="C5" authorId="0" shapeId="0" xr:uid="{BCA922FC-250E-4954-90DD-67C4E3503DD1}">
      <text>
        <r>
          <rPr>
            <b/>
            <sz val="9"/>
            <color indexed="81"/>
            <rFont val="Tahoma"/>
            <family val="2"/>
          </rPr>
          <t xml:space="preserve">Registre el año en el que se realizó la auditoria
</t>
        </r>
      </text>
    </comment>
    <comment ref="D5" authorId="0" shapeId="0" xr:uid="{2A375421-AC1E-4A71-8713-9D71E25F89F1}">
      <text>
        <r>
          <rPr>
            <b/>
            <sz val="9"/>
            <color indexed="81"/>
            <rFont val="Tahoma"/>
            <family val="2"/>
          </rPr>
          <t>En el caso de la Contraloría: el código que informe final.
En caso de la OCI: El año y el # consecutivo de auditoria (Ejemplo: 2017-01)</t>
        </r>
      </text>
    </comment>
    <comment ref="E5" authorId="0" shapeId="0" xr:uid="{C9CE52F8-07C8-450F-A659-4ECF24D69004}">
      <text>
        <r>
          <rPr>
            <sz val="9"/>
            <color indexed="81"/>
            <rFont val="Tahoma"/>
            <family val="2"/>
          </rPr>
          <t>Relacione el nombre de la auditoria descrito en la portada del informe final.</t>
        </r>
      </text>
    </comment>
    <comment ref="F5" authorId="0" shapeId="0" xr:uid="{2934DB63-4FB4-42AA-9E06-55523DE0C2D6}">
      <text>
        <r>
          <rPr>
            <sz val="9"/>
            <color indexed="81"/>
            <rFont val="Tahoma"/>
            <family val="2"/>
          </rPr>
          <t xml:space="preserve">Relacione el numeral del hallazgo descrito en el informe final.
</t>
        </r>
      </text>
    </comment>
    <comment ref="G5" authorId="0" shapeId="0" xr:uid="{620C5187-1069-4CEA-A8FC-CB4C6502E445}">
      <text>
        <r>
          <rPr>
            <sz val="11"/>
            <color indexed="8"/>
            <rFont val="Tahoma"/>
            <family val="2"/>
          </rPr>
          <t>Transcriba el hallazgo de acuerdo con el informe emitido por el equipo auditor</t>
        </r>
      </text>
    </comment>
    <comment ref="H5" authorId="1" shapeId="0" xr:uid="{E7A0E975-F9E6-4A2C-8BF5-C453D9526087}">
      <text>
        <r>
          <rPr>
            <sz val="11"/>
            <color indexed="81"/>
            <rFont val="Tahoma"/>
            <family val="2"/>
          </rPr>
          <t>Registre la causa principal que originó la situación detectada, para definir la causa utilice el formato 01-F.16 “Herramientas para el análiisis y formulaciones de acciones”</t>
        </r>
      </text>
    </comment>
    <comment ref="I5" authorId="1" shapeId="0" xr:uid="{5D9E34FC-2309-4A54-A689-F76AFEA27FBE}">
      <text>
        <r>
          <rPr>
            <sz val="12"/>
            <color indexed="81"/>
            <rFont val="Tahoma"/>
            <family val="2"/>
          </rPr>
          <t>Registre de forma consecutiva el número de la acción por hallazgo (Máximo de 3 dígitos)</t>
        </r>
      </text>
    </comment>
    <comment ref="J5" authorId="1" shapeId="0" xr:uid="{E53FD945-750B-41FC-83B8-A8F5795BA34F}">
      <text>
        <r>
          <rPr>
            <sz val="12"/>
            <color indexed="81"/>
            <rFont val="Tahoma"/>
            <family val="2"/>
          </rPr>
          <t>Registre la acción que realizará para subsanar o corregir el hallazgo. Inicie con un verbo en infinitivo. (Máximo 500 caracteres</t>
        </r>
        <r>
          <rPr>
            <b/>
            <sz val="12"/>
            <color indexed="81"/>
            <rFont val="Tahoma"/>
            <family val="2"/>
          </rPr>
          <t>)</t>
        </r>
      </text>
    </comment>
    <comment ref="K5" authorId="1" shapeId="0" xr:uid="{092E1417-A25A-4F1A-B161-9CB885996403}">
      <text>
        <r>
          <rPr>
            <sz val="12"/>
            <color indexed="81"/>
            <rFont val="Tahoma"/>
            <family val="2"/>
          </rPr>
          <t>Registre el nombre del indicador (Máximo 100 caracteres)</t>
        </r>
      </text>
    </comment>
    <comment ref="L5" authorId="1" shapeId="0" xr:uid="{E2BE6F81-16F0-4C45-9D21-4B4CAEDEA85E}">
      <text>
        <r>
          <rPr>
            <sz val="12"/>
            <color indexed="81"/>
            <rFont val="Tahoma"/>
            <family val="2"/>
          </rPr>
          <t>Determine las variables y la correspondiente fórmula del indicador  (Máximo 200 caracteres)</t>
        </r>
      </text>
    </comment>
    <comment ref="M5" authorId="1" shapeId="0" xr:uid="{DF10B488-21A6-4564-AFC6-BA37C475679F}">
      <text>
        <r>
          <rPr>
            <sz val="12"/>
            <color indexed="81"/>
            <rFont val="Tahoma"/>
            <family val="2"/>
          </rPr>
          <t>Señale la medida cuantitativa, concreta, realizable y verificable (Número o porcentaje)</t>
        </r>
      </text>
    </comment>
    <comment ref="N5" authorId="1" shapeId="0" xr:uid="{82BB5069-7D58-4060-B439-6F104D6A6FD4}">
      <text>
        <r>
          <rPr>
            <sz val="11"/>
            <color indexed="81"/>
            <rFont val="Tahoma"/>
            <family val="2"/>
          </rPr>
          <t>(Máximo 100 caracteres)</t>
        </r>
        <r>
          <rPr>
            <sz val="9"/>
            <color indexed="81"/>
            <rFont val="Tahoma"/>
            <family val="2"/>
          </rPr>
          <t xml:space="preserve">
</t>
        </r>
      </text>
    </comment>
    <comment ref="O5" authorId="2" shapeId="0" xr:uid="{285AA4CF-59AD-4626-897B-114FDE9D5D32}">
      <text>
        <r>
          <rPr>
            <sz val="11"/>
            <color indexed="81"/>
            <rFont val="Tahoma"/>
            <family val="2"/>
          </rPr>
          <t>Registre la sigla de la Dirección a la cual pertenece el área responsable de la acción</t>
        </r>
        <r>
          <rPr>
            <sz val="9"/>
            <color indexed="81"/>
            <rFont val="Tahoma"/>
            <family val="2"/>
          </rPr>
          <t xml:space="preserve">
</t>
        </r>
      </text>
    </comment>
    <comment ref="P5" authorId="1" shapeId="0" xr:uid="{2FD9A2D9-ECDA-4672-BEFB-C54E597ADA11}">
      <text>
        <r>
          <rPr>
            <b/>
            <sz val="9"/>
            <color indexed="81"/>
            <rFont val="Tahoma"/>
            <family val="2"/>
          </rPr>
          <t>(AAAA/MM/DD)</t>
        </r>
        <r>
          <rPr>
            <sz val="9"/>
            <color indexed="81"/>
            <rFont val="Tahoma"/>
            <family val="2"/>
          </rPr>
          <t xml:space="preserve">
</t>
        </r>
      </text>
    </comment>
    <comment ref="Q5" authorId="1" shapeId="0" xr:uid="{5E545FFE-065E-4622-972F-5875DBAE2A7D}">
      <text>
        <r>
          <rPr>
            <b/>
            <sz val="9"/>
            <color indexed="81"/>
            <rFont val="Tahoma"/>
            <family val="2"/>
          </rPr>
          <t>(AAAA/MM/DD)</t>
        </r>
      </text>
    </comment>
    <comment ref="S5" authorId="1" shapeId="0" xr:uid="{B97DABB2-5382-4924-9595-26A038B4BDDE}">
      <text>
        <r>
          <rPr>
            <b/>
            <sz val="9"/>
            <color indexed="81"/>
            <rFont val="Tahoma"/>
            <family val="2"/>
          </rPr>
          <t>(AAAA/MM/DD)</t>
        </r>
      </text>
    </comment>
    <comment ref="U5" authorId="1" shapeId="0" xr:uid="{6B590043-E4A9-41D6-821E-BFC32D427BB3}">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V5" authorId="2" shapeId="0" xr:uid="{E3F0B451-74A0-4757-89AA-CEAABE2F6FF3}">
      <text>
        <r>
          <rPr>
            <sz val="11"/>
            <color indexed="81"/>
            <rFont val="Tahoma"/>
            <family val="2"/>
          </rPr>
          <t>Registre los valores o datos, cualitativos o cuantitativos,  utilizados según la formulación del indicador.</t>
        </r>
      </text>
    </comment>
    <comment ref="W5" authorId="1" shapeId="0" xr:uid="{245FE5CE-DE21-4E2F-91DE-9A7901AD6C4E}">
      <text>
        <r>
          <rPr>
            <b/>
            <sz val="9"/>
            <color indexed="81"/>
            <rFont val="Tahoma"/>
            <family val="2"/>
          </rPr>
          <t>Incorpore el resultado del indicador a la fecha de corte del seguimiento respectivo.(Número con dos decimales)</t>
        </r>
      </text>
    </comment>
    <comment ref="Y5" authorId="2" shapeId="0" xr:uid="{F546E707-14DB-4038-82F2-3C11E2AA4D38}">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Z5" authorId="1" shapeId="0" xr:uid="{0037C053-CD60-4CFF-8C69-70BF8CD6DF49}">
      <text>
        <r>
          <rPr>
            <b/>
            <sz val="9"/>
            <color indexed="81"/>
            <rFont val="Tahoma"/>
            <family val="2"/>
          </rPr>
          <t>Califique de 0% a 100% el porcentaje de avance de la acción teniendo en cuenta el seguimiento registrado a la fecha de reporte.</t>
        </r>
      </text>
    </comment>
    <comment ref="AA5" authorId="1" shapeId="0" xr:uid="{A8C8291E-9E48-42C7-8C18-AE30F13B1FE0}">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B5" authorId="0" shapeId="0" xr:uid="{13E1A195-2A5D-4C62-9CC3-37E187D11EB3}">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D5" authorId="1" shapeId="0" xr:uid="{97BB6FEB-E3ED-419C-8BAC-AB57DA25D211}">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E5" authorId="2" shapeId="0" xr:uid="{BBFE601F-5792-490C-83D6-945F43766A2B}">
      <text>
        <r>
          <rPr>
            <sz val="11"/>
            <color indexed="81"/>
            <rFont val="Tahoma"/>
            <family val="2"/>
          </rPr>
          <t>Registre los valores o datos, cualitativos o cuantitativos,  utilizados según la formulación del indicador.</t>
        </r>
      </text>
    </comment>
    <comment ref="AF5" authorId="1" shapeId="0" xr:uid="{001F1A8B-A0FC-474E-A3F7-0B4CA66EC2D6}">
      <text>
        <r>
          <rPr>
            <b/>
            <sz val="9"/>
            <color indexed="81"/>
            <rFont val="Tahoma"/>
            <family val="2"/>
          </rPr>
          <t>Incorpore el resultado del indicador a la fecha de corte del seguimiento respectivo.(Número con dos decimales)</t>
        </r>
      </text>
    </comment>
    <comment ref="AH5" authorId="2" shapeId="0" xr:uid="{477BAE47-6B5A-4379-973C-52DDB6CD13A8}">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I5" authorId="1" shapeId="0" xr:uid="{C8D91DD7-94FD-4BC9-AE87-143C54EE386B}">
      <text>
        <r>
          <rPr>
            <b/>
            <sz val="9"/>
            <color indexed="81"/>
            <rFont val="Tahoma"/>
            <family val="2"/>
          </rPr>
          <t>Califique de 0% a 100% el porcentaje de avance de la acción teniendo en cuenta el seguimiento registrado a la fecha de reporte.</t>
        </r>
      </text>
    </comment>
    <comment ref="AJ5" authorId="1" shapeId="0" xr:uid="{68832F0B-E66B-447C-AED2-F42E44D5BD93}">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K5" authorId="0" shapeId="0" xr:uid="{547BA3B6-5CC9-47DB-8A8D-93E913B01536}">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M5" authorId="1" shapeId="0" xr:uid="{7815E0E1-FB70-47DC-A65E-C022DA9D3F7B}">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N5" authorId="2" shapeId="0" xr:uid="{6F960919-9F0E-43FD-9E23-F4508DA874E0}">
      <text>
        <r>
          <rPr>
            <sz val="11"/>
            <color indexed="81"/>
            <rFont val="Tahoma"/>
            <family val="2"/>
          </rPr>
          <t>Registre los valores o datos, cualitativos o cuantitativos,  utilizados según la formulación del indicador.</t>
        </r>
      </text>
    </comment>
    <comment ref="AO5" authorId="1" shapeId="0" xr:uid="{DF0F840A-81B1-4D35-904B-29B0250795FE}">
      <text>
        <r>
          <rPr>
            <b/>
            <sz val="9"/>
            <color indexed="81"/>
            <rFont val="Tahoma"/>
            <family val="2"/>
          </rPr>
          <t>Incorpore el resultado del indicador a la fecha de corte del seguimiento respectivo.(Número con dos decimales)</t>
        </r>
      </text>
    </comment>
    <comment ref="AQ5" authorId="2" shapeId="0" xr:uid="{5F609EA8-D2D0-49FB-9838-98941819BD4A}">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R5" authorId="1" shapeId="0" xr:uid="{A46F8120-0E85-4F9D-8E14-A233DD23F9B7}">
      <text>
        <r>
          <rPr>
            <b/>
            <sz val="9"/>
            <color indexed="81"/>
            <rFont val="Tahoma"/>
            <family val="2"/>
          </rPr>
          <t>Califique de 0% a 100% el porcentaje de avance de la acción teniendo en cuenta el seguimiento registrado a la fecha de reporte.</t>
        </r>
      </text>
    </comment>
    <comment ref="AS5" authorId="1" shapeId="0" xr:uid="{E25C5FE7-EF77-4C20-B71B-FF98ABCB05F3}">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T5" authorId="0" shapeId="0" xr:uid="{189C9352-EEAE-4B53-BDA7-A686DCB1FFCA}">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V5" authorId="1" shapeId="0" xr:uid="{5430C127-C8C5-4EAD-BF01-B8E0A59628CA}">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W5" authorId="2" shapeId="0" xr:uid="{2FDF28DA-E95D-4A88-8AD4-3717CEF46205}">
      <text>
        <r>
          <rPr>
            <sz val="11"/>
            <color indexed="81"/>
            <rFont val="Tahoma"/>
            <family val="2"/>
          </rPr>
          <t>Registre los valores o datos, cualitativos o cuantitativos,  utilizados según la formulación del indicador.</t>
        </r>
      </text>
    </comment>
    <comment ref="AX5" authorId="1" shapeId="0" xr:uid="{0B422270-7252-4219-9D66-BF2A3542FAE6}">
      <text>
        <r>
          <rPr>
            <b/>
            <sz val="9"/>
            <color indexed="81"/>
            <rFont val="Tahoma"/>
            <family val="2"/>
          </rPr>
          <t>Incorpore el resultado del indicador a la fecha de corte del seguimiento respectivo.(Número con dos decimales)</t>
        </r>
      </text>
    </comment>
    <comment ref="AZ5" authorId="2" shapeId="0" xr:uid="{7DC2FCB4-19C0-4FBB-A38B-AE9F0F3DCE8B}">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BA5" authorId="1" shapeId="0" xr:uid="{D3DEBD0E-32E7-47D3-96A2-90A673C2302C}">
      <text>
        <r>
          <rPr>
            <b/>
            <sz val="9"/>
            <color indexed="81"/>
            <rFont val="Tahoma"/>
            <family val="2"/>
          </rPr>
          <t>Califique de 0% a 100% el porcentaje de avance de la acción teniendo en cuenta el seguimiento registrado a la fecha de reporte.</t>
        </r>
      </text>
    </comment>
    <comment ref="BB5" authorId="1" shapeId="0" xr:uid="{D4488DBC-DA8D-4188-9E0F-56BA96C2C9EF}">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BC5" authorId="0" shapeId="0" xr:uid="{D4475BF2-468A-4792-BF62-CAB86F1387F0}">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BD5" authorId="3" shapeId="0" xr:uid="{9A1D5EE8-CA48-45FB-A9E7-5104EEC7B348}">
      <text>
        <r>
          <rPr>
            <sz val="9"/>
            <color indexed="81"/>
            <rFont val="Tahoma"/>
            <family val="2"/>
          </rPr>
          <t>Traer la fecha de ùltimo seguimiento</t>
        </r>
      </text>
    </comment>
    <comment ref="BE5" authorId="3" shapeId="0" xr:uid="{44D30FA3-75F9-41D8-A13B-72D68203706E}">
      <text>
        <r>
          <rPr>
            <sz val="9"/>
            <color indexed="81"/>
            <rFont val="Tahoma"/>
            <family val="2"/>
          </rPr>
          <t>Trae el acumulado del avance del (s) trimestre(s) reportado</t>
        </r>
      </text>
    </comment>
    <comment ref="BF5" authorId="4" shapeId="0" xr:uid="{A9DE2815-368C-4667-98BB-C8051E000819}">
      <text>
        <r>
          <rPr>
            <sz val="9"/>
            <color indexed="81"/>
            <rFont val="Tahoma"/>
            <family val="2"/>
          </rPr>
          <t>Trae el estado de cumplimiento de la acción.</t>
        </r>
      </text>
    </comment>
    <comment ref="BG5" authorId="1" shapeId="0" xr:uid="{063AB5A3-84E6-4103-9415-9B4BA9BF0D77}">
      <text>
        <r>
          <rPr>
            <sz val="9"/>
            <color indexed="81"/>
            <rFont val="Tahoma"/>
            <family val="2"/>
          </rPr>
          <t>Trae el resultado si la acción es "Acción eficaz o incumplida" comparando el estado de la acción 
con la meta propuesta.</t>
        </r>
      </text>
    </comment>
    <comment ref="BH5" authorId="3" shapeId="0" xr:uid="{18D6607F-78C0-45DA-9E3E-C95A3820DCDA}">
      <text>
        <r>
          <rPr>
            <sz val="9"/>
            <color indexed="81"/>
            <rFont val="Tahoma"/>
            <family val="2"/>
          </rPr>
          <t>Fecha de reporte de la efectividad de la acción</t>
        </r>
      </text>
    </comment>
    <comment ref="BI5" authorId="3" shapeId="0" xr:uid="{A227F278-F32C-4727-97F5-176C43A85131}">
      <text>
        <r>
          <rPr>
            <sz val="9"/>
            <color indexed="81"/>
            <rFont val="Tahoma"/>
            <family val="2"/>
          </rPr>
          <t>Describa de forma concisa y clara cómo y/o por qué la acción eliminó la causa identificada, y modificó positivamente o subsanó los supuestos de hecho o de derecho que dieron origen al hallazgo</t>
        </r>
      </text>
    </comment>
    <comment ref="BJ5" authorId="3" shapeId="0" xr:uid="{EC26D7FD-2CB3-448E-8029-ED8F9320B6FA}">
      <text>
        <r>
          <rPr>
            <sz val="9"/>
            <color indexed="81"/>
            <rFont val="Tahoma"/>
            <family val="2"/>
          </rPr>
          <t>Enlace consulta de soportes</t>
        </r>
      </text>
    </comment>
    <comment ref="BK5" authorId="3" shapeId="0" xr:uid="{DE4ED0E8-C390-49F0-B265-0AFAFD706859}">
      <text>
        <r>
          <rPr>
            <sz val="9"/>
            <color indexed="81"/>
            <rFont val="Tahoma"/>
            <family val="2"/>
          </rPr>
          <t>Registre el porcentaje de cumplimiento considerando que la acción se haya cumplido en el tiempo programado</t>
        </r>
      </text>
    </comment>
    <comment ref="BL5" authorId="3" shapeId="0" xr:uid="{BCFE5681-6B67-4A9E-B5C1-B393FF68908D}">
      <text>
        <r>
          <rPr>
            <sz val="9"/>
            <color indexed="81"/>
            <rFont val="Tahoma"/>
            <family val="2"/>
          </rPr>
          <t>Registre el porcentaje de efectividad considerando si la acción subsanó el hallazgo</t>
        </r>
      </text>
    </comment>
    <comment ref="BM5" authorId="3" shapeId="0" xr:uid="{DFF9885F-78B3-41BA-980F-CF3EF171F71B}">
      <text>
        <r>
          <rPr>
            <sz val="9"/>
            <color indexed="81"/>
            <rFont val="Tahoma"/>
            <family val="2"/>
          </rPr>
          <t>Fecha en que se hace la evaluación de la efectividad.</t>
        </r>
      </text>
    </comment>
    <comment ref="BN5" authorId="3" shapeId="0" xr:uid="{B623A7E3-24A8-4C47-BE8E-4A9B0DA7EBF2}">
      <text>
        <r>
          <rPr>
            <sz val="9"/>
            <color indexed="81"/>
            <rFont val="Tahoma"/>
            <family val="2"/>
          </rPr>
          <t>Describa de forma concisa y clara la verificación del cierre si fuie efectivo o no el plan formulado para el cierre de la acción</t>
        </r>
      </text>
    </comment>
    <comment ref="BO5" authorId="3" shapeId="0" xr:uid="{0B7F4C01-8103-4FA1-AB7D-A7DC336742F3}">
      <text>
        <r>
          <rPr>
            <sz val="9"/>
            <color indexed="81"/>
            <rFont val="Tahoma"/>
            <family val="2"/>
          </rPr>
          <t>Verificación de soportes</t>
        </r>
      </text>
    </comment>
    <comment ref="BP5" authorId="3" shapeId="0" xr:uid="{68529811-4699-4E7C-9A73-AAD685FB5BEB}">
      <text>
        <r>
          <rPr>
            <sz val="9"/>
            <color indexed="81"/>
            <rFont val="Tahoma"/>
            <family val="2"/>
          </rPr>
          <t>SI subsanó o NO el hallazgo: Evaluar si  eliminó o no, la causa que originó el hallazgo detectado, o si modificó positivamente la situación identificada.</t>
        </r>
      </text>
    </comment>
    <comment ref="BQ5" authorId="1" shapeId="0" xr:uid="{8616E54D-4808-47CE-BA03-6F2338D6544F}">
      <text>
        <r>
          <rPr>
            <sz val="9"/>
            <color indexed="81"/>
            <rFont val="Tahoma"/>
            <family val="2"/>
          </rPr>
          <t xml:space="preserve">Estado en el que se encuentra la acción después de tener el resultado acumulado de la acción
</t>
        </r>
      </text>
    </comment>
    <comment ref="BR5" authorId="3" shapeId="0" xr:uid="{52FB7944-BE2D-4968-8921-14A2D18AEA1C}">
      <text>
        <r>
          <rPr>
            <sz val="9"/>
            <color indexed="81"/>
            <rFont val="Tahoma"/>
            <family val="2"/>
          </rPr>
          <t>Nombre del Profesional de OCI que reporta el seguimiento o efectividad</t>
        </r>
      </text>
    </comment>
    <comment ref="BT5" authorId="3" shapeId="0" xr:uid="{3EC0BB34-B1DD-4AF0-A39E-F4A07C0D6916}">
      <text>
        <r>
          <rPr>
            <sz val="9"/>
            <color indexed="81"/>
            <rFont val="Tahoma"/>
            <family val="2"/>
          </rPr>
          <t>Aspectos que se decida destacar del seguimiento o evaluación de la efectividad</t>
        </r>
      </text>
    </comment>
  </commentList>
</comments>
</file>

<file path=xl/sharedStrings.xml><?xml version="1.0" encoding="utf-8"?>
<sst xmlns="http://schemas.openxmlformats.org/spreadsheetml/2006/main" count="2122" uniqueCount="970">
  <si>
    <t>1. FORMULACIÓN PLAN DE MEJORAMIENTO</t>
  </si>
  <si>
    <t xml:space="preserve">Periodo definido para la ejecución de la acción
</t>
  </si>
  <si>
    <r>
      <t>Seguimien</t>
    </r>
    <r>
      <rPr>
        <b/>
        <sz val="10"/>
        <rFont val="Arial"/>
        <family val="2"/>
      </rPr>
      <t>to con corte a 31 de marzo de 2025
I TRIMESTRE</t>
    </r>
  </si>
  <si>
    <r>
      <t>Seguimiento con corte a 30 de junio de 2025</t>
    </r>
    <r>
      <rPr>
        <b/>
        <sz val="10"/>
        <color theme="4" tint="0.39997558519241921"/>
        <rFont val="Arial"/>
        <family val="2"/>
      </rPr>
      <t xml:space="preserve"> </t>
    </r>
    <r>
      <rPr>
        <b/>
        <sz val="10"/>
        <color theme="1"/>
        <rFont val="Arial"/>
        <family val="2"/>
      </rPr>
      <t xml:space="preserve">
II TRIMESTRE</t>
    </r>
  </si>
  <si>
    <r>
      <t>Seguimiento con corte a 30 de septiembre de 2025</t>
    </r>
    <r>
      <rPr>
        <b/>
        <sz val="10"/>
        <color theme="4" tint="0.39997558519241921"/>
        <rFont val="Arial"/>
        <family val="2"/>
      </rPr>
      <t xml:space="preserve"> </t>
    </r>
    <r>
      <rPr>
        <b/>
        <sz val="10"/>
        <color theme="1"/>
        <rFont val="Arial"/>
        <family val="2"/>
      </rPr>
      <t xml:space="preserve">
III TRIMESTRE</t>
    </r>
  </si>
  <si>
    <t xml:space="preserve">
Seguimiento con corte a 31 de diciembre de 2025
IV TRIMESTRE
</t>
  </si>
  <si>
    <t>VERIFICACIÓN DE LA EFECTIVIDAD DE LAS ACCIONES</t>
  </si>
  <si>
    <t>Cumplida efectiva</t>
  </si>
  <si>
    <t>SI</t>
  </si>
  <si>
    <t>2. Reporte responsable del Plan</t>
  </si>
  <si>
    <t>3. Seguimiento Oficina de Control Interno</t>
  </si>
  <si>
    <t>Estado de cumplimiento de la acción</t>
  </si>
  <si>
    <t>Evaluación de eficacia</t>
  </si>
  <si>
    <t>Reporte de autocontrol del responsable de ejecutar la acción
de Efectividad</t>
  </si>
  <si>
    <t xml:space="preserve">Calificación de autocontrol por parte de la dependencia responsable de ejecutar o coordinar la acción	</t>
  </si>
  <si>
    <t>Verificación de la Efectividad
Oficina de Control Interno</t>
  </si>
  <si>
    <t>4. Evaluación de la acción
Oficina de Control Interno</t>
  </si>
  <si>
    <t>Cumplida inefectiva</t>
  </si>
  <si>
    <t>NO</t>
  </si>
  <si>
    <t>No.</t>
  </si>
  <si>
    <t>Código de la entidad</t>
  </si>
  <si>
    <t>Vigencia</t>
  </si>
  <si>
    <t xml:space="preserve">Código Auditoria </t>
  </si>
  <si>
    <t>Nombre de la Auditoría</t>
  </si>
  <si>
    <t>No. Hallazgo</t>
  </si>
  <si>
    <t>Descripción del Hallazgo</t>
  </si>
  <si>
    <t>Causa del Hallazgo</t>
  </si>
  <si>
    <t>Código Acción</t>
  </si>
  <si>
    <t>Descripción Acción</t>
  </si>
  <si>
    <t>Nombre del Indicador</t>
  </si>
  <si>
    <t>Fórmula del Indicador</t>
  </si>
  <si>
    <t>Meta</t>
  </si>
  <si>
    <t>Área Responsable</t>
  </si>
  <si>
    <t>Dirección a la que pertenece el área</t>
  </si>
  <si>
    <t>Fecha de Inicio</t>
  </si>
  <si>
    <t>Fecha de Terminación</t>
  </si>
  <si>
    <t>Días de prórroga</t>
  </si>
  <si>
    <t>Fecha de corte del avance</t>
  </si>
  <si>
    <t>Descripcion de la evidencia o soportes de la ejecución de la acción 
Responsable</t>
  </si>
  <si>
    <t>Varaibales alcanzadas del Indicador</t>
  </si>
  <si>
    <t>Resultado del Indicador</t>
  </si>
  <si>
    <t>Fecha de Seguimiento OCI</t>
  </si>
  <si>
    <t>Variables del Indicador OCI</t>
  </si>
  <si>
    <t>Porcentaje ejecutado</t>
  </si>
  <si>
    <t>Descripción de la verificación de las evidencias presentadas</t>
  </si>
  <si>
    <t>Observaciones OCI</t>
  </si>
  <si>
    <t>Variables alcanzadas del Indicador</t>
  </si>
  <si>
    <t>Fecha de verificación del estado de la acción</t>
  </si>
  <si>
    <t>Total de avance</t>
  </si>
  <si>
    <t>Estado de la acción</t>
  </si>
  <si>
    <t>EFICACIA</t>
  </si>
  <si>
    <t>Fecha de reporte de la efectividad de la acción</t>
  </si>
  <si>
    <t>Efectividad</t>
  </si>
  <si>
    <t>Soportes</t>
  </si>
  <si>
    <t>¿Fue eficaz?</t>
  </si>
  <si>
    <t>¿Fue efectiva?</t>
  </si>
  <si>
    <t>Fecha de evaluación de efectividad</t>
  </si>
  <si>
    <t>Descripción de la efectividad</t>
  </si>
  <si>
    <t xml:space="preserve">Efectiva </t>
  </si>
  <si>
    <t>Estado de cumplimiento de la acción OCI</t>
  </si>
  <si>
    <t>Profesional OCI</t>
  </si>
  <si>
    <t>Evaluación por el ente de control</t>
  </si>
  <si>
    <t>Acción cerrada</t>
  </si>
  <si>
    <t>Incalificable</t>
  </si>
  <si>
    <t>Auditoría Determinación Impuestos: Fiscalización y Liquidación</t>
  </si>
  <si>
    <t xml:space="preserve">2, 5, Obs-1 </t>
  </si>
  <si>
    <t>En la revisión adelantada de los 83 registros correspondientes a la gestión de Fiscalización Puntual, se evidencia que algunas actividades del procedimiento 105-P-06 V6 no fueron cumplidas en su totalidad para la muestra, tales como: actividad 14, 17 (ver detalle actividad), 19 y 20 (ver detalle actividad).
En la revisión adelantada de los 293 registros correspondientes a la gestión de Fiscalización Masiva, se evidencia que algunas actividades del  procedimiento 105-P-06 V6 no fueron cumplidas en su totalidad, tales como: actividad  26, 36 (ver detalle actividad), y 37.
El formato 105-F.172 Requerimiento Especial ICA se está utilizando, pero no se encuentra en el procedimiento.</t>
  </si>
  <si>
    <t>Inadecuada interpretación de la descripción e implementación del procedimiento 105-P-06
El formato 105-F.172 Requerimiento Especial ICA, no está relacionado en el procedimiento 105-P-06</t>
  </si>
  <si>
    <t xml:space="preserve">Modificar y/o ajustar el procedimiento 105-P-06 en las actividades 14, 17 19, 20, 26, 36 y 37, e incluir el  formato 105-F.172.
</t>
  </si>
  <si>
    <t>Actualización del procedimiento</t>
  </si>
  <si>
    <t xml:space="preserve">(Actualización realizada del Procedimiento 105-P-06 /  Actualización programada del Procedimiento 105-P-06  )*100
</t>
  </si>
  <si>
    <t xml:space="preserve">Oficina de Fiscalización Grandes Contribuyentes
Oficina Fiscalización General y Control Masivo
</t>
  </si>
  <si>
    <t>Subdirección de Determinación - Subdirección Educación Tributaria y Servicio</t>
  </si>
  <si>
    <t>NA</t>
  </si>
  <si>
    <t xml:space="preserve">Se tiene proyectado iniciar reuniones en el segundo trimestre con los responsables delegados de las diferentes oficinas intervinientes en el procedimiento, con el fin de revisar, analizar el detalle de las actividades y si es necesario modificar el documento, de acuerdo con el correcto cumplimiento de las acciones de determinación.  </t>
  </si>
  <si>
    <t>0/1</t>
  </si>
  <si>
    <t>De conformidad con lo reportado por el área, esta acción se encuentra sin avance de ejecución.</t>
  </si>
  <si>
    <t>Se recomienda iniciar las acciones correspondientes para dar cumplimiento al indicador propuesto dentro de los términos establecidos en el plan de mejoramiento.
Seguimiento realizado por: Zulma Parales</t>
  </si>
  <si>
    <t xml:space="preserve">Durante el segundo trimestre la Subdirección de Determinación con sus oficinas y la Oficina de Control Masivo llevaron a cabo reuniones, en la cual participaron los Jefes y los responsables delegados de las diferentes oficinas intervinientes en el procedimiento, se analizaron los diferentes condiciones actuales de reorganización de la entidad y la operatividad actual; se decidió desarrollar la revisión y modificación del procedimiento de acuerdo con el correcto cumplimiento de las acciones de determinación; para ello se programó y se viene desarrollando reuniones los días lunes y viernes con las oficinas involucradas y se  espera culminar esta reforma antes de finalizar la vigencia. </t>
  </si>
  <si>
    <t>(0*100)/100</t>
  </si>
  <si>
    <t>De conformidad con lo reportado por el área, esta acción se encuentra sin avance en la ejecución.
Se recomienda iniciar  las actividades correspondientes  para dar cumplimiento al indicador propuesto dentro de los términos establecidos en el plan de mejoramiento, toda vez que, la acción termina el 15/12/2025.</t>
  </si>
  <si>
    <t>Dado que la acción aún se encuentra sin avance de ejecución,  se sugiere generar una alerta preventiva, toda vez que la misma tiene plazo de cumplimiento el 15/12/2025.
Seguimiento realizado por: Zulma Parales</t>
  </si>
  <si>
    <t xml:space="preserve">
Durante el segundo y tercer trimestre la Subdirección de Determinación con sus oficinas y la Oficina de Control Masivo llevaron a cabo mesas de trabajo, en la cual participaron los Jefes y los responsables delegados de las diferentes oficinas intervinientes en el procedimiento, para ello se programaron y se desarrollaron reuniones más o menos dos por semana, realizando la revisión y modificación del procedimiento de acuerdo con el correcto cumplimiento de las acciones de Fiscalización. 
Producto de las mesas de trabajo se realizó la actualización del documento Procedimiento de Fiscalización 105-P-06, pasando por la revisión de los jefes y del Subdirector; a finales de septiembre  se procede a enviar a la Subdirección de Planeación e Inteligencia Tributaria, para la revisión y visto bueno que se requiere, recibiendo una retroalimentación y sugerencias,  de esta manera se procede a realizar algunas modificaciones incluyendo aquellas que sobrevengan de la reorganización, de la cual se dio aprobación desde el 29 de septiembre. Lo anterior con el fin de volver a remitir para visto bueno y finalmente a la Oficina Asesora de Planeación; se espera culminar esta reforma antes de finalizar la vigencia.
Teniendo presente lo mencionado, se podría indicar que se lleva aproximadamente un 70% de avance de esta acción. </t>
  </si>
  <si>
    <t>0.7/1</t>
  </si>
  <si>
    <t>Revisadas las evidencias aportadas por la dependencia, se constató avance en la implementación de la acción de mejora reportada. La nueva versión del procedimiento 105-P-06 que se encuentra en proceso de actualización incluye ajustes relacionados con las actividades descritas en la acción.
No obstante, no se evidenció la inclusión del formato 105-F.172, el cual fue mencionado como parte integral de la acción de mejora.
Por lo anterior, se recomienda a la dependencia incorporar el formato 105-F.172 en la versión actualizada del procedimiento, asegurando el cumplimiento de la acción, tal como está documentada.</t>
  </si>
  <si>
    <t>Continuar con la gestión de actualización del procedimiento 105-P-06 hasta su publicación oficial en el sistema MIGEMA, asegurando que se incluya el formato 105-F.172 Requerimiento Especial Masivo, conforme a lo establecido en la acción de mejora. En caso de no ser necesario su inclusión se requiere que la dependencia informe las razones, lo cual permitirá la trazabilidad de lo documentado en la acción.
Lo anterior, teniendo en cuenta que la actividad tiene como fecha límite de cumplimiento el 15 de diciembre de 2025.
Seguimiento realizado por: Zulma Parales</t>
  </si>
  <si>
    <t xml:space="preserve">
Durante el segundo y tercer trimestre la Subdirección de Determinación con sus oficinas y la Oficina de Control Masivo llevaron a cabo mesas de trabajo, en la cual participaron los Jefes y los responsables delegados de las diferentes oficinas intervinientes en el procedimiento, para ello se programaron y se desarrollaron reuniones más o menos dos por semana, realizando la revisión y modificación del procedimiento de acuerdo con el correcto cumplimiento de las acciones de Fiscalización. 
Producto de las mesas de trabajo se realizó la actualización del documento Procedimiento de Fiscalización 105-P-06, pasando por la revisión de los jefes y del Subdirector; a finales de septiembre  se procede a enviar a la Subdirección de Planeación e Inteligencia Tributaria, para la revisión y visto bueno que se requiere; posteriormente, se envia de igual manera a la Oficina Asesora de Planeación por medio del cargue en MIGEMA para la revisión y proceso de aprobación. 
En el mes de diciembre se procede a socializar a todo el Grupo de la Direccion de Impuestos de Bogotá con el fin de dar a conocer la versión ajustada a los interesados, de cuya actividad no se recibió ninguna observación, por lo que se procedió a continuar con el trámite. Es así como la Subdirección de Determinación y sus oficinas ya hiceron lo pertinente y finalzaron la actualización del procedimiento. 
</t>
  </si>
  <si>
    <t>1/1</t>
  </si>
  <si>
    <t xml:space="preserve">De acuerdo con lo informado por la dependencia, se llevaron a cabo mesas de trabajo en las que participaron los jefes y responsables delegados de las diferentes oficinas involucradas en el procedimiento. Como resultado, se actualizó el documento, el cual fue cargado en Migema para su revisión y posterior proceso de aprobación por parte de la OAP. En consecuencia, se da cumplimiento a la acción de mejoramiento formulada por la dependencia.
</t>
  </si>
  <si>
    <t>Seguimiento realizado por: Zulma Parales</t>
  </si>
  <si>
    <t>EN EJECUCIÓN</t>
  </si>
  <si>
    <t>El 69% de los actos administrativos de la gestión de Fiscalización Puntual y el 52% de los actos administrativos de Fiscalización Masiva, no tienen firma digital o firma mecánica autorizada, y/o estos actos no contienen los vistos buenos de aprobó y proyectó como se lo establecen los formatos respectivos y en la actividad 19 del procedimiento. (Ver imágenes 4, 5, 6 y 7)</t>
  </si>
  <si>
    <t>Inadecuada interpretación de la descripción e implementación del procedimiento 105-P-06</t>
  </si>
  <si>
    <t>Modificar y/o ajustar el procedimiento 105-P-06  y 105-P-07, con el fin de crear  un punto de control de muestreo para verificar que los actos administrativos contengan la firma digital - Token autorizada .</t>
  </si>
  <si>
    <t>(Actualización realizada del Procedimiento 105-P-06 y 105-P-07 /  Actualización programada del Procedimiento 105-P-06 y 105-P-07  )*100</t>
  </si>
  <si>
    <t>Oficina de Fiscalización Grandes Contribuyentes
Oficina Fiscalización General, Oficina de Liquidación y Control Masivo</t>
  </si>
  <si>
    <t>0/2</t>
  </si>
  <si>
    <t xml:space="preserve">Durante el segundo trimestre la Subdirección de Determinación con sus oficinas y la Oficina de Control Masivo llevaron a cabo reuniones, en la cual participaron los Jefes y los responsables delegados de las diferentes oficinas intervinientes en el procedimiento, se analizaron los diferentes condiciones actuales de reorganización de la entidad y la operatividad actual; se decidió desarrollar la revisión y modificación del procedimiento de acuerdo con el correcto cumplimiento de las acciones de determinación; para ello se programó y se viene desarrollando reuniones los días lunes y viernes con las oficinas involucradas y se  espera culminar esta reforma antes de finalizar la vigencia. 
Sin embargo, las diferentes oficinas viene realizando puntos de control, como por ejemplo:
Oficina Grandes Contribuyentes: El gestor de Calidad de la  OFGC revisa los actos firmados y aprobados por la jefatura de dicha oficina y alimenta la informacion requerida en la base de datos, mediante esta verificacion realiza la comprobacion de la firma autorizada con  el uso del token.
La Oficina General de Fiscalización  tiene un primer punto de Control mediante el Auxiliar Administrativo quien verifica que los actos administrativos contengan la firma digital -Token autorizada y lleva un archivo donde recopila cada uno de los actos firmados por parte de la Jefe de la Oficina, igualmente otro funcionario apoya en el diligenciamiento de una  base de datos en Excel donde registra la información de los actos proferidos firmados y aprobados la cual se encuentra dispuesta  en el aplicativo de Share Point.  </t>
  </si>
  <si>
    <t xml:space="preserve">
Durante el segundo y tercer trimestre la Subdirección de Determinación con sus oficinas y la Oficina de Control Masivo llevaron a cabo mesas de trabajo, en la cual participaron los Jefes y los responsables delegados de las diferentes oficinas intervinientes en el procedimiento, para ello se programaron y se desarrollaron reuniones más o menos dos por semana, realizando la revisión y modificación del procedimiento de acuerdo con el correcto cumplimiento de las acciones de Fiscalización.  
Sin embargo, las diferentes oficinas viene realizando puntos de control, como por ejemplo:
Oficina Grandes Contribuyentes:: El gestor de Calidad de la  OFGC revisa los actos firmados y aprobados por la jefatura de dicha oficina y alimenta la informacion requerida en la base de datos, mediante esta verificacion realiza la comprobacion de la firma autorizada con el uso del token.
La Oficina General de Fiscalización  tiene un primer punto de Control mediante el Auxiliar Administrativo quien verifica que los actos administrativos contengan la firma digital -Token autorizada y lleva un archivo donde recopila cada uno de los actos firmados por parte de la Jefe de la Oficina, igualmente otro funcionario apoya en el diligenciamiento de una  base de datos en Excel donde registra la información de los actos proferidos firmados y aprobados la cual se encuentra dispuesta  en el aplicativo de Share Point.  </t>
  </si>
  <si>
    <t>0.5/1</t>
  </si>
  <si>
    <r>
      <t xml:space="preserve">Revisadas las evidencias aportadas correspondientes a las nuevas versiones de los procedimientos 105-P-06 y 105-P-07, actualmente en proceso de actualización, se identificó que en la actividad 38 del procedimiento 105-P-06 versión 7 – Fiscalización de Impuestos, se incorporó el siguiente control:
</t>
    </r>
    <r>
      <rPr>
        <i/>
        <sz val="10"/>
        <color rgb="FF000000"/>
        <rFont val="Arial"/>
        <family val="2"/>
      </rPr>
      <t xml:space="preserve">
"El funcionario designado revisa el acto inicial y final del grupo de actos generados de forma masiva para garantizar que todos los actos tienen la firma digital (...)".
</t>
    </r>
    <r>
      <rPr>
        <sz val="10"/>
        <color indexed="8"/>
        <rFont val="Arial"/>
        <family val="2"/>
      </rPr>
      <t xml:space="preserve">
No obstante, en la revisión del procedimiento 105-P-07  Liquidación de Impuestos, no se evidenció la inclusión de un control de muestreo orientado a verificar que los actos administrativos cuenten con la firma digital - Token autorizada, tal como lo establece la acción de mejora.
Por lo anterior, para la OCI, el avance de cumplimiento de la acción es del 50%</t>
    </r>
  </si>
  <si>
    <t>Para el próximo seguimiento, se solicita a la dependencia informar en qué actividad del procedimiento 105-P-07 – Liquidación de Impuestos, se encuentra documentado el control de muestreo destinado a verificar que los actos administrativos contengan la firma digital - Token autorizada, conforme a lo establecido en la acción de mejora.
Esta información es necesaria para validar el cumplimiento integral de la acción y asegurar la trazabilidad del control dentro del procedimiento formalmente establecido.
Seguimiento realizado por: Zulma Parales</t>
  </si>
  <si>
    <t xml:space="preserve">
Durante la vigencia 2025 la Subdirección de Determinación con sus oficinas llevaron a cabo mesas de trabajo, en la cual participaron los Jefes y los responsables delegados de las diferentes oficinas intervinientes, realizando la revisión y modificación del procedimiento de acuerdo con el correcto cumplimiento de las acciones de Fiscalización. 
específicamente se actualizó quedando la actividad No.18 "Entregar el acto administrativo a revisión y firma": Una vez revisado el acto administrativo se asigna el número consecutivo mediante el radicado. En la casilla “observaciones” se debe escribir el nombre del funcionario que proyectó el acto y el número del expediente y se envía al jefe de oficina para su aprobación y firma. El jefe de oficina aprueba el proyecto de acto administrativo al suscribir el acto.
El procedimiento de revisión y aprobación que debe realizar el funcionario revisor y el del jefe de oficina, reposa en la aplicación de SAP- CRM, en donde se identifica la trazabilidad del acto. 
Los jefes de la Oficina revisan que el acto administrativo cargado se encuentre firmado en debida forma, antes de ser aprobado en SAP.</t>
  </si>
  <si>
    <t>Revisada la evidencia aportada por la dependencia, se identificó el control en la actividad 18 del procedimiento  105-P-06 y en la actividad 12 del  procedimiento 105-P-07</t>
  </si>
  <si>
    <t>En la revisión adelantada de los registros correspondientes a la gestión de Liquidación, se evidencia que algunas actividades del procedimiento 105-P-07 V4 no fueron cumplidas en su totalidad, tales como: actividad 6, 15, 29, 35, 38, 41, 53 y 56.</t>
  </si>
  <si>
    <t>Inadecuada interpretación de la descripción e implementación del procedimiento 105-P-07</t>
  </si>
  <si>
    <t>Socializar el procedimiento 105-P-07  con énfasis en la  actividad 6, 29, 38.</t>
  </si>
  <si>
    <t>Socialización procedimiento</t>
  </si>
  <si>
    <t>(Socialización realizada del Procedimiento 105-P-07 / Socialización programada del Procedimiento 105-P-07  )*100</t>
  </si>
  <si>
    <t>Oficina de Liquidación y oficina de Control Masivo</t>
  </si>
  <si>
    <t xml:space="preserve">Se tiene contemplado realizar la socialización del procedimiento en el segundo semestre, una vez se realice la revisión, aprobación y actualización de este.  </t>
  </si>
  <si>
    <r>
      <t>(Socialización realizada del Procedimiento 105-P-07</t>
    </r>
    <r>
      <rPr>
        <b/>
        <sz val="10"/>
        <color rgb="FF000000"/>
        <rFont val="Arial"/>
        <family val="2"/>
      </rPr>
      <t>=0</t>
    </r>
    <r>
      <rPr>
        <sz val="10"/>
        <color indexed="8"/>
        <rFont val="Arial"/>
        <family val="2"/>
      </rPr>
      <t xml:space="preserve"> / Socialización programada del Procedimiento 105-P-07 </t>
    </r>
    <r>
      <rPr>
        <b/>
        <sz val="10"/>
        <color rgb="FF000000"/>
        <rFont val="Arial"/>
        <family val="2"/>
      </rPr>
      <t>=0</t>
    </r>
    <r>
      <rPr>
        <sz val="10"/>
        <color indexed="8"/>
        <rFont val="Arial"/>
        <family val="2"/>
      </rPr>
      <t xml:space="preserve"> )*100</t>
    </r>
  </si>
  <si>
    <t>De conformidad con lo reportado por el área, esta acción se encuentra sin avance en la ejecución, ya que depende del ajuste del procedimiento 105-P-07, por lo que se debe agilizar el ajuste de este procedimiento para poder ejecutar la acción propuesta.</t>
  </si>
  <si>
    <t>Dado que la acción aún se encuentra sin avance de ejecución,  se sugiere generar una alerta preventiva, toda vez que la misma tiene plazo de cumplimiento el 15/12/2025. 
Seguimiento realizado por: Martha Suna</t>
  </si>
  <si>
    <t>Esta acción no presenta avance. Teniendo en cuenta lo reportado por el área, toda vez que, depende de la actualización del procedimiento 105-P-07. Se sugiere agilizar el ajuste de este procedimiento para poder ejecutar la acción propuesta.</t>
  </si>
  <si>
    <t>Dado que la acción aún se encuentra sin avance de ejecución,  se sugiere generar una alerta preventiva, toda vez que la misma tiene plazo de cumplimiento el 15/12/2025. 
Seguimiento realizado por: Zulma Parales</t>
  </si>
  <si>
    <t xml:space="preserve">Una vez realizada la modificación, actualización y revisión 
del Procedimiento de Liquidación 105-P-07, se procede en el mes de diciembre a socializar con todo el equipo de la Oficina de Liquidación, con el fin de dar a conocer las actividades ajustadas a los interesados. </t>
  </si>
  <si>
    <t xml:space="preserve">Se evidencia socialización del procedimiento 105-P-07 mediante correo electrónico del 17 de diciembre de 2025.  </t>
  </si>
  <si>
    <t>Seguimiento realizado: Zulma Parales</t>
  </si>
  <si>
    <t xml:space="preserve">Modificar y/o ajustar el procedimiento 105-P-07en las actividades 15, 35, 41, 53 y 56. 
</t>
  </si>
  <si>
    <t xml:space="preserve">
(Actualización realizada del Procedimiento 105-P-07) /  Actualización programada del Procedimiento 105-P-07  )*100</t>
  </si>
  <si>
    <t xml:space="preserve">Se tiene proyectado iniciar reuniones en el segundo trimestre con los responsables delegados de las diferentes oficinas intervinientes en el procedimiento, con el fin de revisar, analizar el detalle de las actividades y si es necesario modificar el documento, de acuerdo con el correcto cumplimiento de las acciones de determinación. </t>
  </si>
  <si>
    <t xml:space="preserve">Durante el segundo trimestre la Subdirección de Determinación con sus oficinas y la Oficina de Control Masivo llevaron a cabo reuniones, en la cual participaron los Jefes y los responsables delegados de las diferentes oficinas intervinientes en el procedimiento, se analizaron las diferentes condiciones actuales de reorganización de la entidad y la operatividad actual; se decidió desarrollar la revisión y modificación del procedimiento de acuerdo con el correcto cumplimiento de las acciones de determinación; para ello se programó y se vienen desarrollando reuniones los días lunes y viernes con las oficinas involucradas y se  espera culminar esta reforma antes de finalizar la vigencia. </t>
  </si>
  <si>
    <r>
      <t>(Actualización realizada del Procedimiento 105-P-07)</t>
    </r>
    <r>
      <rPr>
        <b/>
        <sz val="10"/>
        <color rgb="FF000000"/>
        <rFont val="Arial"/>
        <family val="2"/>
      </rPr>
      <t>=0</t>
    </r>
    <r>
      <rPr>
        <sz val="10"/>
        <color indexed="8"/>
        <rFont val="Arial"/>
        <family val="2"/>
      </rPr>
      <t xml:space="preserve"> /  Actualización programada del Procedimiento 105-P-07</t>
    </r>
    <r>
      <rPr>
        <b/>
        <sz val="10"/>
        <color rgb="FF000000"/>
        <rFont val="Arial"/>
        <family val="2"/>
      </rPr>
      <t xml:space="preserve"> =1</t>
    </r>
    <r>
      <rPr>
        <sz val="10"/>
        <color indexed="8"/>
        <rFont val="Arial"/>
        <family val="2"/>
      </rPr>
      <t xml:space="preserve"> )*100</t>
    </r>
  </si>
  <si>
    <t>De acuerdo con lo informado por la Subdirección de Determinación se han venido realizando reuniones de trabajo en el ajuste del procedimiento 105-P-07</t>
  </si>
  <si>
    <t>Es necesario agilizar la revisión y ajuste del procedimiento 105-P-07 con el fin de poderlo sacar en el tiempo previsto y que quede publicado en MIGEMA. Se debe generar una alerta preventiva.
Seguimiento realizado: Martha Suna</t>
  </si>
  <si>
    <t xml:space="preserve">Durante el segundo y tercer trimestre la Subdirección de Determinación con sus oficinas y la Oficina de Control Masivo llevaron a cabo mesas de trabajo, en la cual participaron los Jefes y los responsables delegados de las diferentes oficinas intervinientes en el procedimiento, para ello se programaron y se desarrollaron reuniones, realizando la revisión y modificación del procedimiento de acuerdo con el correcto cumplimiento de las acciones de Liquidación y se  espera culminar esta reforma antes de finalizar la vigencia. </t>
  </si>
  <si>
    <t>0.4/1</t>
  </si>
  <si>
    <t xml:space="preserve">Revisadas las evidencias aportadas por la dependencia, se constató avance en la implementación de la acción de mejora reportada. La nueva versión del procedimiento 105-P-07 que se encuentra en proceso de actualización incluye ajustes relacionados con las actividades descritas en la acción.
</t>
  </si>
  <si>
    <t>Continuar con la gestión de actualización del procedimiento 105-P-07 hasta su publicación oficial en el sistema MIGEMA.
Lo anterior, teniendo en cuenta que la actividad tiene como fecha límite de cumplimiento el 15 de diciembre de 2025.
Seguimiento realizado por: Zulma Parales</t>
  </si>
  <si>
    <t xml:space="preserve">
Durante la vigencia 2025 la Oficina de Liquidación programó sesiones con los responsables intervinientes en las actividades del procedimiento, realizando la revisión y modificación de estas de acuerdo con el correcto cumplimiento de las acciones de Liquidación. 
Para el mes de diciembre, el jefe de la oficina de liquidación envío a la Subdirección de Planeación e Inteligencia Tributaria el procedimiento para revisión, quienes efectuaron unas observaciones, las cuales fueron enmendada y una vez realizados los ajustes, se envía a la Oficina Asesora de Planeación para recibir la colaboración en la elaboración del diagrama de flujo, para ello se realizó la solicitud en Migema de la actualización del procedimiento P-07 Liquidación de impuestos.</t>
  </si>
  <si>
    <t>De acuerdo con lo informado por la dependencia, se llevaron a cabo mesas de trabajo en las que participaron los jefes y responsables delegados de las diferentes oficinas involucradas en el procedimiento. Como resultado, se actualizó el documento, el cual fue cargado en Migema para su revisión y posterior proceso de aprobación por parte de la OAP. En consecuencia, se da cumplimiento a la acción de mejoramiento formulada por la dependencia.</t>
  </si>
  <si>
    <t>Obs-3, Obs-7</t>
  </si>
  <si>
    <t>Para el expediente 202204213000048434 “Compartimento Chizo del 
Fondo de Capital Privado Inmobiliario por Compartimentos Azur” para el predio AAA0153LYUZ y vigencia contenida en la base remitida por la Oficina de Liquidación el expediente corresponde al 202204213000048813. El expediente 202307273000088000 de Omisos Predial no pudo ser revisado ya que fue informado que correspondía a FIDUCIARIA COLMENA FIDEICOMISOS y se encuentra a nombre de Jorge García Fonseca. El expediente 202308183000089939 de Omisos RETEICA no pudo ser revisado ya que fue informado que correspondía a ENTREPALMA SAS y corresponde al contribuyente 
BIOEMPAK.
De la muestra solicitada se allegaron 8 registros que habían sido devueltos a la OIT y 3 que ya habían presentado declaración, no corresponden a la solicitud del equipo auditor, esto es “gestionados durante la vigencia 2023”.</t>
  </si>
  <si>
    <t>La información registrada en las bases de gestión de las oficinas es susceptible de presentar inconsistencias, debido a que la incorporación se realiza  de manera  manual en gran volumen de datos; información usada para entrega de informes a diferentes entidades.
La información registrada en las bases de gestión de las oficinas es susceptible de presentar inconsistencias, debido a que la incorporación se realiza  de manera  manual en gran volumen de datos; información usada para entrega de informes a diferentes entidades.</t>
  </si>
  <si>
    <t>Realizar una validación de la consistencia de los datos registrados en la base de gestión de acuerdo a la muestra determinada por cada oficina semestralmente.</t>
  </si>
  <si>
    <t xml:space="preserve">Validación de datos </t>
  </si>
  <si>
    <t>(Cantidad de registros validados / cantidad de registros de la muestra )*100</t>
  </si>
  <si>
    <t xml:space="preserve">Oficina de Fiscalización Grandes Contribuyentes
Oficina Fiscalización General, Oficina de Liquidación y Control Masivo
</t>
  </si>
  <si>
    <t xml:space="preserve">La actividad se realiza de manera semestral, es así como el reporte de avance se tiene completado para el segundo semestre. </t>
  </si>
  <si>
    <t>Oficina Grandes Contribuyentes: Se realiza una reunión mensual por parte de la jefatura donde se evidencia el estado de la gestión y la verificación de las bases de datos cuidando que no quede ningun dato sin gestionar o con errores. 
Oficina General de Fiscalización: Mensualmente mediante correo electrónico remitido a los funcionarios se solicita actualización y verificación de los datos ingresados en la bases de gestión  para verificar la consistencia de la información registrada, así mismo semestralmente a través del programa Access se valida la consistencia de los campos ingresados en las bases de gestión evitando errores y permitiendo la consistencia en la información reportada.
Oficina Control Masivo: La Oficina de Control Masivo para evitar incongruencias en la información diseñó herramienta ofimática en la plataforma POWERAAP de Microsoft, en la cual se precargan todos los registros de los diferentes programas que se va a realizar el proceso de determinación (fiscalización y liquidación), esta herramienta incluye reglas de validación al momento de ingresar la información por parte de los funcionarios y además se pueden descargar consulta e informes de manera periódica en el caso de la OCM lo hacemos mensualmente, posteriormente el encargado de la administración de las poblaciones verifica la información para ser entregada a la oficina de inteligencia tributaria.
 Oficina de Liquidación: Mediante correo electrónico se solicita a los funcionarios la actualización y revisión de los datos ingresados en la base de gestión para verificar la consistencia de la información registrada. Se tiene proyectado para el segundo semestre hacerlo de manera mensual.</t>
  </si>
  <si>
    <t>4/8</t>
  </si>
  <si>
    <t>(Cantidad de registros validados / cantidad de registros de la muestra )*100
4/8</t>
  </si>
  <si>
    <t>Se evidencian la realización de las actividades de cada una de las 4 oficinas con el objetivo de mantener actualizadas las bases de datos y la información de la gestión de cada una de las oficinas.</t>
  </si>
  <si>
    <t xml:space="preserve">Se realizó reunión para validar el indicador y quedo de compromiso ajustar el indicador para que se formule frente a las acciones que realizan las 4 dependencias con relación a la actualización de las bases de datos, que serían 4 actividades en el primer semestre y 4 actividades para el segundo semestre Por lo que ya se encuentran en el 50% de avance
Seguimiento realizado por: Martha Suna. </t>
  </si>
  <si>
    <t xml:space="preserve">Dado que la acción es semestral, se muestra lo realizado en el primer semestre: 
Oficina Grandes Contribuyentes: Se realiza una reunión mensual por parte de la jefatura donde se evidencia el estado de la gestión y la verificación de las bases de datos cuidando que no quede ningun dato sin gestionar o con errores. 
Oficina General de Fiscalización: Mensualmente mediante correo electrónico remitido a los funcionarios se solicita actualización y verificación de los datos ingresados en la bases de gestión  para verificar la consistencia de la información registrada, así mismo semestralmente a través del programa Access se valida la consistencia de los campos ingresados en las bases de gestión evitando errores y permitiendo la consistencia en la información reportada.
Oficina Control Masivo: La Oficina de Control Masivo para evitar incongruencias en la información diseñó herramienta ofimática en la plataforma POWERAAP de Microsoft, en la cual se precargan todos los registros de los diferentes programas que se va a realizar el proceso de determinación (fiscalización y liquidación), esta herramienta incluye reglas de validación al momento de ingresar la información por parte de los funcionarios y además se pueden descargar consulta e informes de manera periódica en el caso de la OCM lo hacemos mensualmente, posteriormente el encargado de la administración de las poblaciones verifica la información para ser entregada a la oficina de inteligencia tributaria.
Oficina de Liquidación: Mediante correo electrónico se solicita a los funcionarios la actualización y revisión de los datos ingresados en la base de gestión para verificar la consistencia de la información registrada. Se tiene proyectado para el segundo semestre hacerlo de manera mensual.
</t>
  </si>
  <si>
    <t xml:space="preserve">Realizado el análisis de las acciones descritas por las dependencias no permiten evidenciar el cumplimiento del indicador formulado. Las actividades reportadas corresponden a acciones generales de seguimiento o verificación, pero no se documenta la aplicación sistemática del proceso de validación sobre una muestra definida, ni se presentan resultados que permitan calcular el porcentaje de cumplimiento del indicador.
Adicionalmente, no se adjuntaron evidencias que respalden las acciones descritas, tales como actas de reuniones, reportes de validación, resultados de las muestras analizadas o capturas de pantalla de las herramientas utilizadas.
Ahora bien, teniendo en cuenta que en el anterior seguimiento, la OCI avaló el 50% de cumplimiento, se mantiene en este resultado, no obstante, lo informado no es compatible con la fórmula del indicador. </t>
  </si>
  <si>
    <r>
      <t xml:space="preserve">Es importante resaltar que en el seguimiento realizado por la OCI con corte a 30 de junio de 2025, se dejó la siguiente anotación: </t>
    </r>
    <r>
      <rPr>
        <i/>
        <sz val="10"/>
        <color rgb="FF000000"/>
        <rFont val="Arial"/>
        <family val="2"/>
      </rPr>
      <t>"Se realizó reunión para validar el indicador y quedo de compromiso ajustar el indicador para que se formule frente a las acciones que realizan las 4 dependencias con relación a la actualización de las bases de datos, que serían 4 actividades en el primer semestre y 4 actividades para el segundo semestre Por lo que ya se encuentran en el 50% de avance"</t>
    </r>
    <r>
      <rPr>
        <sz val="10"/>
        <color indexed="8"/>
        <rFont val="Arial"/>
        <family val="2"/>
      </rPr>
      <t xml:space="preserve">
Por lo anterior, se reitera tal recomendación, o en su defecto, se sugiere: 
1.Implementar formalmente el proceso de validación sobre una muestra representativa, conforme a lo establecido en la acción de mejora.
2.Documentar los resultados obtenidos, incluyendo el número de registros validados y el total de la muestra, para permitir el cálculo del indicador.
3.Adjuntar evidencias que respalden las acciones realizadas (actas, reportes, capturas de herramientas, listas de asistencia, entre otros).
4.Unificar criterios metodológicos entre las oficinas para asegurar la comparabilidad y trazabilidad de los resultados.
Seguimiento realizado por: Zulma Parales</t>
    </r>
  </si>
  <si>
    <r>
      <t xml:space="preserve">Dado que la acción es semestral, se muestra lo realizado en el segundo semestre: 
</t>
    </r>
    <r>
      <rPr>
        <b/>
        <sz val="10"/>
        <rFont val="Arial"/>
        <family val="2"/>
      </rPr>
      <t>Oficina Grandes Contribuyentes:</t>
    </r>
    <r>
      <rPr>
        <sz val="10"/>
        <rFont val="Arial"/>
        <family val="2"/>
      </rPr>
      <t xml:space="preserve"> Se realizan reuniones periódicas por parte de la jefatura como punto de control donde se evidencia el estado de la gestión y la verificación de las bases de datos cuidando que no quede ningín dato sin gestionar o con errores; allegando a los auditores el estado de los registros entregados, gestionados y por gestionar
</t>
    </r>
    <r>
      <rPr>
        <b/>
        <sz val="10"/>
        <rFont val="Arial"/>
        <family val="2"/>
      </rPr>
      <t xml:space="preserve"> Oficina de Liquidación: </t>
    </r>
    <r>
      <rPr>
        <sz val="10"/>
        <rFont val="Arial"/>
        <family val="2"/>
      </rPr>
      <t xml:space="preserve">Mediante correo electrónico se solicita a los funcionarios la actualización y revisión de los datos ingresados en la base de gestión para verificar la consistencia de la información registrada. 
Es importante aclarar que el 29 de septiembre de 2025 con la supresión de la Oficina de Control Masivo, las poblaciones las asumió la Oficina General de Fiscalización, por tal razón, las evidencias con corte al 31 de diciembre del 2025 se consolidaron para cada oficina así:
</t>
    </r>
    <r>
      <rPr>
        <b/>
        <sz val="10"/>
        <rFont val="Arial"/>
        <family val="2"/>
      </rPr>
      <t>La Oficina de Control Masivo</t>
    </r>
    <r>
      <rPr>
        <sz val="10"/>
        <rFont val="Arial"/>
        <family val="2"/>
      </rPr>
      <t xml:space="preserve"> para evitar incongruencias en la información diseñó herramienta ofimática en la plataforma POWERAAP de Microsoft, en la cual se precargan todos los registros de los diferentes programas esta herramienta incluye reglas de validación al momento de ingresar la información por parte de los funcionarios y además se pueden descargar consulta e informes de manera periódica que se hacen mensualmente, posteriormente el encargado de la administración de las poblaciones verifica la información para ser entregada a la oficina de inteligencia tributaria, se remite instructivo del funcionamiento de la herramienta de gestión.
L</t>
    </r>
    <r>
      <rPr>
        <b/>
        <sz val="10"/>
        <rFont val="Arial"/>
        <family val="2"/>
      </rPr>
      <t>a Oficina General de Fiscalización</t>
    </r>
    <r>
      <rPr>
        <sz val="10"/>
        <rFont val="Arial"/>
        <family val="2"/>
      </rPr>
      <t xml:space="preserve"> para evitar inconsistencias en la información mediante correos electrónicos remitidos a los funcionarios solicita la actualización y verificación de los datos ingresados en las bases de gestión para verificar la consistencia de la información registrada, así mismo valida la consistencia de los campos ingresados a través del programa Acces.
</t>
    </r>
  </si>
  <si>
    <t>De acuerdo con lo informado y las evidencias aportadas, se constató que las áreas realizar la validación de la consistencia de los datos registrados en las bases de gestión, implementado mecanismos de control diferenciados (reuniones, correos electrónicos, herramientas tecnológicas), lo que demuestra compromiso con la gestión de la información, se resalta la herramienta ofimática diseñada por la Oficina de Control Masivo.  
En consecuencia, se da cumplimiento a la acción de mejoramiento formulada por la dependencia.</t>
  </si>
  <si>
    <t>Seguimiento realizado por: Zulma Parales.</t>
  </si>
  <si>
    <t xml:space="preserve">Evaluación Modelo de seguridad y privacidad de la información </t>
  </si>
  <si>
    <t>Deficiencia de la planeación de requisitos del SGSI</t>
  </si>
  <si>
    <t>Demoras en la publicación de la docmentacion que soporta el proceso 131 gestión de cumplimiento en Migema</t>
  </si>
  <si>
    <t>Actualización de los documentos del Sistema de Gestión de Seguridad de la Información – SGSI ó MSPI del  proceso de CPR 131.</t>
  </si>
  <si>
    <t>Documentos del sistema de gestión de seguridad de la información SGSI ó MSPI</t>
  </si>
  <si>
    <t>número de documentos actualizados del SGSI/ Número total de documentos del SGSI</t>
  </si>
  <si>
    <t>Documentos actualizados</t>
  </si>
  <si>
    <t>OACR</t>
  </si>
  <si>
    <t>153</t>
  </si>
  <si>
    <t xml:space="preserve">Actualmente se encuentran pendiente de aprobación por parte del jefe de riesgos, ajustes relacionados con el proceso CPR 131, pues a la fecha no se a nombrado jefe o encargado. </t>
  </si>
  <si>
    <t> </t>
  </si>
  <si>
    <t>número de documentos actualizados del SGSI=0/ Número total de documentos del SGSI=0</t>
  </si>
  <si>
    <t>No se ha actualizado ningún documento del proceso CPR-131 debido a que no se cuenta con jefe de la Oficina quién ejerce el rol de aprobar estos documentos, el cual se encuentra vacante desde enero de 2025</t>
  </si>
  <si>
    <t>Seguimiento realizado por: Martha Suna</t>
  </si>
  <si>
    <t>30/06/2025</t>
  </si>
  <si>
    <t xml:space="preserve">Para la actualización de documentos se tienen 10 proyectados, asi :
•Procedimiento Gestión De Información A Través De Los Canales De Atención al Ciudadano (antifraude)
•Procedimiento Gestión de la autorización de programas de software libre
•Procedimiento Autodiagnóstico del Min TIC 
•Proceso de seguridad de la información 
•Procedimiento para la adopción del acuerdo de confidencialidad.
•Procedimiento de gestión de Riesgo de Seguridad de la información
•Procedimiento de Actualización de Activos de información e índice de información clasificada y reservada.
•Manual Para la protección de Datos personales 
•Manual de Seguridad de la Información
•Politica de seguridad y privacidad de la Información
Politica PDT </t>
  </si>
  <si>
    <t>3/11.</t>
  </si>
  <si>
    <t>17/07/2025</t>
  </si>
  <si>
    <t>2/11.</t>
  </si>
  <si>
    <t>Se evidenció actualizada la Resolución 000002 de 2024 de la Política de SIPI y la Política de manejo de datos Resolución 000001 de 2024 del 03 de enero de 2025. La actividad inicia a partir de 23 de febrero de 2025 luego estos documentos se actualizaron fuera del tiempo establecido como fecha de inicio de la acción. Sin embargo pueden tener una nueva actualización dentro del tiempo establecido. Se observa actualizada la caracterización de proceso CPR-131 con fecha del 04 de junio de 2025.</t>
  </si>
  <si>
    <t xml:space="preserve"> Se recomienda tener un cronograma para el control y seguimiento de los documentos actualizados con el fin de lograr el cumplimiento de la actividad dentro del tiempo programado. 
Responsable de seguimiento: Claudia R. Torres P.</t>
  </si>
  <si>
    <t>Para la actualización de documentos se tienen 9 proyectados, y se actualizaron 4, asi :
* DECLARACIÓN DE APLICABILIDAD (SoA) Y ESTATUS DE CONTROLES-14/10/2025
* INSTRUMENTO DE AUTODIAGNÓSTICO DE SEGURIDAD Y PRIVACIDAD DE LA INFORMACIÓN-11/09/2025
*INVENTARIO DE ACTIVOS DE INFORMACIÓN-14/10/2025
* MANUAL PARA EL TRATAMIENTO DE DATOS PERSONALES DE LA SECRETARÍA DISTRITAL DE HACIENDA-11-07-2025</t>
  </si>
  <si>
    <t>4/9</t>
  </si>
  <si>
    <t>2/9</t>
  </si>
  <si>
    <t xml:space="preserve">Se observó actualización de los siguientes documentos: 
* Instrumento de autodiagnóstico de seguridad y privacidad de la información, actualizado el 11/09/2025
* Manual para el tratamiento de datos personales de la Secretaría Distrital de Hacienda, actualizado el 11/07/2025.
</t>
  </si>
  <si>
    <t>Seguimiento realizado por: Germán Alfonso Espinosa</t>
  </si>
  <si>
    <t>31/12/2025</t>
  </si>
  <si>
    <t>Durante el cuarto trimestre de 2025 se procedipo con la actualización y publicación de los siguientes documentos en el Sistema de Gestión de Calidad MIGEMA:
131-F.06 Declaración de aplicabilidad (SoA) y Estatus de Controles: 14/10/2025
131-F.07 Inventario de activos de información; 14/10/2025
Continuan en proceso de actualización los siguientes documentos, de los cuales hay algunos que no han sobrepasado los dos (2) años para efectos de la actualización: 
Instructivo Gestión de Incidentes de Seguridad de la Información: 07/02/2023
Manual de Gestión de Seguridad de la Información: 02/02/2023
Manual para la construcción y el mantenimiento de la continuidad del Negocio: 25/09/2024
Procedimiento Elaboración de la segmentación y monitoreo de funcionarios públicos: 06/12/2024
Formato Sistema de Gestión de Continuidad de Negocio - Evaluación de Proveedores: 13/09/2024
Caracterización del macroproceso Gestión de Riesgo y Cumplimiento: 17/01/2024
Manual SARLAFT: 23/10/2023</t>
  </si>
  <si>
    <t>número de documentos actualizados del SGSI=2/ Número total de documentos del SGSI=9</t>
  </si>
  <si>
    <t>Observando lo reportado por parte de la dependencia con corte a 30 de junio de 2025 se mencionaba que eran 10 documentos para actualizar, pero en los reportes de septiembre y diciembre de 2025 se mencionan que son 9 documentos; en los tres reportes los nombres de los documentos no conciden. Para el avance se toma el último reporte con 9 documentos, de los cuales han actualizado dos de acuerdo a lo reportado y verificado en MIGEMA.</t>
  </si>
  <si>
    <t>Se recomienda revisar la cantidad de documentos a actualizar para tener esta claridad en los próximos seguimientos y asi poder establecer el avance real de la actividad frente a los documentos totales relacionados con el Sistema de Gestión de Seguridad de la Información.
Seguimiento realizado: Martha Suna</t>
  </si>
  <si>
    <t>Ausencia de una herramienta única de seguimiento de la implementacion del sistema, que sea clara para todas las instancias de revisión, fuera de la OACR</t>
  </si>
  <si>
    <t xml:space="preserve">Construir un plan de trabajo para la implementación del SGSI, con base en el estándar ISO 27001, medante el cual se lleve el control completo de su estao de vance en cada uno d elos componnetes, en alineación con el Autodiagnostico GAP  y el Anexo A del , estándar ISO. </t>
  </si>
  <si>
    <t>Plan de trabajo</t>
  </si>
  <si>
    <t>1 pland e trabajo</t>
  </si>
  <si>
    <t>1 plan de trabajo construido y en proceso de implementación</t>
  </si>
  <si>
    <t>El plan de de tranbajo para la vigencia 2025 se aprobo en el comité de gestión instirucional de gestión y desempeño del pasado 237 de enero de 2025.</t>
  </si>
  <si>
    <t>1 plan de trabajo definido e implementación</t>
  </si>
  <si>
    <t>Se observó documento denominado plan de seguridad y privacidad de la información, basado en el estándar ISO 27001:2022, el cual fue aprobado por le Comité de Gestión y Desempeño de la Secretaría el 27 de enero de 2025, el mismo cuenta con cronograma de actividades de acuerdo con cada componente, sin embargo, no se aportaron evidencias de su proceso  implementación, tal y como lo prevé la meta formulada "1 plan e trabajo construido y en proceso de implementación"</t>
  </si>
  <si>
    <t>Seguimiento realizado por: Germán Espinosa</t>
  </si>
  <si>
    <t>Presentación "Plan de Seguridad y Privacidad de la Información" Se adjunta documento.</t>
  </si>
  <si>
    <t>1 plan de trabajo</t>
  </si>
  <si>
    <t>Se encontró el cronograma en el documento denominado "Plan de Seguridad y Privacidad de la Información.
Sin embargo, no se presentaron evidencias del avance en la implementación de las actividades relacionadas en el cronograma, de cada uno de los componentes de ISO 27001, como lo señala la descripción de la acción.</t>
  </si>
  <si>
    <t>Se recomienda presentar evidencia de su implementación.
Responsables de seguimiento: Claudia R. Torres P.</t>
  </si>
  <si>
    <t>Para el presente periodo no fueron aportadas evidencias de avance.</t>
  </si>
  <si>
    <t>Se recomienda presentar evidencia de la implementación del Plan de Seguridad y Privacidad de la Información"
Seguimiento realizado por: Germán Alfonso Espinosa</t>
  </si>
  <si>
    <t>Se realizó un analisis de las necesidades y recursos disponibles en Seguridad de la Información para determinar el alcance del plan de trabajo a establecer, resultado de lo anterior, dio como resultado la definición de los dos planes de acción (Plan de Tratamiento de Riesgos de Seguridad y Privacidad de la Información y Plan de Seguridad y Privacidad de la Información) para ejecutar en el año 2026. Estos documentos remitidos a la Oficina Asesora de Planeación estan pendientes por revisión y aprobación en el comité institucional de gestión y desempeño para su posterior publicación en la sede digital de la entidad.
Se adjuntan soportes de los planes de acción.</t>
  </si>
  <si>
    <t xml:space="preserve">Se mantiene el procentaje de avance del período anterior ya que no se evidencian acciones relacionadas con la implementación en la vigencia 2025, se evidencian borradores de los planes:  Plan de Tratamiento de Riesgos de Seguridad y Privacidad de la Información y Plan de Seguridad y Privacidad de la Información para ejecutar en el año 2026. </t>
  </si>
  <si>
    <t>En la meta establecida se encuentra también la implementación del Plan que no se evidencia para 2025, por lo que se mantiene el avance del período anterior.
Seguimiento realizado por: Martha Suna</t>
  </si>
  <si>
    <t>Uso de una denominación de rol que no existe en la planta de personal ni en el manual de funciones de la SDH</t>
  </si>
  <si>
    <t>Ajuste de la denominación Oficial de seguridad de la información, reemplazandolo por Asesor de seguridad de la información en la nueva versión del manual de seguridad de la infromación</t>
  </si>
  <si>
    <t>Actualización del rol del asesor de seguridad de la información en el manual de seguridad de la información</t>
  </si>
  <si>
    <t>Documento actalizado</t>
  </si>
  <si>
    <t>1 Manual de seguridad de la información actualizado y publicado</t>
  </si>
  <si>
    <t>El documento del Manual  se encuentra en borrador y con el ajuste realizado, por parte del asesor, hace falta llevar lo al comité deinstirucional de gestión t desempeño para ser socializado, teniendo en cuenta que esta competenci es del jefe de la OACR y como actualmente no contamos con jefe en poseción y/o encargado, estamos realizando la solicitud a través del despacho de la secretaria.</t>
  </si>
  <si>
    <t>Documento borrador</t>
  </si>
  <si>
    <t>Manual de seguridad de l ainformación actualizado y publicado</t>
  </si>
  <si>
    <t>Se observó documento denominado manual de gestión: política de seguridad de la información y seguridad digital política de tratamiento de datos personales, en borrador, en el cual se evidenció el  ajuste de la denominación Oficial de seguridad de la información  por Asesor de seguridad de la información.
Sin embargo, aun hace falta presentarlo al comité institucional de gestión y desempeño para su socialización, actividad que de acuerdo con lo informado se realizará tan pronto la dependencia cuente con jefatura.</t>
  </si>
  <si>
    <t>Se ajusto en el Manual SI el rol del asesor de seguridad de la información , se encuentra pendiente la publicación.</t>
  </si>
  <si>
    <t xml:space="preserve">Manual Actualizado </t>
  </si>
  <si>
    <t>En el correo electrónico con fecha del 15 de julio de 2025, la OACR allegó el Manual de Seguridad de la Información V3 que se encuentra en borrador, aún se observa que se mantiene la denominación de "Oficial de Seguridad de la Información"  como "delegado por el Secretario Distrital de Hacienda", no como Asesor. Documento con nueva versión pendiente de formalizar en el Sistema de Gestión de la SDH - MIGEMA.</t>
  </si>
  <si>
    <t xml:space="preserve">Responsables de seguimiento: Claudia R. Torres P. </t>
  </si>
  <si>
    <t xml:space="preserve">No iniciado </t>
  </si>
  <si>
    <t>Manual de seguridad de la información actualizado y publicado</t>
  </si>
  <si>
    <t>No fueron aportadas evidencias que den cuenta de la actualización y publicación del Manual de seguridad de la información.</t>
  </si>
  <si>
    <t>Se actualizó el rol de asesor de seguridad de la información en el manual de seguridad de la información, esta pendiente la aprobación y publicación del documento en el Sistema de Gestión de Calidad.</t>
  </si>
  <si>
    <t>No se evidencia la actualización del Manual de Seguridad de la Información ajustando la denominación de jefe de seguridad de la información  por el de asesor de Seguridad de la Información. Tampoco se evidencia las gestiones para su actualización en el sistema de gestión de la entidad MIGEMA.</t>
  </si>
  <si>
    <t>Esta acción queda incumplida, por lo que se recomienda su reformulación ya que finalizaba el 30/12/2025
Seguimiento realizado: Martha Suna</t>
  </si>
  <si>
    <t>Ausecia de indicadores de gestión que permitan monitorear el avance en la implemnetacion del sistema bajo el nuevo estándar y con miras a la certificacion que se tiene prevista</t>
  </si>
  <si>
    <t>Revisión de Indicadores de Gestión para SGSI: Hacer una definición desde cero, de los indicadores de gestión requeridos para monitorear la efectividad del sistema de gestión de seguridad de la informacion e implementarlos en MIGEMA para empezar a medirlos desde el año 2025</t>
  </si>
  <si>
    <t>Actualización de indicadores</t>
  </si>
  <si>
    <t>1 documento con definiicón de indicadores requeridos para medición del SGSI de la SDH
Publicación de indicadores en Migema</t>
  </si>
  <si>
    <t>1 documento definiicón de indicadores
# idicadores publicados en migema / # de indicadores definicdos en documento  de definicion d eindicadores x100</t>
  </si>
  <si>
    <t>En sesión de seguimiento al tema de calidad, la jefe de la OACR solicitó al gestor de calidad de la dependencia la creación de un tablero de control para efectos de llevar el orden cronológico de actualización de los documentos asociados a los procesos de la Oficina ( CPR-123 Gestión de Riesgo y CPR-131 Gestión de Cumplimiento), con el propósito de que se generen alertas respecto de la necesidad de actualización ( cada dos años mínimo de acuerdo con el Sistema de Gestión de Calidad) cuando falten seis meses ( alerta amarilla), tres meses ( alerta roja)..</t>
  </si>
  <si>
    <t>Matriz de riesgo proceso CPR-123 actualizada</t>
  </si>
  <si>
    <t>Programación sesiones de actualización matriz de riesgo proceso CPR-123</t>
  </si>
  <si>
    <t>Indicadores actualizados y publicados</t>
  </si>
  <si>
    <t xml:space="preserve">No fueron aportadas evidencias que den cuenta de la actualización y publicación de los indicadores de gestión. </t>
  </si>
  <si>
    <t>Presentación de los indicadores del  "Plan de Seguridad y Privacidad de la Información" Se adjunta documento. Pendiente revisar la inclusión en el aplicativo MIGEMA</t>
  </si>
  <si>
    <t>1 documento definiicón de indicadores
0 indicadores publicados en migema / 6 de indicadores definidos en documento  de definicion de indicadores x100</t>
  </si>
  <si>
    <t>Documento de indicadores y publicado en MIGEMA</t>
  </si>
  <si>
    <t>Se observó la formulación de indicadores relacionados en el plan de Seguridad de la Información documento publicado en la página WEB el 28 de enero, pero no es claro si corresponden para la medición del avance de la implementación del SGSI o si se relacionan directamente con la efectividad del SGSI. Aún no se reflejan en el proceso CPR-131 publlicado en el sistema de información - MIGEMA, tampoco se ha evidenciado su medición en lo corrido del año 2025.</t>
  </si>
  <si>
    <t>Se recomienda identificar los indicadores claramente y evaluar su pertinencia frente a la medición de la efectividad del SGSI implementado.
Responsable de seguimiento: Claudia R. Torres P.</t>
  </si>
  <si>
    <t>1 documento definición de indicadores
0 indicadores publicados en migema / 6 de indicadores definidos en documento  de definicion de indicadores x100</t>
  </si>
  <si>
    <t>Se revisaron los indicadores del SGSI durante el analisis de necesidades de seguridad de la información contemplando su alcance con los recursos disponibles actualmente. Se encuentran incluidos en los planes de acción a ejecutar el año 2026 (Plan de Tratamiento de Riesgos de Seguridad y Privacidad de la Información y Plan de Seguridad y Privacidad de la Información) pendientes por revisión y aprobación en el comité institucional de gestión y desempeño para su posterior publicación en la sede digital de la entidad.
Se adjuntan soportes de los planes de acción.</t>
  </si>
  <si>
    <t>1 documento con definiicón de indicadores requeridos para medición del SGSI de la SDH=1
Publicación de indicadores en Migema=0</t>
  </si>
  <si>
    <t>Se evidencian los siguientes planes: Plan de Tratamiento de Riesgos de Seguridad y Privacidad de la Información y Plan de Seguridad y Privacidad de la Información, en donde se encuentran establecidos unos indicadores de Evaluación y seguimiento. En el primer plan se encuentran establecidos 4 indicadores y en el segundo 5 indicadores. Como estos planes están establecidos por el Decreto 612 de 2018 y como esta establecido en la entidad, no han sido aprobados por el Comité Institucional de Gestión y Desempeño
No se cuenta con evidencia de la segunda parte del indicador la cual es la publicación de estos indicadores en MIGEMA</t>
  </si>
  <si>
    <t>Revisar si estos indicadores planteados en estos dos planes si son los adecuados para medir la efectividad del SGSI como esta planteado en la acción. Tener  en cuenta la segunda parte del indicador sobre su inclusión en MIGEMA
Seguimiento realizado: Martha Suna</t>
  </si>
  <si>
    <t>Aun no seha integrado la revisión del sistema de getsion de seguridad con la reviisón del sistema de calidad. Esto en razón al momento de implementacion en el que se encuentra</t>
  </si>
  <si>
    <t>Se realizarán las revisiones del SGSI en el comité Institucional de Gestión y Desempeño de la SDH como lo establece el MIPG del departamento administrativo de la función publica</t>
  </si>
  <si>
    <t>Revisión comité Institucional de Gestión y Desempeño de la SDH</t>
  </si>
  <si>
    <t># Revision comité Institucional de Gestión y Desempeño de la SDH / # Revisiones comité Institucional de Gestión y Desempeño de la SDH</t>
  </si>
  <si>
    <t>Al menos 1 en el año</t>
  </si>
  <si>
    <t>En el el comité del 27 de enero se presentaron para aprobación los planes institucionales para la vigencia 2025 y fueron aprobados en ese comité in stitucional de gestión y desempeño.</t>
  </si>
  <si>
    <t>Acta de aprobación de planes institucionales del 27 de enero del 2025</t>
  </si>
  <si>
    <t>Revisiones del SGSI en el comité Institucional de Gestión y Desempeño de la SDH</t>
  </si>
  <si>
    <t>Se observó documento denominado plan de seguridad y privacidad de la información,  el cual fue aprobado por le Comité de Gestión y Desempeño de la Secretaría el 27 de enero de 2025, esta actividad se encuentra por fuera del tiempo de ejecución establecido para la acción que va desde 23/02/2025 al 31/12/2025, por tal razón, no se tiene en cuenta para el avance de la acción.</t>
  </si>
  <si>
    <t xml:space="preserve">El 27 de mayo se realizó seguimiento (corte 30 de marzo) a las politica de seguridad digital de la cual la OACR es el lider. </t>
  </si>
  <si>
    <r>
      <t>Se observó correo electrónico del 21 de mayo de 2025, con asunto "</t>
    </r>
    <r>
      <rPr>
        <i/>
        <sz val="10"/>
        <color rgb="FF000000"/>
        <rFont val="Arial"/>
        <family val="2"/>
      </rPr>
      <t>SOLICITUD Información insumo Comité de Gestión y Desempeño martes 27 de mayo</t>
    </r>
    <r>
      <rPr>
        <sz val="10"/>
        <color indexed="8"/>
        <rFont val="Arial"/>
        <family val="2"/>
      </rPr>
      <t>", sin embargo, no se observaron evidencias de las revisiones del SGSI en el comité Institucional de Gestión y Desempeño de la SDH, tal y como se definió en la acción.</t>
    </r>
  </si>
  <si>
    <t>Seguimiento realizado: German Espinosa</t>
  </si>
  <si>
    <t xml:space="preserve">El 27 de mayo se realizó seguimiento (corte 30 de marzo) a las politicas de seguridad digital de la cual la OACR es el lider. </t>
  </si>
  <si>
    <t>Se observaron 2 convocatorias de la sesión del Comité de Gestión y Desempeño del mes de mayo y septiembre, sin embargo, no se aportaron las actas.</t>
  </si>
  <si>
    <t>Quedan pendientes las actas suscritas del CIGD
Seguimiento realizado: GermanAlfonso Espinosa</t>
  </si>
  <si>
    <t>El 27 de mayo  y el 7 de octubre de 2025, se realizó seguimiento en el Comité Institucional de Gestión y Desempeño a las política de seguridad digital, de la cual, la OACR es el área líder.</t>
  </si>
  <si>
    <t>La acción planteada hace referencia a la revisión por lo menos una vez al año (meta) del SGSI en el comité Institucional de Gestión y Desempeño de la SDH como lo establece el MIPG del departamento administrativo de la función publica, y no se evidencia la realización de esta actividad.</t>
  </si>
  <si>
    <t>Esta acción queda incumplida, por lo que se recomienda su reformulación ya que finalizaba el 31/12/2025
Seguimiento realizado: Martha Suna</t>
  </si>
  <si>
    <t>Auditoría Proceso de atención al ciudadano, sistemas de información y atención de peticiones, quejas, reclamos y sugerencias de los ciudadanos. PQRS de ciudadanos con enfoque en la Dirección de Cobro</t>
  </si>
  <si>
    <t>No se están registrando en el sistema SDQS la totalidad de las quejas, reclamos, sugerencias y solicitudes de información que recibe la Entidad por los diferentes canales.</t>
  </si>
  <si>
    <t>En el sistema la totalidad de las quejas, reclamos, sugerencias y solicitudes de información que recibe la Entidad por los diferentes canales, no se están registrando; dado que no todas las situaciones de no envío a SDQS no pueden ser manejadas mediante mejoras técnicas, porque en algunos de estos casos la causa son datos inconsistentes contenidos en los radicados que, mientras no se solucionen, no pueden ser procesados y enviados al SDQS.</t>
  </si>
  <si>
    <t>Diseñar la especificación técnica, llevar a cabo el desarrollo, pruebas, revisión mesa técnica y presentación en el comité de cambios para el transporte a los ambientes de calidad y producción y por último puesta en operación.</t>
  </si>
  <si>
    <t>Requerimiento atendido</t>
  </si>
  <si>
    <t>No. de etapas ejecutadas / total de etapas proceso</t>
  </si>
  <si>
    <t>Subdirección de Soluciones de TIC</t>
  </si>
  <si>
    <t>DIT</t>
  </si>
  <si>
    <t>Durante el segundo trimestre de la presente vigencia se ejecutaron las siguientes etapas:
1.Elaboración.
2.Remisión y/o registro de requerimiento
3.Validación técnica
4.Cargue en Solman
Evidencia: Especificación funcional y técnica y soporte de cargue en Solman, disponible en: https://shdgov.sharepoint.com/:f:/r/sites/dsi/SIG/Planes de mejoramiento/SeguimientoPM_DIT2025/Gestion/Seguimiento II trimestre/3.1.2?csf=1&amp;web=1&amp;e=zeBhdl</t>
  </si>
  <si>
    <t>(4/7)*100</t>
  </si>
  <si>
    <t>21/07/2025</t>
  </si>
  <si>
    <t>Se hace verificación de los archivos enviados y se encuentras las siguientes evidencias: 
1. Especificación funcional y técnica
2. desarrollo
3. Pruebas realizadas</t>
  </si>
  <si>
    <t>Se confirma el 57% de avance, teniendo falta para complementar la acción con las siguientes actividades aprobación de pruebas, parobación del Comite de Cambio, trasporte a producción y puesta en marcha
Seguimiento realizado: Nubia Sarmiento</t>
  </si>
  <si>
    <t>Durante el tercer trimestre de la presente vigencia se ejecutaron las siguientes etapas:
5. Desarrollo
6. Se avanzo en un 50% la etapa de ejecución de pruebas en QA.
Evidencia: Solicitudes de transporte al ambiente de calidad, Scrip de pruebas.
Disponibles en:
https://shdgov.sharepoint.com/sites/dsi/SIG/Forms/AllItems.aspx?id=%2Fsites%2Fdsi%2FSIG%2FPlanes%20de%20mejoramiento%2FSeguimientoPM%5FDIT2025%2FGestion%2FSeguimiento%20III%20Trimestre%2F3%2E1%2E2&amp;viewid=956c548e%2Df9cb%2D40a3%2Dafe0%2D994c94ae5977&amp;csf=1&amp;web=1&amp;e=yuBaYd&amp;CID=95cdf38c%2Ded71%2D4364%2Da0ab%2D631e06bfd122&amp;FolderCTID=0x012000BAEED8D2F8C3B44091E77961F191A712</t>
  </si>
  <si>
    <t>(5,5/7)*100</t>
  </si>
  <si>
    <t xml:space="preserve">Se hace verificación de las evidencias, el desarrollo se encuentra en pruebas, se presenta un avance del 79%
</t>
  </si>
  <si>
    <t>Para cierre de la acción falta realizar las siguientes actividades una vez pase pruebas:  transporte a producción y puesta en operación. Fecha máxima de ejecución 30 de noviembre.
Seguimiento realizado por: Nubia Liliana Sarmiento Moreno</t>
  </si>
  <si>
    <t>Se cumplió con éxito el ciclo de desarrollo y pruebas, contando ya con la validación técnica para salir a producción. El despliegue se realizará tan pronto recibamos los recursos necesarios para el aprovisionamiento del entorno, los cuales ya estamos gestionando para proceder con la implementación inmediata
Evidencia: Formato 121-F.05_V12  WS2 Correos-e y Nombre con Caracteres Inválidos
Disponibles en:
https://shdgov.sharepoint.com/:f:/r/sites/dsi/SIG/Planes%20de%20mejoramiento/SeguimientoPM_DIT2025/Gestion/Seguimiento%20IV%20Trimestre/1-2?csf=1&amp;web=1&amp;e=Ll7RC9</t>
  </si>
  <si>
    <t>(6/7)*100</t>
  </si>
  <si>
    <t>El líder funcional llevará a cabo la verificación del requerimiento solicitado para confirmar si cumple con lo definido en el formato 121-F-01 “Especificación Funcional” y cerrar en SOLMAN y en CA el ticket.</t>
  </si>
  <si>
    <t>Ejecución de pruebas</t>
  </si>
  <si>
    <t>Script de pruebas desarrollado / Script de pruebas
propuesto</t>
  </si>
  <si>
    <t>Dirección de Informática y Tecnología - DIT</t>
  </si>
  <si>
    <t>Durante el cuarto trimestre de la presente vigencia se ejecutaron las siguientes actividades:
1. Verificación del requerimiento solicitado para confirmar si cumple con lo definido en el formato 121-F-01
2. Cierre de requerimiento en Solman No. 4000000481
3. Cierre de ticket en CA No. 507163
Evidencia: Se anexan archivos respectivos de cierre.
Disponibles en:
https://shdgov.sharepoint.com/:f:/r/sites/dsi/SIG/Planes%20de%20mejoramiento/SeguimientoPM_DIT2025/Gestion/Seguimiento%20IV%20Trimestre/1-3?csf=1&amp;web=1&amp;e=jpp1bC</t>
  </si>
  <si>
    <t>(3/3)*100</t>
  </si>
  <si>
    <t>La DIT Reporta el formato 121-F.01_V14  insumo para el script de prueba, y se coloca como evidencia el script de pruebas de la solución</t>
  </si>
  <si>
    <t>E1</t>
  </si>
  <si>
    <t>Evaluación Independiente al estado del Sistema de Control Interno</t>
  </si>
  <si>
    <t>1.5
14.3</t>
  </si>
  <si>
    <t>Iniciar las actividades que permitan la construcción del Sistema de Gestión de Reportes y Denuncias en la Entidad, para dar cumplimiento a lo establecido en la Política de Administración del Riesgo y Cumplimiento de la SDH actualizada por la Resolución SDH-000144 de 2024.</t>
  </si>
  <si>
    <t>En la Política de Administración de Riesgo y Cumplimiento se estableció que el sistema de gestión de reportes o denuncias sería para asegurar la adecuada gestión de todos los riesgos a los cuales pueda estar expuesta la entidad y éste debe contener elementos tales como la asignación de roles, responsabilidades y autoridades, acciones de planificación, seguimiento, monitoreo y evaluación, información documentada y mejora del sistema, por lo que se ha venido trabajando en mesas conjuntas entre diferentes dependencias con el propósito de lograr la efectiva implementación del sistema, lo cual no ha sido posible, debido a los diferentes enfoques del proceso y los términos legales que rigen para las entidades públicas.</t>
  </si>
  <si>
    <t>Requerir apoyo a la Secretaría General de la Alcaldía Mayor de Bogotá y a la Dirección Jurídica de Hacienda,  relacionado con la necesidad de implementar un canal adicional  al "SDQS - Bogotá Te Escucha" para realizar el reporte y denuncia de posibles actos de corrupción, acciones relacionadas con lavado de activos, existencia de inhabilidades, incompatibilidades y conflictos de interés.</t>
  </si>
  <si>
    <r>
      <rPr>
        <sz val="10"/>
        <color rgb="FF000000"/>
        <rFont val="Arial"/>
        <family val="2"/>
      </rPr>
      <t>Envio</t>
    </r>
    <r>
      <rPr>
        <sz val="10"/>
        <color indexed="8"/>
        <rFont val="Arial"/>
        <family val="2"/>
      </rPr>
      <t xml:space="preserve"> Consulta Secretaria General</t>
    </r>
  </si>
  <si>
    <t>N° de Consultas enviadas/ N° de Consultas Recibida</t>
  </si>
  <si>
    <t>Oficina de Análisis y Control de Riesgo</t>
  </si>
  <si>
    <t>Se realizaron mesas de trabajo con la Subsecretaria General, la Dirección Jurídica, OCI y OCID. De dichas mesas se concluyó presentar solicitud de concepto a  la Dirección Jurídica de le SDH quien se encargará de dirimir las dudas sobre el canal adicional que solicita la acción.</t>
  </si>
  <si>
    <t>Consulta enviada</t>
  </si>
  <si>
    <t>No fueron aportadas evidencias de envío de la consulta o del avance.</t>
  </si>
  <si>
    <t>No fueron aportadas las evidencias que den cuenta de las mesas de trabajo con la Subsecretaria General, la Dirección Jurídica, OCI y OCID.
Seguimiento realizado: German Espinosa</t>
  </si>
  <si>
    <t>Se realizaron mesas de trabajo con la Subsecretaria General, la Dirección Jurídica, OCI y OCID. De dichas mesas se concluyó presentar solicitud de concepto a  la  Dirección Jurídica de la SDH quien se encargará de dirimir las dudas sobre el canal adicional que solicita la acción.</t>
  </si>
  <si>
    <t>Se observó radicado 2025IE021703O1 del 04/09/2025, en el cual la Subdirección Jurídica informa que la solicitud de concepto fue remitida a la Secretaría General de la Alcaldía Mayor de Bogotá, por competencia.</t>
  </si>
  <si>
    <t>Si bien se observó radicado 2025IE021703O1 del 04/09/2025, en el cual la Subdirección Jurídica Informa que la solicitud de concepto fue remitida a la Secretaría General de la Alcaldía Mayor de Bogotá, por competencia, faltaría, respuesta de la consulta.
Seguimiento realizado: German Alfonso Espinosa</t>
  </si>
  <si>
    <t>El 27 de agosto, la jefe de la Oficina de Análisis y Control de Riesgo, le remitió una solicitud de concepto a la  Directora Jurídica a través del memorando 2025IE021048O1, resultado de la Auditoría a políticas de administración de riesgo y cumplimiento, seguridad de la información y seguridad digital y tratamiento de datos de la Secretaría Distrital de Hacienda" realizada en el mes de septiembre de año 2023, esto debido a que se reformuló la acción que anteriormente estaba enfocada a la creación del esquema del un Sistema de Reportes y Denuncias, una vez modificada la acción, se procedió con la mencionada solicitud de concepto.
El 26 de diciembre de 2025 a través del memorando 2025IE030374 remitido a la OACR  por la Subdirección Jurídica de Hacienda, dependencia que a su vez  realizó traslado de la  solicitud de concepto a la Secretaria General,  recibió respuesta de la Subsecretaría de Fortalecimiento Institucional , respecto de la pertinencia de la creación de un canal de denuncias asociadas a conductas de soborno, fraude, lavado de activos, corrupción y conflicto de interés, en la cual se indicó lo siguiente:
" 1. De acuerdo con los lineamientos del Decreto Distrital 189 de 2020, (https://www.alcaldiabogota.gov.co/sisjur/normas/Norma1.jsp?i=95985) las entidades distritales integrarán sus canales de denuncia a sistema distrital Bogotá te escucha, teniendo en cuenta las consideraciones de registro unificado, trazabilidad y garantía de seguridad, integridad de la información de las denuncias descritas en la Directiva 005 de 2023 de la Secretaría General y Secretaría Jurídica. 
2. Sin perjuicio de la autonomía de las entidades, es posible crear canales que permitan la identificación, priorización y atención de denuncias contra la integridad pública como soborno, fraude, lavado de activos, corrupción, conflicto de interés, sin embargo para garantizar los principios de privacidad, protección de la información es necesario que estos se armonicen en el canal de Bogotá te escucha, esto de acuerdo con los lineamientos de estandarización previamente descritos.
3. En la experiencia de análisis de canales que desarrolló la Secretaría General en la vigencia 2025, se encontró que algunas entidades crearon medios de canales de denuncia adicionales y que estos no se integran en el Bogotá te escucha, en estos casos se identificaron casos de exposición de información del denunciante y de la información de la denuncia, acceso no controlado a la información de la denuncia, cierre de casos de denuncia sin traslado o inicio de apertura de investigación, riesgos de pérdida de información de la denuncia. En las entidades en las cuales se identificaron estos riesgos se acogieron las recomendaciones de ajuste e integración a Bogotá te escucha como acciones del Programa de Transparencia y Ética Pública.
4. Por lo anterior, la entidad podrá crear canales para el fortalecimiento de la gestión de denuncias, pero estos deben ser parte del sistema integrado en la experiencia distrital, para evitar los riesgos descritos en las etapas de registro, clasificación, análisis y seguimiento a las denuncias presentadas. (…)”</t>
  </si>
  <si>
    <t>N° de Consultas enviadas=1/ N° de Consultas Recibida=1</t>
  </si>
  <si>
    <t>A través del radicado 2025IE030374 del 26 de diciembre de 2025 la Subdirección Jurídica relaciona el concepto emitido por la Subsecretaría Distrital de Fortalecimiento Institucional, remitido por correo electrónico  el 23 de diciembre, donde dan las recomendaciones si se quiere establecer un sistema de Reporte de denuncias propio, enfatizando que estos deben estar armonizados con el Sistema de Bogotá Te Escucha, ya que de lo contrario se generarían riesgos sobre todo para los denunciantes.</t>
  </si>
  <si>
    <t>Seguimiento realizado: Martha Suna</t>
  </si>
  <si>
    <t xml:space="preserve">1.5
14.3 </t>
  </si>
  <si>
    <t>Revisar el contenido actual de la política de Administración de Riesgo y Cumplimiento  para determinar  potenciales aspectos que requieren actualización desde el punto de vista de la operación ,  revisar la normativa vigente y aplicable en materia de gestión de las diferentes tiplogías de riesgo, así como los hallazgos y recomendaciones de entes de control interno  y realizar un inventario de las actualizaciones que se requieran en la Política de Administración de Riesgo y Cumplimiento.</t>
  </si>
  <si>
    <r>
      <rPr>
        <sz val="10"/>
        <color rgb="FF000000"/>
        <rFont val="Arial"/>
        <family val="2"/>
      </rPr>
      <t>Revisión</t>
    </r>
    <r>
      <rPr>
        <sz val="10"/>
        <color indexed="8"/>
        <rFont val="Arial"/>
        <family val="2"/>
      </rPr>
      <t xml:space="preserve"> Política de Administración de Riesgo y Cumplimiento.</t>
    </r>
  </si>
  <si>
    <t xml:space="preserve"> Política de Administración de Riesgo y Cumplimiento Revisada/ Política de Administración de Riesgo y Cumplimiento Actualizada  </t>
  </si>
  <si>
    <t xml:space="preserve">Se realizó una revisión general al contenido actual de la política de Administración de Riesgo y Cumplimiento  para determinar  potenciales aspectos que requieren actualización desde el punto de vista de la operación ,  normativa vigente y aplicabilidad en materia de gestión de las diferentes tiplogías de riesgo, así como los hallazgos y recomendaciones de entes de control interno </t>
  </si>
  <si>
    <t xml:space="preserve"> Política de Administración de Riesgo y Cumplimiento Revisada</t>
  </si>
  <si>
    <t>No fueron aportadas evidencias que den cuenta de la revisión de la Política de Administración de Riesgo y cumplimiento.</t>
  </si>
  <si>
    <t>La dependencia responsable indicó que se dio inicio a la revisión, sin embargo, no fueron aportadas evidencias, por tal razón no es posible identificar el avance de la acción.
Seguimiento realizado: German Espinosa</t>
  </si>
  <si>
    <t>Se realizó una revisión general al contenido actual de la política de Administración de Riesgo y Cumplimiento  para determinar  potenciales aspectos que requieren actualización desde el punto de vista de la operación, normativa vigente y aplicabilidad en materia de gestión de las diferentes tiplogías de riesgo, así como los hallazgos y recomendaciones de entes de control interno .</t>
  </si>
  <si>
    <t>Se observó propuesta borrador de la Política de Administración del Riesgo y Cumplimiento, con comentarios</t>
  </si>
  <si>
    <t>Se observó avance de la revisión de la política de administración del riesgo y cumplimiento, se encuentra pendiente la actividad de "determinar  potenciales aspectos que requieren actualización desde el punto de vista de la operación,  (...)  y realizar un inventario de las actualizaciones que se requieran en la Política de Administración de Riesgo y Cumplimiento", por parte de las dependencias Dirección Administrativa y Financiera (riesgo ambiental y SST) y DJ (Riesgo jurídico)
Seguimiento realizado: German Alfonso Espinosa</t>
  </si>
  <si>
    <t>Durante el cuarto trimestre de 2025 se culminó la revisión y ajustes de la Política de administración de riesgo y cumplimiento  a través de mesas de trabajo y consolidación de aportes de los servidores de la  Oficina de Análisis y Control de Riesgo, para posteriormente socializarla con los miembros del Comité Institucional de Coordinación de Control Interno</t>
  </si>
  <si>
    <t xml:space="preserve"> Política de Administración de Riesgo y Cumplimiento Revisada=1/ Política de Administración de Riesgo y Cumplimiento Actualizada=1  </t>
  </si>
  <si>
    <t xml:space="preserve">La Política de Administración de Riesgo y Cumplimiento fue revisada y se incluyo en la agenda del Comité Institucional de Coordinación de Control Interno realizado el 11 de diciembre de 2025. Esta fue remitida en la citación realizada el 4 de diciembre de 2025 por parte del Jefe OCI y fue presentada en este comité, en donde no fue aprobada ya que de acuerdo a recomendaciones de la Jefe de la Oficina Asesora de Planeación se debería realizar un proceso de divulgación más amplio. </t>
  </si>
  <si>
    <t>Realizar propuesta de actualización de la Política de Administración de Riesgo y cumplimiento y presentar para preaprobación ante el Comité Institucional de Coordinación de Control Interno</t>
  </si>
  <si>
    <r>
      <rPr>
        <sz val="10"/>
        <color rgb="FF000000"/>
        <rFont val="Arial"/>
        <family val="2"/>
      </rPr>
      <t xml:space="preserve">Presentación </t>
    </r>
    <r>
      <rPr>
        <sz val="10"/>
        <color indexed="8"/>
        <rFont val="Arial"/>
        <family val="2"/>
      </rPr>
      <t xml:space="preserve"> Política de Administración de Riesgo y Cumplimiento</t>
    </r>
  </si>
  <si>
    <r>
      <t xml:space="preserve"> Política de Administración de Riesgo y Cumplimiento </t>
    </r>
    <r>
      <rPr>
        <sz val="10"/>
        <color rgb="FF000000"/>
        <rFont val="Arial"/>
        <family val="2"/>
      </rPr>
      <t>Presentada</t>
    </r>
    <r>
      <rPr>
        <sz val="10"/>
        <color indexed="8"/>
        <rFont val="Arial"/>
        <family val="2"/>
      </rPr>
      <t>/Política de Administración de Riesgo y Cumplimiento</t>
    </r>
    <r>
      <rPr>
        <sz val="10"/>
        <color rgb="FF000000"/>
        <rFont val="Arial"/>
        <family val="2"/>
      </rPr>
      <t xml:space="preserve"> Pre-Aprobada  </t>
    </r>
  </si>
  <si>
    <t>No iniciado</t>
  </si>
  <si>
    <t>Política de Administración de Riesgo y Cumplimiento Pre-aprobada</t>
  </si>
  <si>
    <t>No fueron aportadas evidencias que den cuenta de la pre-aprobación de la Política de Administración de Riesgo y cumplimiento.</t>
  </si>
  <si>
    <t>La acción inició el 01/06/2025, sin embargo, al 30 de junio de 2025 reportan los responsables de ejecución que no ha iniciado.
Seguimiento realizado: German Espinosa</t>
  </si>
  <si>
    <t>Se adjunta propuesta de actualización de la Política de Administración de Riesgo y cumplimiento y presentar para preaprobación ante el Comité Institucional de Coordinación de Control Interno</t>
  </si>
  <si>
    <t>Se observó borrador de la Política de Administración del Riesgo y Cumplimiento.</t>
  </si>
  <si>
    <t>En correo electrónico del 21 de octubre de 2025 aportaron borrador de la propuesta de la política de Administración del riesgo y cumplimiento, se encuentra pendiente la preaprobación ante el Comité Institucional de Coordinación de Control Interno.
Seguimiento realizado: German Alfonso Espinosa</t>
  </si>
  <si>
    <t>El día 4 de diciembre se remitió la propuesta de actualización de la Política de Administración de Riesgo y Cumplimiento al Jefe de la Oficina de Control Interno con el propósito de que fuera incluida en la Citación tercera sesión Comité Control Interno 2025 ( correo enviado por el Jefe de la OCI el 4 de dciiembre), se recibieron comentarios de parte de los miembros, así como de servidores de la entidad quienes tienen el rol de gestores de riesgo.</t>
  </si>
  <si>
    <t xml:space="preserve"> Política de Administración de Riesgo y Cumplimiento Presentada=1/Política de Administración de Riesgo y Cumplimiento Pre-Aprobada =0</t>
  </si>
  <si>
    <t>Se debe realizar el proceso de divulgación más amplio de acuerdo a lo que quedo en el Comité Institucional de Coordinación de Control Interno, para que pueda ser aprobada que es la actividad siguiente
Seguimiento realizado: Martha Suna</t>
  </si>
  <si>
    <t xml:space="preserve">
Presentar para aprobación de la Secretaria de Hacienda la actualización de la Política de Administración de Riesgo y Cumplimiento</t>
  </si>
  <si>
    <r>
      <rPr>
        <sz val="10"/>
        <color rgb="FF000000"/>
        <rFont val="Arial"/>
        <family val="2"/>
      </rPr>
      <t xml:space="preserve">Aprobación </t>
    </r>
    <r>
      <rPr>
        <sz val="10"/>
        <color indexed="8"/>
        <rFont val="Arial"/>
        <family val="2"/>
      </rPr>
      <t xml:space="preserve"> Política de Administración de Riesgo y Cumplimiento</t>
    </r>
  </si>
  <si>
    <t xml:space="preserve"> Política de Administración de Riesgo y Cumplimiento Presentada/Política de Administración de Riesgo y Cumplimiento Aprobada  </t>
  </si>
  <si>
    <t>Política de Administración de Riesgo y Cumplimiento aprobada</t>
  </si>
  <si>
    <t xml:space="preserve">No fueron aportadas evidencias que den cuenta de la aprobación de la Política de Administración de Riesgo y cumplimiento. </t>
  </si>
  <si>
    <t>En correo electrónico del 21 de octubre de 2025 aportaron borrador de la propuesta de la política de Administración del riesgo y cumplimiento, se encuentra pendiente la preaprobación ante el Comité Institucional de Coordinación de Control Interno y posterior aprobación por parte de la Secretaría.
Seguimiento realizado: German Espinosa</t>
  </si>
  <si>
    <t>A pesar de que para la tercera sesión de Comité de Control Interno se incluyó en el punto 8 de la agenda la Aprobación de la Política de Administración de Riesgo y Cumplimiento, tal como se presenta a continuación ( correo del 4 de dciiembre enviado por el jefe de la OCI): 
1.Verificación del Quórum                                                                                  
2.Lectura y aprobación del orden del día                                                           
3.Seguimiento a compromisos                                                                           
4.Avance cumplimiento Plan Anual Auditoria 2025 (Roles)
5.Presentación para análisis y aprobación del Plan Anual Auditoria 2026                              
6.Resultados Auditorias Contraloría PDVCF 2025                                           
7.Seguimiento Planes de Mejoramiento corte a 30 de septiembre 2025
8. Aprobación Actualización Política de Administración del Riesgo (Remitida por la Oficina de Análisis y Control de Riesgo).                
9.Proposiciones y varios   
La jefe dela Oficina Asesora de Planeación, presentó su oposición a la presentación de los cambios de la política, debido a que consideró que al incluir roles a los gestores de riesgo, así como algunas actividades genéricas funcionarios y contratistas, no se han socializado ( a pesar de que previamente se realizó) no se podían incluir en el documento de política ( correo del 10/12/2025).</t>
  </si>
  <si>
    <t>Se debe realizar el proceso de divulgación más amplio de acuerdo a lo que quedo en el Comité Institucional de Coordinación de Control Interno, para que pueda ser aprobada 
Seguimiento realizado: Martha Suna</t>
  </si>
  <si>
    <t>Auditoría a la Gestión Contractual Vigencia 2024 a 31 de enero de 2025.</t>
  </si>
  <si>
    <t>11.1.1</t>
  </si>
  <si>
    <t>Se identificó una falta de alineación entre los datos presentados en los distintos medios de publicación institucional del Plan Anual de Adquisiciones (PAA), en particular entre la página web y el Boletín Financiero, situación evidenciada para la vigencia 2025.</t>
  </si>
  <si>
    <t xml:space="preserve">Falta de conciliación entre la información reportada en los paortales de contratación, la intranet y el instrumento de seguimiento y control del PAA </t>
  </si>
  <si>
    <t>Establecer una conciiación de información antes de proceder a publicar el PAA y sus modificaciones.</t>
  </si>
  <si>
    <t>Conciliación PAA UE 01 Y UE 04</t>
  </si>
  <si>
    <t>Conciliaciones realizadas / Conciliaciones programadas</t>
  </si>
  <si>
    <t>Subdirección Administrativa y Financiera</t>
  </si>
  <si>
    <t>DGC</t>
  </si>
  <si>
    <t>La Subdirección Financiera realizó conciliaciones para los meses de julio, agosto y septiembre 2025, para constatar que los valores del Plan Anual de Adquisiciones publicado y los reportes de ejecución presupuestal sean correspondientes en cada una de las líneas de contratación reportadas. Como resultado del ejercicio, se identificaron diferencias en la ejecución del PAA, toda vez que la herramienta es utilizada para realizar trazabilidad de los CDP y CRP de la vigencia 2025 de las Unidades Ejecutoras 01 y 04, mientras que el PAA general contiene los valores asignados para vigencias futuras de la  Unidad Ejecutora 03.</t>
  </si>
  <si>
    <t>Se evidencian archivos en formato PDF titulados "CONCILIACIÓN PAA" correspondientes a los meses de julio, agosto y septiembre, debidamente firmados por los profesionales de la Subdirección Financiera.</t>
  </si>
  <si>
    <t>Seguimiento realizado por: Angelica Reyes</t>
  </si>
  <si>
    <t>La Subdirección Financiera realizó conciliaciones para los meses de octubre, noviembre y diciembre 2025, para constatar que los valores del Plan Anual de Adquisiciones publicado y los reportes de ejecución presupuestal sean correspondientes en cada una de las líneas de contratación reportadas. 
Como resultado del ejercicio realizado durante el cuarto  trimestre de 2025, se concilió la versión final del Plan Anual de Adquisiciones (PAA), identificándose diferencias en su ejecución. Dichas variaciones se explican teniendo en cuenta que la herramienta es utilizada para la trazabilidad de los Certificados de Disponibilidad Presupuestal (CDP) y Certificados de Registro Presupuestal (CRP) de la vigencia 2025 correspondientes a las Unidades Ejecutoras 01 y 04, mientras que el PAA general adicionalmente incluye valores asociados a la Unidad Ejecutora 03.
Adicionalmente, se evidenciaron diferencias frente a la información reportada en la plataforma SECOP II, toda vez que esta no contempla las necesidades asociadas a adiciones de contratos. Asimismo, una vez una necesidad es asociada a un proceso de contratación, no es posible realizar ajustes posteriores a la información registrada, lo cual limita la actualización de los valores reportados y explica las diferencias identificadas.</t>
  </si>
  <si>
    <t xml:space="preserve">Se evidencian archivos en formato PDF titulados 11.1.1-1 Conciliación PAA para los meses de octubre, noviembre y diciembre; debidamente firmados por los profesionales de la Subdirección Financiera. De igual manera, archivos en formato Excel que contienen la misma información (datos abiertos)
</t>
  </si>
  <si>
    <t>Acción cumplida.
Seguimiento realizado por: Angélica Reyes</t>
  </si>
  <si>
    <t>11.1.2</t>
  </si>
  <si>
    <t>Modalidad Directa - prestación Servicios Profesionales y Apoyo a la Gestión. Incumplimiento al artículo 83 de la Ley 1474 de 2011 y demás normas relacionadas en la verificación realizada a una muestra de contratos de prestación de servicios en la vigencia 2024 y enero de 2025.</t>
  </si>
  <si>
    <t>Los estudios y documentos previos no tienen fecha de elaboración y no coinciden con los formatos en MIGEMA</t>
  </si>
  <si>
    <t>Revisión y ajuste del procedimiento 115.P.01</t>
  </si>
  <si>
    <t>Revisión y ajuste del procedimiento</t>
  </si>
  <si>
    <t>Subdirección de Asuntos Contractuales</t>
  </si>
  <si>
    <t>DIRECCION JURIDICA</t>
  </si>
  <si>
    <t>El ajuste al Procedimiento de Contratación cód. 115-P-01 se encuentra en proceso. Se adjunta el documento borrador en archivo word con modificaciones realizadas y copia del correo a la OAP en PDF .</t>
  </si>
  <si>
    <t>Se remite el formato de procedimiento y los correos de envío para la actualización a la OAP</t>
  </si>
  <si>
    <t>La meta es 1 procedimiento (115-P-01) revisado y ajustado a la fecha no se encuentra el procedimiento revisado ni ajustado en el sistema MIGEMA.
Seguimiento realizado por: Silvia Vargas</t>
  </si>
  <si>
    <t>El área remitio como evidencia formatos en Word con flujogramas del procedimiento</t>
  </si>
  <si>
    <t>Acción propuesta: "Revisión y ajuste del procedimiento 115.P.01"; con fecha de finalización 31/12/2025. 
Revisado el aplicativo MIGEMA, a la fecha se encuentra vigente la versión 34 del procedimiento con fecha de vigencia  03/03/2025. Por lo anterio la acción se encuentra incumplida.
Seguimiento realizado por: Jorge Alexander Torres C.</t>
  </si>
  <si>
    <t xml:space="preserve">Se evidenció que las matrices de riesgos no contemplan las particularidades propias de los contratos. </t>
  </si>
  <si>
    <t xml:space="preserve">Taller de análisis y control der riesgos en los contratos de prestacion de servicios profesionales y de apoyo a la gestión a las áreas solicitantes de contratación </t>
  </si>
  <si>
    <t>Taller matriz de riesgos</t>
  </si>
  <si>
    <t>Número de Taller matriz de riesgos</t>
  </si>
  <si>
    <t>Se encuentra en proceso de programación el taller de análisis y control de riesgos en los contratos de prestación de servicios profesionales y de apoyo a la gestión a las áreas solicitantes de contratación.</t>
  </si>
  <si>
    <t xml:space="preserve">No se aporta evidencia </t>
  </si>
  <si>
    <t>Tiene plazo de ejecución hasta el 31/12/2025
Seguimiento realizado por: Silvia Vargas</t>
  </si>
  <si>
    <t>El área aportó evidencias de la realización del taller matriz de riesgo contractual</t>
  </si>
  <si>
    <t>Se sugiere analizar la viabilidad de revisar la acción en terminos del Hallazgo y la causa raiz
Seguimiento realizado por: Jorge Alexander Torres C.</t>
  </si>
  <si>
    <t>Algunos contratos tienen publicada información que ha sido catalogada como sensible y otros no tienen la publicación de los documentos previos de las ordenes de compra de la TVEC en vista pública</t>
  </si>
  <si>
    <t>Realizar reuniones mensuales o por necesidad del servicio con el fin de unificar criterio con los profesionales de la SAC</t>
  </si>
  <si>
    <t>Mesa de trabajo de Unificación de criterios</t>
  </si>
  <si>
    <t xml:space="preserve">Número de mesas de trabajo </t>
  </si>
  <si>
    <t>Se han realizado tres mesas de trabajo de unificación de criterios con los profesionales de la SAC para los meses de julio, agosto y septiembre:
1. 24 de julio de 2025 Hitos Contratación - Recomendaciones procesos de contratación por convocatoría pública.
2. 19 de agosto de 2025  Hallazgo del plan de mejoramiento y la revisión al criterio de publicación de documentos de prestación de servicios en el SECOP II.
3. 02 de septiembre de 2025 Proceso Selección Abreviada Subasta Inversa Electrónica.
Se adjunta correo de citación, presentación y lista de asistencia.</t>
  </si>
  <si>
    <t>3 DE 6</t>
  </si>
  <si>
    <t>3/6</t>
  </si>
  <si>
    <t>Citaciones, imagen de la mesa por teams, listado de asistencia en excel y correo (3 reuniones soportadas)</t>
  </si>
  <si>
    <t>La citación es general no se evidencian presentaciones o temas tratados en la reunión, pero se cumple con la realización de las 3 mesas planteadas en la acción.
Seguimiento realizado por: Silvia Vargas</t>
  </si>
  <si>
    <t>3/3</t>
  </si>
  <si>
    <t>El área aportó como evidencias los listados de asistencia de las sesiones realizadas</t>
  </si>
  <si>
    <t>La citación es general no se evidencian presentaciones o temas tratados en la reunión, pero se cumple con la realización de las 3 mesas de trabajo en los meses de octubre, noviembre y diciembre de 2025.
Seguimiento realizado por: Jorge Alexander Torres C.</t>
  </si>
  <si>
    <t>Modalidad Directa - prestación Servicios Profesionales y Apoyo a la Gestión. Incumplimiento al artículo 83 de la Ley 1474 de 2011 y demás normas relacionadas en la verificación realizada a una muestra de contratos de prestación de servicios en la vigencia 2024 y enero de 2025. Falta de verificación en la revisión de las garantías que dan cobertura a los contratos</t>
  </si>
  <si>
    <t>Porque el método magistral de capacitación no está siendo efectivo</t>
  </si>
  <si>
    <t>realizar un taller practico para explicar el método de revisión de garantias</t>
  </si>
  <si>
    <t>un taller de garantias</t>
  </si>
  <si>
    <t>Número de Taller</t>
  </si>
  <si>
    <t>Se encuentra en proceso de implementación el taller práctico sobre el método de revisión de garantías.</t>
  </si>
  <si>
    <t>El área aportó evidencias de la realización del taller  revisión de garantias en los contratos</t>
  </si>
  <si>
    <t>Se sugiere analizar la viabilidad de revisar la acción en terminos del Hallazgo y la causa raiz.
Seguimiento realizado por: Jorge Alexander Torres C.</t>
  </si>
  <si>
    <t>11.1.3</t>
  </si>
  <si>
    <t>Modalidad por Licitación Pública Contrato 240858: Incumplimiento al artículo 83 de la Ley 1474 de 2011 y demás normas relacionadas en la verificación realizada a una muestra de contratos de prestación de servicios en la vigencia 2024 y enero de 2025. Falta de verificación en la revisión de las garantías que dan cobertura a los contratos</t>
  </si>
  <si>
    <t>Realizar seguimiento Mensual al 100% de las Acta de Inicio o modificaciones frente a las garantías exigibles en los contratos suscritos o modificaciones legalizados, para verificar su cumplimento y concordancia en su cobertura y remisión del correspondiente correo electrónico al supervisor, en caso que aplique.</t>
  </si>
  <si>
    <t>Seguimiento Mensual</t>
  </si>
  <si>
    <t>(Número de seguimientos realizados /Total de Ordenes de Ejecución o Actas de Inicio del mes)*100</t>
  </si>
  <si>
    <t xml:space="preserve">Se han realizado tres seguimientos mensuales (julio, agosto y septiembre 2025) al 100% de las Actas de Inicio o Modificaciones frente a las garantías exigibles en los contratos suscritos o modificaciones legalizados para verificar su cumplimiento y concordancia en cobertura y se remitieron correos con  observaciones a los supervisores. </t>
  </si>
  <si>
    <t>Correos y tabla de validaciones de los meses de julio, agosto y septiembre 2025</t>
  </si>
  <si>
    <t>Se evidencian observaciones en los correos remitidos sobre las garantías y existe una tabla de validación sobre los contratos de los meses de julio, agosto y septiembre del año 2025, se recomienda verificar si a las observaciones realizadas por correo se les dió cumplimiento.
Seguimiento realizado por: Silvia Vargas</t>
  </si>
  <si>
    <t>Archivos en Excel, de las validaciones realizadas para los meses de octubre, noviembre y diciembre. Solamente se cargó en las evidencia el correo del mes de octubre de 2025. El área informó que para noviembre y diciembre: "no se envio correo a los supervisores por que las validaciones arrojaron que todos las polizas de los contratos suscritos no requeria ajustes de la poliza"</t>
  </si>
  <si>
    <t>Seguimiento realizado por: Jorge Alexander Torres C.</t>
  </si>
  <si>
    <t>Modalidad por Licitación Pública Contrato 240858: Incumplimiento al artículo 83 de la Ley 1474 de 2011 y demás normas relacionadas en la verificación realizada a una muestra de contratos de prestación de servicios en la vigencia 2024 y enero de 2025.</t>
  </si>
  <si>
    <t>Incumplimiento forma de pago 240858- cuentas por pagar</t>
  </si>
  <si>
    <t>Generar una circular de cierre presupuestal en el cual se detalle las formas de certificar el mes de diciembrepara evitar constitución de reservas pero respetando la forma de pago establecida en los contratos</t>
  </si>
  <si>
    <t>Circular de cierre</t>
  </si>
  <si>
    <t>Circular programada / Circular proyectada</t>
  </si>
  <si>
    <t>SUBDIRECCIÓN ADMINISTRATIVA Y FINANCIERA</t>
  </si>
  <si>
    <t>Se proyecta el envío de la circular en el mes de octubre 2025.</t>
  </si>
  <si>
    <t xml:space="preserve">La dependencia responsable de la acción no registra información sobre su avance; por lo tanto, no se realiza el análisis del porcentaje ejecutado ni el seguimiento correspondiente.  </t>
  </si>
  <si>
    <t>Seguimiento realizado por: Angélica Reyes</t>
  </si>
  <si>
    <t>El 29 de octubre de 2025 se expidió y publicó la Circular Interna No. DAF-000001 con asunto "Cierre de Vigencia 2025", la cual contiene las siguientes recomendaciones:
"...En caso de que existan saldos correspondientes a reservas presupuestales no giradas durante la vigencia 2025, el supervisor del contrato deberá presentar igualmente el formato debidamente diligenciado, con la justificación de los saldos que se constituirán como pasivos exigibles, conforme a lo señalado en el (Anexo 3).
La justificación sobre la constitución de reservas para 2026, así como aquella relacionada con los saldos de reservas no girados durante la vigencia 2025, deberá ser clara, precisa y completa, especificando tanto el monto como la fecha estimada de giro para la vigencia 2026, de acuerdo con los formatos establecidos (Anexo 2 y Anexo 3).
Dicha justificación deberá obedecer estrictamente a situaciones imprevisibles, irresistibles o de fuerza mayor que hayan afectado la ejecución contractual, y deberán estar debidamente soportadas y certificadas por el supervisor.
En observancia del principio de anualidad presupuestal, se precisa que no podrán constituirse reservas presupuestales para contratos de prestación de servicios con personas naturales cuya ejecución exceda la respectiva vigencia fiscal.
Se advierte que los saldos no respaldados en servicios efectivamente prestados y debidamente certificados fenecerán sin excepción, conforme a la normativa presupuestal vigente.
En tal sentido, se recomienda a los supervisores y responsables contractuales que, en aquellos casos en los cuales se proyecten saldos no ejecutados, se gestionen oportunamente las modificaciones contractuales pertinentes, con el propósito de evitar la constitución de reservas presupuestales que posteriormente se conviertan en pasivos exigibles no cobrables, situación que afecta negativamente la gestión presupuestal y financiera de las unidades ejecutoras."...</t>
  </si>
  <si>
    <t xml:space="preserve">Se aporta la Circular Interna No. DAF-000001 del 29 de octubre de 2025, la cual fue socializada a través de Hacienda al Dia, y las Aulas Triage de Pagos, Supervisores y Contratación. </t>
  </si>
  <si>
    <t>11.1.4</t>
  </si>
  <si>
    <t>Modalidad Selección Abreviada. Teniendo en cuenta las observaciones expuestas, se evidenció incumplimiento en la labor de la supervisión de los contratos respecto a los siguientes criterios, así: Artículo 2.1.1.2.1.8 del Decreto 1081 de 2015. Publicación de la ejecución de contratos y se incumple lo dispuesto en el artículo 2.2.1.1.1.7.1. del Decreto 1082 de 2015.</t>
  </si>
  <si>
    <t>SUBDIRECCION DE ASUNTOS CONTRACTUALES</t>
  </si>
  <si>
    <t>Se han realizado tres mesas de trabajo de unificación de criterios con los profesionales de la SAC:
1. 24 de julio de 2025 Hitos Contratación - Recomendaciones procesos de contratación por convocatoría pública.
2. 19 de agosto de 2025  Hallazgo del plan de mejoramiento y la revisión al criterio de publicación de documentos de prestación de servicios en el SECOP II.
3. 02 de septiembre de 2025 Proceso Selección Abreviada Subasta Inversa Electrónica.
Se adjunta correo de citación, presentación y lista de asistencia.</t>
  </si>
  <si>
    <t>Citaciones, imagen de la mesa por teams, presentación en power point, listado de asistencia en excel y correo (3 reuniones soportadas)</t>
  </si>
  <si>
    <t>Citaciones se cumple con la realización de las 3 mesas planteadas en la acción, en esta evidencia se aporta temas tratados en unificacion de criterios para los abogados.
Seguimiento realizado por: Silvia Vargas</t>
  </si>
  <si>
    <t>Se realizaron tres mesas de trabajo en el periodo reportado de unificación de criterios con los profesionales de la DAC:
1. 14 de octubre de 2025  Tema Contratos de prestacion de servicios  profesionales  vigencias futuras 2026.
2. 13  de  noviembre de 2025 -  En el Marco del Plan de Mejoramiento - Certificacion  de servicios altamente calificados .
3.  23 de diciembre de 2025  - Sistema  Fiori - plan padrino con las Areas Gestora  Radicaciones  de los Estudios previos  y su contenido
Se adjunta correo de citación, presentación y lista de asistencia.
Con lo anterior se dió cumplimiento con la realizacion de las seis  mesas de trabajo.</t>
  </si>
  <si>
    <t>6 DE 6</t>
  </si>
  <si>
    <t>Se evidencia la citación, la imagen de la mesa realizada por Teams, la presentación en PowerPoint, el listado de asistencia en Excel y el correo correspondiente, que soportan tres reuniones efectuadas en las siguientes fechas: 14 de octubre de 2025, 13 de noviembre de 2025 y 23 de diciembre de 2025.</t>
  </si>
  <si>
    <t xml:space="preserve">Porque el método magistral de capacitación no esta siendo efectivo, además no se realiza seguimiento de esta obligación por parte del ordenador del gasto </t>
  </si>
  <si>
    <t>Realizar seguimiento bimestral al 20% de los contratos en ejecución de las áreas de la Secretaría Distrital de Hacienda, respecto de la publicación de los documentos de la fase de ejecución en SECOP II, enviar comunicación con el resultado de los seguimiento a los ordenadores del gasto y hacer seguimiento al memorando.</t>
  </si>
  <si>
    <t>Seguimientos bimestrales</t>
  </si>
  <si>
    <t>Seguimientos realizados/seguimientos programados</t>
  </si>
  <si>
    <t>Se realizó el seguimiento bimestral (julio y agosto 2025) al 20% de los contratos en ejecución de las áreas de la Secretaria Distrital de Hacienda, respecto de la publicación de los documentos en la fase de ejecución en SECOP II y se envió comunicación a los Ordenadores del Gasto.
Se adjunta como evidencia archivo en formato excel y comunicación en formato PDF.</t>
  </si>
  <si>
    <t>1 DE 3</t>
  </si>
  <si>
    <t>1/3</t>
  </si>
  <si>
    <t xml:space="preserve">Correos con novedades y cuadro en excel donde se detalla el 20% de la muestra </t>
  </si>
  <si>
    <t>La acción se cumple y se remiten las novedades específicas a los supervisores acorde con lo indicado en la acción.
Seguimiento realizado por: Silvia Vargas</t>
  </si>
  <si>
    <t xml:space="preserve">Se realizaron dos Seguimientos en el periodo a reportar así:
Bimestre dos ( Septiembre - Octubre )
Bimestre 3  (Noviembre y Diciembre )  del 2025, al 20% de los contratos en ejecución de las áreas de la Secretaria Distrital de Hacienda,Se adjunta evidencia del  seguimiento                                                         </t>
  </si>
  <si>
    <t>3 DE 3</t>
  </si>
  <si>
    <t>Se evidencia la realización de dos seguimientos bimestrales correspondientes al II y III bimestre del año 2025, aplicados al 20% de los contratos en ejecución de las áreas de la Secretaría Distrital de Hacienda. Se adjunta la evidencia del seguimiento, incluyendo la verificación de la publicación de documentos en la fase de ejecución en SECOP II y las comunicaciones enviadas a los Ordenadores del Gasto.
También se observan respuestas de algunas áreas con los ajustes requeridos.</t>
  </si>
  <si>
    <t>11.1.5</t>
  </si>
  <si>
    <t>Modalidad Selección Abreviada – Menor Cuantía: Teniendo en cuenta las observaciones expuestas, se evidenció incumplimiento en la labor de la supervisión de los contratos respecto a los siguientes criterio, Falta de verificación en la revisión de las garantías que dan cobertura a los contratos</t>
  </si>
  <si>
    <t>Correos de actualización de garantías y tabla de excel con validación en carpetas de los meses de julio, agosto y septiembre</t>
  </si>
  <si>
    <t xml:space="preserve">Se evidencian tres seguimientos mensuales (julio, agosto y septiembre 2025) según lo señalado al 100% de las Actas de Inicio o Modificaciones frente a las garantías exigibles en los contratos suscritos o modificaciones legalizados para verificar su cumplimiento y concordancia en cobertura y se remitieron correos con observaciones a los supervisores.
Seguimiento realizado por: Silvia Vargas
</t>
  </si>
  <si>
    <t xml:space="preserve">Se realizaron para el periodo requerido tres seguimientos mensuales ( Octubre, Noviembre y Diciembre del  2025) al 100% de las Actas de Inicio de los contratos suscritos y  Modificaciones legalizadas, en relacion con las garantías exigibles  respectivamente, verificandose el  cumplimiento y concordancia en la cobertura;  se remitieron correos con  observaciones a los supervisores cuando a ello hubo lugar.  </t>
  </si>
  <si>
    <t>6/6*</t>
  </si>
  <si>
    <t>De conformidad con las evidencias se observa seguimiento de los meses de octubre: reportan según correo del 10/11/2025, seguimiento al 100% de las actas de inicio frente a las garantías exigibles en los contratos, con soporte en archivo en excell de validación de la actividad. Noviembre: Archivo en excell de validación de seguimiento de las actas. Diciembre: archivo excell de validación del seguimiento. En total 3 seguimienstos realizados, debidamente soportados.</t>
  </si>
  <si>
    <t>Para el presente periodo evaluado, el área reporta 3 seguimientos, lo que representa un avance del 50%, completando 6 seguimientos planificados y 6 realizados, llegando a un cumplimiento del 100%
Seguimiento realizado por: Fabio Salazar</t>
  </si>
  <si>
    <t>Modalidad Selección Abreviada – Menor Cuantía: Teniendo en cuenta las observaciones expuestas, se evidenció incumplimiento en la labor de la supervisión de los contratos.</t>
  </si>
  <si>
    <t>Realizar un taller práctico situacional de la publicación de documentos en SECOP II</t>
  </si>
  <si>
    <t>En taller práctico en ejecución</t>
  </si>
  <si>
    <t>Número de taller</t>
  </si>
  <si>
    <t>1</t>
  </si>
  <si>
    <t>Se encuentra en proceso de programación el taller práctico situacional de la publicación de documentos en SECOP II.</t>
  </si>
  <si>
    <t>Tiene plazo de ejecución hasta el 31/12/2025.
Seguimiento realizado por: Silvia Vargas</t>
  </si>
  <si>
    <t>Taller practico  situacional realizado  el 24 de noviembre  de 2025 , Se anexa evidenci de la citación, asistencia .</t>
  </si>
  <si>
    <t>El taller fue realizado el 24/11/2025 y contó con una asistencia de 76 personas; fue denominado "Capacitación Taller de capacitación en SECOP I, SECOP II y TVEC", de conformidad con las evidencias aportadas por el área.</t>
  </si>
  <si>
    <t>Según evidencias, la acción esta cumplida al 100%.
Seguimiento  realizado por: Fabio Salazar</t>
  </si>
  <si>
    <t>11.1.6</t>
  </si>
  <si>
    <t>Modalidad de Subasta Inversa: Teniendo en cuenta las observaciones expuestas, se evidenció incumplimiento en la labor de la supervisión de los contratos</t>
  </si>
  <si>
    <t>se evidencio que efectuaron el  taller practico de la publicación de los documentos  de secop, con su lista de asistencia</t>
  </si>
  <si>
    <t>La acción  se encuentra  cumplida al 100% toda vez que el area efectuó la acción propuesta.
Seguimiento realizado por :
Luz Patricia Henriquez Salcedo.</t>
  </si>
  <si>
    <t>11.1.7</t>
  </si>
  <si>
    <t>Directa – Otras Causales. Incumplimiento al artículo 83 de la Ley 1474 de 2011 y demás normas relacionadas en la verificación realizada a una muestra de contratos de prestación de servicios en la vigencia 2024 y enero de 2025. Falta de verificación en la revisión de las garantías que dan cobertura a los contratos</t>
  </si>
  <si>
    <t>Directa – Otras Causales. Incumplimiento al artículo 83 de la Ley 1474 de 2011 y demás normas relacionadas en la verificación realizada a una muestra de contratos de prestación de servicios en la vigencia 2024 y enero de 2025 con relación a la supervisión de los contratos.</t>
  </si>
  <si>
    <t>Gestión de las facilidades de pago para las obligaciones tributarias</t>
  </si>
  <si>
    <t>12.1.1</t>
  </si>
  <si>
    <t>Deficiencias en la Gestión Documental de Expedientes</t>
  </si>
  <si>
    <t>a. Por desconocimiento en la creación de expedientes en el nuevo sistema SAP/CRM y/o WCC de ese momento
b. El sistema no contaba con funcionalidades prediseñadas o configuraciones específicas para la gestión de expedientes de cobro, lo que dificultaba su implementación eficiente.</t>
  </si>
  <si>
    <t xml:space="preserve">Crear y/o actualizar las reglas de negocio, los responsables y las actividades asociadas a la gestión documental de los expedientes de cobro de la SCT. </t>
  </si>
  <si>
    <t>Documentos creados y/o actualizados</t>
  </si>
  <si>
    <t>Cantidad de documentos creados y/o actualizados/ Número total de documentos a crear o actualizar</t>
  </si>
  <si>
    <t>Subdirección de Cobro Tritutario</t>
  </si>
  <si>
    <t>DCO</t>
  </si>
  <si>
    <t>0/1.</t>
  </si>
  <si>
    <t xml:space="preserve">No se reporta evidencia de avance </t>
  </si>
  <si>
    <t>La DCO no reporta avance. Se recomienda gestionar las acciones pertinentes para dar cumplimiento a la meta en los tiempos establecidos. Acción vence el 15/12/2025.
Seguimiento realizado por la Profesional: Claudia R. Torres P.</t>
  </si>
  <si>
    <t>Como avance de la acción, se realizaron reuniones de trabajo con las áreas involucradas, orientadas a identificar las causas del hallazgo, la problemática asociada y las posibles soluciones. Estas sesiones permitieron establecer lineamientos preliminares para la creación y/o actualización de las reglas de negocio, la definición de responsables y las actividades relacionadas con la gestión documental de los expedientes de cobro de la SCT.</t>
  </si>
  <si>
    <t>23//01/2026</t>
  </si>
  <si>
    <t>No se aportan evidencias de la creación/actualización del documentos relacionado con las reglas de negocio,
Para esta acción se pidió prorroga.
Nueva fecha de finalización el 08/03/2026</t>
  </si>
  <si>
    <t>Seguimiento realizado por Nelson Javier Duarte B.</t>
  </si>
  <si>
    <t>Implementar un plan de capacitación dirigido a los funcionarios de la SCT, enfocado en la socialización y apropiación del procedimiento para la creación y gestión de expedientes de cobro en el sistema WCC, garantizando la estandarización y correcta aplicación de los lineamientos establecidos.</t>
  </si>
  <si>
    <t xml:space="preserve">Porcentaje de funcionarios capacitados en gestión de expedientes de cobro </t>
  </si>
  <si>
    <t xml:space="preserve">Numero de funcionarios capacitados/ Numero de funcionarios programadas </t>
  </si>
  <si>
    <t>22/22</t>
  </si>
  <si>
    <t>12.1.2
12.1.3
12.1.4
12.1.5
12.1.6</t>
  </si>
  <si>
    <t xml:space="preserve">
12.1.2 Gestión inadecuada de las Facilidades de Pago
12.1.3 Inconsistencias identificadas en las Resoluciones de Facilidades de Pago
12.1.4 Tiempos de respuesta a las solicitudes de Facilidades de Pago
12.1.5 No realización de la gestión de cobro posterior al incumplimiento de las facilidades de pago.
12.1.6 No se encontró evidencia documental que respalde la notificación, aunque en SAP-CRM se registra una fecha asociada a la misma
</t>
  </si>
  <si>
    <t>El Instructivo no contempla todas las actividades que deben desarrollarse desde la solicitud de FP, que de los puntos de control y responsables para el analisis y por ultimo el seguimiento al cumplimiento de las mismas.</t>
  </si>
  <si>
    <t>Actualizar o crear el documento de calidad correspondiente que contemple:  el paso a paso, las reglas de negocio, los tiempos de atención, los puntos de control, responsables, mecanismos de seguimiento y las acciones a ejecutar en caso de detectar incumplimientos o desviaciones durante el proceso publicado en MIGEMA.</t>
  </si>
  <si>
    <t>Se realiza actualización y publicación del Instructivo 110-I-04. Facilidades de Pago, incluyendo:
- Se incluye actividad relacionada con el reporte de la gestión
Anexos:
2. 110-I-04_13
2.1 01-F.01_16 Instructivo  FP 122025
2.2 Publicacion MIGEMA 110 I 04 FACILIDADES DE PAGO</t>
  </si>
  <si>
    <t>2/2*</t>
  </si>
  <si>
    <t>Se observan evidencias en archivo PDF de la actualización del Instructivo 110-I-04_13 y del Procedimiento 110-P-01_19, vigentes a partir del 31/12/2025; así como capturas de pantalla de estos en MIGEMA y el formato 01-F01_16    “PLANIFICACIÓN DE LOS CAMBIOS EN LOS DOCUMENTOS DEL SISTEMA DE GESTIÓN” para el  intructivo 110-I-04 Facilidades de Pago
Esta acción tiene fecha de finalizacion e 08/03/2026</t>
  </si>
  <si>
    <t>El área registra 50% de avance, no obstante no se informa cantidad total de documentos a crear/actualizar.
Seguimiento realizado por Nelson Javier Duarte B.</t>
  </si>
  <si>
    <t>12.1.7</t>
  </si>
  <si>
    <t>Materialización de los riesgos del proceso de Cobro, asociados al tema de Facilidades de Pago.</t>
  </si>
  <si>
    <t>a. No existe materialización de los riesgos señalados por la Auditoria
b. Porque la Oficina de analisis y control de Riesgos confirma: De acuerdo con la consulta efectuada en la tarde de hoy relacionada con eventos de riesgo reportados por el tema de facilidades de pago de cobro tributario en la vigencia 2022 te confirmo que una vez revisada la base de eventos de riesgo reportados que cubre las vigencias 2021 a la fecha, no se encuentran eventos de riesgo reportados cuyo origen o consecuencia se encuentre relacionada con facilidades de pago de cobro tributario.</t>
  </si>
  <si>
    <t>Realizar una revisión de los Riesgos y controles mencionados en la Auditoria y de ser pertinente realiza la actualización de la Matriz de riesgo operativos de la SCT. Los codigos de los Riesgos son: SDH092R, SDH205R, SDH263R, SDH575R y SHR271R</t>
  </si>
  <si>
    <t xml:space="preserve">Mesa de Trabajo </t>
  </si>
  <si>
    <t>No. de Mesas de trabajo realizadas/ Total mesas de trabajo programadas</t>
  </si>
  <si>
    <t>Durante el mes de Noviembre se realizaron sesiones "Revisión integral de la matriz de riesgos del proceso CPR-110 gestión de cobro" en compañía de los Gestores de Calidad de las Oficinas</t>
  </si>
  <si>
    <t xml:space="preserve">Si bien se registra la reallización durante el mes de noviembre de sesiones "Revisión integral de la matriz de riesgos del proceso CPR-110 gestión de cobro" con los gestores de calidad de la Oficinas, no se aportan evidencias de su realización.
</t>
  </si>
  <si>
    <t>Evaluación independiente del estado del Sistema de Control Interno</t>
  </si>
  <si>
    <t>13.4</t>
  </si>
  <si>
    <t>La Oficina de Control Interno llevó a cabo la Evaluación Independiente al Estado del Sistema de Control Interno de la Secretaría Distrital de Hacienda (primer semestre de 2025) y remitió mediante correo electrónico el Informe Ejecutivo (Preliminar) que resume el estado de la implementación del Sistema de Control Interno de la SDH para dicho semestre, identificando las fortalezas y oportunidades de mejora para su mantenimiento, por componente del MECI. Al respecto, se identificó una (1) oportunidad de mejora en el componente de Información y Comunicación con el requerimiento 13.4 La entidad ha desarrollado e implementado actividades de control sobre la integridad, confidencialidad y disponibilidad de los datos e información definidos como relevantes y el área responsable es la Dirección de Informática y Tecnología. En este sentido se debe Formalizar el documento "Lineamientos para el control de acceso de usuarios privilegiados” dentro del Sistema de Gestión.</t>
  </si>
  <si>
    <t>Se identificó una oportunidad de mejora en el componente de Información y Comunicación del MECI para la Secretaría Distrital de Hacienda (SDH). La Dirección de Informática y Tecnología es responsable de formalizar el documento "Lineamientos para el control de acceso de usuarios privilegiados" e incorporarlo al Sistema de Gestión.</t>
  </si>
  <si>
    <t xml:space="preserve">
Documentar, socializar y publicar políticas de seguridad informática en el SGC, que incluyan los lineamientos para el control de acceso de usuarios privilegiados, de acuerdo a las necesidades identificadas en el análisis de brechas de seguridad de la información frente a la norma ISO/IEC 27001. </t>
  </si>
  <si>
    <t>Políticas de seguridad informática documentadas y publicadas</t>
  </si>
  <si>
    <t>N° tareas ejecutadas/Total de tareas definidas en plan de trabajo</t>
  </si>
  <si>
    <t>Despacho Dirección Informática y Tecnología
Sub. Infraestructura TIC
Sub. Servicios TIC
Sub. Soluciones TIC</t>
  </si>
  <si>
    <t>30/09/2025</t>
  </si>
  <si>
    <r>
      <t xml:space="preserve">Durante el tercer trimestre de la presente vigencia se avanzó en las siguientes etapas de las 8 definidas:
1. Planeación.
2. Identificación de Políticas Requeridas 
Evidencias: 
</t>
    </r>
    <r>
      <rPr>
        <sz val="10"/>
        <color rgb="FF000000"/>
        <rFont val="Arial"/>
        <family val="2"/>
      </rPr>
      <t xml:space="preserve">* Plan de Trabajo: Documentación y Publicación de Políticas TI – ISO 27001:2022
* GAP Políticas - ISO 27001:2022
</t>
    </r>
    <r>
      <rPr>
        <sz val="10"/>
        <color indexed="8"/>
        <rFont val="Arial"/>
        <family val="2"/>
      </rPr>
      <t>Disponibles en: https://shdgov.sharepoint.com/sites/dsi/SIG/Forms/AllItems.aspx?id=%2Fsites%2Fdsi%2FSIG%2FPlanes%20de%20mejoramiento%2FSeguimientoPM%5FDIT2025%2FGestion%2FSeguimiento%20III%20Trimestre%2F13%2E4&amp;viewid=956c548e%2Df9cb%2D40a3%2Dafe0%2D994c94ae5977&amp;csf=1&amp;web=1&amp;e=yuBaYd&amp;CID=95cdf38c%2Ded71%2D4364%2Da0ab%2D631e06bfd122&amp;FolderCTID=0x012000BAEED8D2F8C3B44091E77961F191A712</t>
    </r>
  </si>
  <si>
    <t>(1,66/8)*100</t>
  </si>
  <si>
    <t xml:space="preserve">Se validan los documentos aportados y se evidencia que se encuentra la acción en etapa de planeación. Con un avance de la acción del 21%
</t>
  </si>
  <si>
    <t>Se recomienda que en el plan de trabajo se especifiquen tiempos y fechas de cada item.
Seguimiento realizado por: Nubia Liliana Sarmiento Moreno</t>
  </si>
  <si>
    <t>Durante el cuarto trimestre de la presente vigencia se avanzó en las siguientes etapas de las 8 definidas:
2. Identificación de Políticas Requeridas, se completo el análisis GAP (Organizacionales, Fisicos y Tecnológicos)
3. Se iniciaron sesiones de trabajo para levantamiento información.
4. Se documento política de seguridad en explotación siguiendo estructura definida, se incluyo objetivo y alcance, se revisó, ajusto y aprobó por parte del equipo a cargo del componente en TI.
Evidencias:
* GAP (Organizacionales, Fisicos y Tecnologicos).
*Listas de asistencia
*Política Seguriad en Explotación - Antivirus.
*Correo electrónico soporte de aprobación.
Disponibles en:
https://shdgov.sharepoint.com/:f:/r/sites/dsi/SIG/Planes%20de%20mejoramiento/SeguimientoPM_DIT2025/Gestion/Seguimiento%20IV%20Trimestre/13.4-1?csf=1&amp;web=1&amp;e=GaBzuV</t>
  </si>
  <si>
    <t>(3/8)*100</t>
  </si>
  <si>
    <t xml:space="preserve">La DIT reporta los  documetos  * GAP (Organizacionales, Fisicos y Tecnologicos), Listas de asistencia, Política Seguriad en Explotación - Antivirus, Correo electrónico soporte de aprobación." Lo que evidencia una ejecuón de 3 de las 8 etapas propuestas.  </t>
  </si>
  <si>
    <t>13.3</t>
  </si>
  <si>
    <t>Durante la evaluación realizada por la Oficina de Control Interno (OCI) en el primer trimestre de 2025, se identificó que la Dirección de Impuestos de Bogotá (DIB) gestiona diversas fuentes de información provenientes de solicitudes internas y externas relacionadas con la actualización o modificación de datos. Esta información incluye datos del contribuyente y de los objetos tributarios, los cuales están respaldados en el sistema de gestión MIGEMA y en los manuales SAP, que contienen actividades estandarizadas del proceso. Sin embargo, se evidenció que 27 documentos del proceso CPR-105 "Administración Tributaria" se encuentran fuera del tiempo establecido para su actualización, entre ellos 14 de los 16 manuales de usuario. Esta situación contraviene lo establecido en las políticas institucionales, específicamente: Procedimiento 01-P-01 V29 "Administración de documentos del Sistema de Gestión "Política de operación 5.3 "Revisión y actualización de los documentos"</t>
  </si>
  <si>
    <t>Afectación de flujo de tareas con la OAP por debilidades en la comunicación con sus asesores</t>
  </si>
  <si>
    <t>Realizar mesa de trabajo con los asesores de la OAP para mejorar la comunicación y organización del flujo de tareas  en el marco de la reorganización de la entidad y el impacto en los documentos de la DIB</t>
  </si>
  <si>
    <t>Acta de compromisos</t>
  </si>
  <si>
    <t>Número de actas</t>
  </si>
  <si>
    <t>Despacho de la DIB</t>
  </si>
  <si>
    <t>DIB</t>
  </si>
  <si>
    <t>La actividad se ejecutara en el mes de octubre de 2025</t>
  </si>
  <si>
    <t>De conformidad por lo informado por la Dependencia, la actividad se ejecutará en el mes de octubre de 2025.</t>
  </si>
  <si>
    <t>Se sugiere generar una alerta preventiva a la dependencia, toda vez que, la actividad tiene fecha para su cumplimiento el 31/10/2025 y se encuentra sin avance.
Seguimiento realizado por: Zulma Parales</t>
  </si>
  <si>
    <t>El 24 de octubre del 2025 se realizó mesa de trabajo con la Oficina Asesora de Planeación en la que se defnieron lineamientos para el manejo de la actualización documental y se socializó el Boletín de Calidad 115.</t>
  </si>
  <si>
    <t>Se evidencia acta de la mesa de trabajo realizada entre la Dirección de Impuestos y la Oficina Asesora de Planeación del 24 de octubre de 2025, en el cual se definen lineamientos en relación con la nueva versión del procedimiento 01-P-01, actualización documental y el boletín de calidad No. 115.  En consecuencia, se da cumplimiento a la acción de mejoramiento formulada por la dependencia.</t>
  </si>
  <si>
    <t>El control sobre el inicio de las acciones de actualización que deben ejecutar las áreas no ha sido suficiente para asegurar que se efectúe la actualización oportuna de los documentos</t>
  </si>
  <si>
    <t>Establecer un plan de trabajo con las áreas de la DIB  para la actualización inmediata de los documentos que se encuentran vencidos</t>
  </si>
  <si>
    <t>Pla de trabajo actualizacion</t>
  </si>
  <si>
    <t>(Número de documentos vencidos actualizados  del plan de trabajo)/ (número total de documentos vencidos del plan de trabajo)*100</t>
  </si>
  <si>
    <t>Subdirección de Planeación e Inteligencia Tributaria</t>
  </si>
  <si>
    <t xml:space="preserve">Con base en el reporte denominado "3 LISTADO DOCUMENTOS, VERSION Y VIGENCIA" generado por MIGEMA, se creó un instrumento en Excel con el cual se filtraron todos los documentos y estados de actualización para los procesos CPR-105 y CPR-124. Este instrumento se socializó el 8 de septiembre a los gestores de la DIB. En la columna O "FECHA COMPROMETIDA PUBLICACIÓN DE LA  ACTUALIZACIÓN"  se programaron las fechas inmediatas para completar la actualización de los documentos vencidos.
Además, el detalle de la documentación vencida que ha sido actualizada se evidencia en el archivo de Excel denominado "Listado actualizaciones documentacion vencida ". </t>
  </si>
  <si>
    <t>7/27</t>
  </si>
  <si>
    <t>Si bien la dependencia reportó las acciones relacionadas con la creación del instrumento en Excel, el cual permite la planeación y programación del proceso (como la socialización y el establecimiento de fechas), de igual manera se evidencia la relación de los documentos que han sigo actualizados en MIGEMA.</t>
  </si>
  <si>
    <t>Se recomienda continuar con la gestión correspondiente para garantizar el cumplimiento de la meta establecida, dentro del plazo estipulado.
Seguimiento realizado por: Zulma Parales</t>
  </si>
  <si>
    <r>
      <t xml:space="preserve">Con corte a  31 de diciembre de 2025 considerando el Decreto 468 de 2025, el procedimiento 01-P-01 "Administración de documentos del sistema de gestión", el boletin de calidad Nº 115 de 2025 y la consulta sobre estas acciones realizada a la Oficina de Control Interno el día 27 de noviembre, se informa el siguiente avance:
Las tareas implementadas para el cumplimiento de la acción continuaron aplicandose durante lo transcurrido en el cuarto trimestre en lo referente a la actualización de los documentos y la actualización del instrumento "Plan de trabajo actulización documental" (ver soportes anexados), aplicando los linemientos, politicas y criterios establecidas en el Decreto, procedimiento y boletín obteniendose estos resultados:
</t>
    </r>
    <r>
      <rPr>
        <b/>
        <sz val="9"/>
        <color rgb="FF000000"/>
        <rFont val="Arial"/>
        <family val="2"/>
      </rPr>
      <t>a. Cambios establecidos en la estructura organizacional introducidos por el Decreto 468 de 2025:</t>
    </r>
    <r>
      <rPr>
        <sz val="9"/>
        <color indexed="8"/>
        <rFont val="Arial"/>
        <family val="2"/>
      </rPr>
      <t xml:space="preserve"> la DIB perdió competencia para continuar con la actualización de los documentos (015-P-01, 105-I-12, 105-F.94, 105-F.152, 105-F.54 y 105-F.194) asociados al procedimiento 01-P-01 "Notificaciones" . No obstante, durante el tercer trimestre se actualizaron los documentos  015-P-01, 105-I-12, 105-F.94 y 105-F.194 (Se pueden consultar en MIGEMA). Conteo documentos iniciales acción vencidos: 6 documentos. Total documentos actualizados: 4 documentos. Total de documentos sobre los cuales se perdieron competencia: 2 documentos
</t>
    </r>
    <r>
      <rPr>
        <b/>
        <sz val="9"/>
        <color rgb="FF000000"/>
        <rFont val="Arial"/>
        <family val="2"/>
      </rPr>
      <t xml:space="preserve">b. Cambios establecidos por el procedimiento 01-P-01 versión 30: </t>
    </r>
    <r>
      <rPr>
        <sz val="9"/>
        <color rgb="FF000000"/>
        <rFont val="Arial"/>
        <family val="2"/>
      </rPr>
      <t xml:space="preserve">de acuerdo con la política de operación "5.4 Manuales de usuario", estos fueron excluidos como tipología  de documento controlado por el Sistema de Gestión. Los siguientes manuales fueron excluidos del control y administración: 105-MU-TRM-14, 105-MU-TRM-11, 105-MU-TRM-13, 105-MU-TRM-12, 105-MU-TRM-03, 105-MU-TRM-15, 105-MU-CRM-07, 105-MU-CRM-08, 105-MU-CRM-09, 105-MU-TRM-05, 105-MU-CRM-02, 105-MU-TRM-06 y 105-MU-CRM-01. 
</t>
    </r>
    <r>
      <rPr>
        <sz val="9"/>
        <color indexed="8"/>
        <rFont val="Arial"/>
        <family val="2"/>
      </rPr>
      <t xml:space="preserve">No obstante, en concordancia con la mencionada politica, la DIB efectuó la revisión de los manuales que se encontraban vencidos, efectuandose las siguientes acciones:
- Determinación de baja, creación y reaprobación de manuales para aquellos bajo la responsabilidad de Oficina de Registro y Gestión de la Información (Ver soporte correo electrónico denominado "ORGI.eml" y archivo Excel denominado "inventario tramites pendientes documentacion para OCI.xlsx ")
- Actualización de los manuales bajo la resposabilidad de la Oficina de Administración Funcional del Sistema (Ver soporte correo electrónico denominado "OAFS" y archivo Excel denominado "inventario tramites pendientes documentacion para OCI.xlsx ")
- Actualización de los manuales bajo la responsabilidad de la Subdirección de Recaudación y Cuentas Corrientes (Ver soporte correo electrónico denominado "SRCC" y archivo Excel denominado "inventario tramites pendientes documentacion para OCI.xlsx ")
- Aprobación para continuar con el manual bajo la la responsabilidad de la Subdirección de Determinación (Ver soporte correo electrónico denominado "SDET" y archivo Excel denominado "inventario tramites pendientes documentacion para OCI.xlsx ")
- Consolidación de los cambios y propuesta para el control de la documentación por parte de la Subdirección de Planeación e Inteligencia Tributaria.(Ver correo denominado "SPIT")
Para concluir estas actividades y la política mencionada,   la propuesta está en proceso de revisión y aprobación por parte de los responsables  de la SPIT y del proceso. Una vez se surta, se procederá al envío a la Oficina de Planeación de la nueva documentación de los manuales para su publicación en el repositorio de "Registros".
</t>
    </r>
    <r>
      <rPr>
        <b/>
        <sz val="9"/>
        <color rgb="FF000000"/>
        <rFont val="Arial"/>
        <family val="2"/>
      </rPr>
      <t xml:space="preserve">c. Adopción del Boletín de Calidad Nº115 de 2025: </t>
    </r>
    <r>
      <rPr>
        <sz val="9"/>
        <color indexed="8"/>
        <rFont val="Arial"/>
        <family val="2"/>
      </rPr>
      <t>considerando el numeral 3 denominado "Plan de acción", con el cual se definen las actividades y plazos para la adaptación del Sistema de Gestión incluyendo su documentación a los cambios de estructura presentados; y especificamente las actividades correspondientes a los numerales 3 al 11 en donde se requiere la actualización de la caracterización del proceso CPR-105 y la de los demás documentos en un plazo que concluye el 19 de junio de 2025, se colige que los dos documentos pendientes de actualización (CPR-105 y 105-P-06)  pertenicientes al listado de 27 documentos vencidos al inicio de la acción, se encuentran amparados bajo la disposiciones del mencionado boletín.Por tanto, la actualización se debe efectuar en los términos y condiciones exigidos por el Boletín de Calidad.
Finalmente, y como consecuencia de todas las situaciones y cambios en la normatividad externa e interna antes planteados, se concluye que no es posible continuar ejecutando esta acción en los términos inicialmente planteados y/o obtener los resultados esperados. Por tanto, se solicita a la Oficina de Control Interno considerar la viabilidad de dar por cumplida y cerrar esta actividad con base en los avances ejecutados y las correspondientes evidencias que se aportan.</t>
    </r>
  </si>
  <si>
    <t>9/9</t>
  </si>
  <si>
    <t>El avance reportado refleja un esfuerzo significativo en la actualización documental y en la adopción de lineamientos normativos. Si bien es cierto, la situación identificada obedecía a que se encontraron documentos del proceso CPR-105 "Administración Tributaria" desactualizados, a partir de la entrada en vigencia de la versión 30 del procedimiento 01-P-01 "Administración de documentos del Sistema de Gestión” esta situación cambió y ya no se tiene un plazo definido para la actualización documental, por ende, esta acción se considera cumplida y se insta a la dependencia para que continue con la gestión de sus documentos en pro de la mejora continua.</t>
  </si>
  <si>
    <t>Auditoría Interna al Proceso de Gestión de Consolidación de Operaciones Tesorales</t>
  </si>
  <si>
    <t>Situaciones frente a los informes definidos en el procedimiento de "informes y certificaciones" y el uso de formatos que no se encuentran vigentes en el sistema de información de MIGEMA.</t>
  </si>
  <si>
    <t xml:space="preserve">Falta de evidencia de la actualización documental que adelanta la Oficina de Consolidación sobre el procedimiento 128-P-03 Generación de Informes y Certificaciones. 
</t>
  </si>
  <si>
    <t xml:space="preserve">Realizar la actualización documental del procedimiento 128-P-03 Generación de Informes y Certificaciones. </t>
  </si>
  <si>
    <t>Actualización documental asociada al procedimiento 128-P-03 Generación de Informes y Certificaciones.</t>
  </si>
  <si>
    <t xml:space="preserve">(Número de documentos actualizados del procedimiento/número de documentos programados para actualizar del procedimiento)*100 </t>
  </si>
  <si>
    <t>100% actualización documental publicada en MIGEMA del procedimiento 128-P-03 Generación de Informes y Certificaciones.</t>
  </si>
  <si>
    <t>Oficina de Consolidación - Oficina Asesora de Planeación</t>
  </si>
  <si>
    <t>DDT</t>
  </si>
  <si>
    <t xml:space="preserve">Se informa que no se reporta avance porque están dentro de los tiempos de ejecución. </t>
  </si>
  <si>
    <t>Se recomienda adelantar avances en su implementación para garantizar el cumplimiento oportuno de lo establecido. Fecha de terminación de la acción 30/12/2025.
Seguimiento realizado por: Jorge Torres</t>
  </si>
  <si>
    <t>Evidencia de avance en la actualización del procedimiento 128-P-05 ADMINISTRACIÓN DE CUENTAS BANCARIAS</t>
  </si>
  <si>
    <t>Se recomienda adelantar avances en su implementación para garantizar el cumplimiento oportuno de lo establecido. Fecha de terminación de la acción 23/02/2026.
Seguimiento realizado por: Jorge Alexander Torres C.</t>
  </si>
  <si>
    <t xml:space="preserve">Utilización de formatos de calidad en versiones obsoletas </t>
  </si>
  <si>
    <t>Realizar una jornada de sensibilización dirigida al equipo de la Oficina de Consolidación, con el objetivo de promover el uso correcto de los documentos del Sistema de Gestión de Calidad, evitando la utilización de formatos obsoletos o no vigentes.</t>
  </si>
  <si>
    <t>Participación en jornadas de sensibilización sobre control documental</t>
  </si>
  <si>
    <t>(Número de sensibilizaciores rezalizadas /Número de jornadas propuestas)×100</t>
  </si>
  <si>
    <t>1 Jornada de sensibilización</t>
  </si>
  <si>
    <t>Oficina de Consolidación</t>
  </si>
  <si>
    <t>Se recomienda adelantar avances en su implementación para garantizar el cumplimiento oportuno de lo establecido. Fecha de terminación de la acción 30/11/2025.
Seguimiento realizado por: Jorge Torres</t>
  </si>
  <si>
    <t>Lista de asistencia y presentación "Sistema de Gestión de Calidad" jornada realizada el 27/11/2025</t>
  </si>
  <si>
    <t>Monitoreo y diseño de controles asociados a los riesgos identificados en el proceso CPR-128</t>
  </si>
  <si>
    <t>Falta de actualización del diseño y seguimiento de controles a los riesgos identificados en la matriz para el proceso CPR-128.</t>
  </si>
  <si>
    <t xml:space="preserve">Realizar actualización de la matriz de riesgos del CPR-128 con el acompañamiento y metodología de la OACR  </t>
  </si>
  <si>
    <t>Actualización matriz de riesgos</t>
  </si>
  <si>
    <t>(Actualización de la Matriz de riesgos CPR-128/Cronograma de actualización de riesgos)*100</t>
  </si>
  <si>
    <t>Matriz de riesgos del CPR-128 actualizada en aplicativo ISOLUCION.</t>
  </si>
  <si>
    <t xml:space="preserve">Subdirección de Operación Financiera - Oficina Análisis y Control de Riesgos </t>
  </si>
  <si>
    <t>Soportes de la gestión realizada en la actualización de la Matriz de Riesgos</t>
  </si>
  <si>
    <t>Seguimiento realizado por: Jorge Alexander Torres C</t>
  </si>
  <si>
    <t>11.2.7</t>
  </si>
  <si>
    <t>Situaciones con los trámites de firmas autorizadas en entidades financieras a causa de retiro de funcionarios de la entidad</t>
  </si>
  <si>
    <t>Falta determinar los tiempos de actualizacion de vinculacion y desvinculacion de personas que pertenecen al registro de firmas</t>
  </si>
  <si>
    <t xml:space="preserve">Actualizar el procedimiento 128-P-05, ajustando los tiempos de conformidad con las situaciones administrativas de los funcionarios que tienen firmas autorizadas. </t>
  </si>
  <si>
    <t>Procedimiento 128-P-05 - Administración Cuentas Bancarias, actualizado</t>
  </si>
  <si>
    <t xml:space="preserve">(Procedimiento actualizado 128-P-05 /Procedimiento programado para su actualización)*100 </t>
  </si>
  <si>
    <t>Procedimiento 128-P-05 actualizado al 30 de diciembre 2025</t>
  </si>
  <si>
    <t>Subdirección de Operación Financiera - Oficina Asesora de Planeación</t>
  </si>
  <si>
    <t>Se recomienda adelantar avances en su implementación para garantizar el cumplimiento oportuno de lo establecido.Fecha de terminación de la acción 30/012/2025.
Seguimiento realizado por: Jorge Torres</t>
  </si>
  <si>
    <t>(Procedimiento actualizado 128-P-05 /Procedimiento programado para su actualización)*100</t>
  </si>
  <si>
    <t>El área no aportó evidencias de avance en el cumplimiento de la acción propuesta</t>
  </si>
  <si>
    <t>Se recomienda adelantar avances en su implementación para garantizar el cumplimiento oportuno de lo establecido.Fecha de terminación de la acción 23/02/2026.
Seguimiento realizado por: Jorge Torres Jorge Alexander Torres C.</t>
  </si>
  <si>
    <t>11.2.8</t>
  </si>
  <si>
    <t>Tiempo prolongado de las cuentas inactivas de la Secretaría Distrital de Hacienda</t>
  </si>
  <si>
    <t xml:space="preserve">Falta establecer mecanismos alternos para activacion o cierre de cuentas bancarias </t>
  </si>
  <si>
    <t>Actualizar en el procedimiento 128-P-05, con el establecimiento de reuniones de seguimiento trimestral y de notificación a las  entidades publicas, para las cuentas que no presentan movimientos.</t>
  </si>
  <si>
    <t>11.2.9</t>
  </si>
  <si>
    <t>Situaciones identificadas con el manejo de las cuentas bancarias embargadas</t>
  </si>
  <si>
    <t>Falta establecer mecanismos alternos que permita desembargar las cuentas distritales en menor tiempo</t>
  </si>
  <si>
    <t>Actualizar en el procedimiento 128-P-05, determinando reunion de seguimiento de los embargos y oficiar a entidades financieras y publicas, sobre las gestiones correspondientes.</t>
  </si>
  <si>
    <t>Se recomienda adelantar avances en su implementación para garantizar el cumplimiento oportuno de lo establecido.Fecha de terminación de la acción 30/12/2025
Seguimiento realizado por: Jorge Torres</t>
  </si>
  <si>
    <t>Auditoria Interna al proceso de Impuestos Procedimiento 105.P-09 Iinteligencia Tributaria</t>
  </si>
  <si>
    <t>Incumplimiento de la actividad No 16 del procedimiento 105.P-09 V.6 Inteligencia Tributaria; no se aportó por parte del área auditada las evaluaciones a las poblaciones entregadas, durante la vigencia 2024, tal como está contemplado en el alcance de la presente auditoria.</t>
  </si>
  <si>
    <t>El modelo se encontraba en ajuste para incluir todas las campañas y requería de ajustes continuos para generar resultados congruentes.</t>
  </si>
  <si>
    <t>Ajustar y actualizar el procedimiento 105-P09 Inteligencia tributaria y reevaluar las fechas de acuerdo a las necesidades de oportunidad de información para la DIB.</t>
  </si>
  <si>
    <t>Actualización del procedimiento 105-P09 Inteligencia tributaria</t>
  </si>
  <si>
    <t>Oficina de Inteligencia Tributaria</t>
  </si>
  <si>
    <t>La actividad no ha iniciado</t>
  </si>
  <si>
    <t>El área no aportó evidencias de avance en el cumplimiento de la acción propuesta.</t>
  </si>
  <si>
    <t>Considerando que la actividad tiene como fecha de inicio el 10 de octubre de 2025, se insta a la dependencia a dar inicio a su ejecución, con el fin de garantizar el cumplimiento dentro de los términos establecidos.Fecha de terminación de la acción 30/09/2026.
Seguimiento realizado por: Zulma Parales.</t>
  </si>
  <si>
    <t>Auditoría al proceso de Atención al Ciudadano, Sistemas de Información y Atención de Peticiones, Quejas, Reclamos y Sugerencias (PQRS) de la SDH</t>
  </si>
  <si>
    <t>10.2.1</t>
  </si>
  <si>
    <t>Hallazgo 1. Deficiencias en la trazabilidad, calidad y oportunidad de las respuestas a PQRS gestionadas en el aplicativo SAP CRM. Se evidenció que, en el 39,2 % de las respuestas analizadas dentro de la muestra de PQRS, presentaron deficiencias en algunos de los criterios relacionados con la coherencia, claridad, calidad, oportunidad y trazabilidad documental. Entre las situaciones observadas podrían encontrarse entre otras, contradicciones internas; redacción ambigua; eventual uso de plantillas genéricas no ajustadas al contexto del ciudadano; errores en la identificación del solicitante; envío de respuestas a correos electrónicos incorrectos y referencias a radicados anulados o no asociados correctamente en el sistema.
Asimismo, se identificó que en 16 casos las respuestas fueron emitidas fuera de los términos legales establecidos, con retrasos que oscilaron entre 2 y 120 días hábiles. En otros casos, los radicados fueron finalizados en el aplicativo SAP CRM sin que se hubiera generado ni cargado la respuesta formal en formato PDF, ni la constancia de entrega electrónica por parte del operador de mensajería 4-72, lo que impide evidenciar el cierre formal del trámite.
Lo anterior contraviene lo dispuesto en el artículo 3, numeral 1 del Decreto 371 de 2010, que solicita garantizar el suministro de respuestas de fondo, coherentes con el objeto de la petición y dentro de los plazos legales, el artículo14 de la Ley 1755 de 2015, que establece los términos legales para responder peticiones. Adicionalmente, se configura una desviación respecto a la política de operación 5.55 del procedimiento 120-P-02 V8 “Todas las CEE en respuesta</t>
  </si>
  <si>
    <t>Las áreas de gestión de la entidad emiten respuestas que no cumplen los criterios de calidad establecidos en la normatividad vigente (Ley 1437 de 2011), toda vez, que incumplen alguno o la totalidad de los atributos del servicio (Calidad, Calidez, Coherencia, Oportunidad y Manejo del Sistema).</t>
  </si>
  <si>
    <t>Socializar trimestralmente el resultado del monitoreo de una muestra representativa, de las respuestas emitidas por las áreas de gestión de la Secretaria Distrital de Hacienda, en la que se evalue el cumplimiento de los criterios de calidad de las respuestas en términos de claridad, coherencia, calidez, oportunidad y manejo de los sistemas (SAP/CRM y Bogotá Te Escucha).</t>
  </si>
  <si>
    <t>Informe del monitoreo de las respuestas emitidas.</t>
  </si>
  <si>
    <t>Informe Trimestral</t>
  </si>
  <si>
    <t>Subdirección de Gestión de Peticiones y Notificaciones</t>
  </si>
  <si>
    <t>Dirección de Cultura Tributaria y Relacionamiento con el Ciudadano</t>
  </si>
  <si>
    <t>Esta acción no es objeto de seguimiento con corte a 31 de diciembre de 2025</t>
  </si>
  <si>
    <t>Hallazgo 1. Deficiencias en la trazabilidad, calidad y oportunidad de las repuestas a PQRS gestionadas en el aplicativo SAP CRM. Se evidenció que, en el 39,2 % de las respuestas analizadas dentro de la muestra de PQRS, presentaron deficiencias en algunos de los criterios relacionados con la coherencia, claridad, calidad, oportunidad y trazabilidad documental. Entre las situaciones observadas podrían encontrarse entre otras, contradicciones internas; redacción ambigua; eventual uso de plantillas genéricas no ajustadas al contexto del ciudadano; errores en la identificación del solicitante; envío de respuestas a correos electrónicos incorrectos y referencias a radicados anulados o no asociados correctamente en el sistema.
Asimismo, se identificó que en 16 casos las respuestas fueron emitidas fuera de los términos legales establecidos, con retrasos que oscilaron entre 2 y 120 días hábiles. En otros casos, los radicados fueron finalizados en el aplicativo SAP CRM sin que se hubiera generado ni cargado la respuesta formal en formato PDF, ni la constancia de entrega electrónica por parte del operador de mensajería 4-72, lo que impide evidenciar el cierre formal del trámite.
Lo anterior contraviene lo dispuesto en el artículo 3, numeral 1 del Decreto 371 de 2010, que solicita garantizar el suministro de respuestas de fondo, coherentes con el objeto de la petición y dentro de los plazos legales, el artículo14 de la Ley 1755 de 2015, que establece los términos legales para responder peticiones. Adicionalmente, se configura una desviación respecto a la política de operación 5.55 del procedimiento 120-P-02 V8 “Todas las CEE en respuesta</t>
  </si>
  <si>
    <t>Falta de conocimiento y de cumplimiento de los funcionarios de la SDH que dan respuesta a la CER y no garantoizan la gestión y/o cierre de los SDQS, en las condiciones establecidas en el Procedimiento 120-P.02 "Administración de comunicaciones Oficiales".</t>
  </si>
  <si>
    <t>Reforzar en las capacitaciones de la política 5.36 "En los casos en los que la CEE se genere como respuesta de una CER, la misma debe crearse como respuesta al trámite asociado al que responde; es importante señalar que, solo al realizar el cargue del documento, se generará su finalización".</t>
  </si>
  <si>
    <t xml:space="preserve">Capacitación </t>
  </si>
  <si>
    <t>Capacitaciones ejecutadas/ Capacitaciones planeadas en el programa de capacitaciones de la SGD</t>
  </si>
  <si>
    <t>Oficina de Operación del Sistema de Gestión Documental</t>
  </si>
  <si>
    <t>Dirección Administrativa y Financiera (DAF)</t>
  </si>
  <si>
    <t xml:space="preserve">Reforzar lineamiento al contratista de mensajería externa para no recibir ni gestionar comunicaciones de gestión exprés sin la generación del radicado CEE de respuesta. </t>
  </si>
  <si>
    <t>Seguimiento a comunicaciones que incumplen los lineamientos de la política 5.36</t>
  </si>
  <si>
    <t>Comunicaciones devueltas por incumplimiento de la política 5.36 / comunicaciones recibidas</t>
  </si>
  <si>
    <t xml:space="preserve">En el marco del seguimiento al plan de mejoramiento orientado a reforzar el lineamiento al contratista de mensajería externa para no recibir ni gestionar comunicaciones de gestión exprés sin la previa generación del radicado CEE de respuesta, se informa que actualmente se encuentra en proceso de proyección la comunicación oficial dirigida al contratista, mediante la cual se reiterarán las directrices operativas y de control asociadas a la correcta gestión de las respuestas y su debida trazabilidad en el aplicativo SAP CRM, vinculando las oblicaciones tecnicas y contractuales correspondientes. 
De manera complementaria, y con el propósito de fortalecer la implementación de la acción de mejora propuesta, se aplicó el instructivo para la generación masiva de CEE, el cual permite estandarizar el proceso de creación y gestión de respuestas CEE, asegurando la correcta asociación de los documentos al trámite correspondiente y mitigando riesgos relacionados con cierres sin soporte documental. En el ámbito de esta actividad se realizaon 3 pruebas piloto, se ajustaron metodologias, registros y soportes; para dar el paso a la implementacion total del instructivo mencionado; a la fecha se han gestionado aproximadamente 5.400 CEE de forma masiva.
Estas acciones contribuyen al fortalecimiento de la trazabilidad, control y formalización de las comunicaciones emitidas, y constituyen insumos adicionales para el cumplimiento del plan de mejoramiento y la atención de los hallazgos asociados a la gestión de las PQRS.
Igualmente, una vez realizado este seguimiento, se identifica la necesidad de ajustar la meta planteada para el indicador, ya que este debe medir la tendencia en la disminución de los casos por los cuales se generó este hallazgo; por esta razon se remitirá memorando al Jefe Yolman Julián Saenz solicitando la modificación del indicador.  Este cambio se vería reflejado para el seguimiento a realizar el primer trimestre de 2026. </t>
  </si>
  <si>
    <t>Comunicaciones CEE Recibidas para gestión: 15808 
Comunicaciones devueltas por incumplimiento de la política 5.36
 (No contar con CEE): 5</t>
  </si>
  <si>
    <t>Devueltas: 5
Recibidas para gestión: 15808</t>
  </si>
  <si>
    <t xml:space="preserve">Se observan evidencias de dos pruebas piloto, y relación de los envíos masivo.  De igual manera, formato en Excel con la medición de las comunicaciones CEE recibidas para gestión para el mes de diciembre 15.808 y las comunicaciones devueltas por incumplimiento de la política (5.36) 5, representando un porcentaje de 0,03%.  Asimismo, la dependencia menciona que se tiene proyectado solicitar a la OCI la modificación del indicador, con el fin de permitir medir la tendencia en la disminución de los casos. </t>
  </si>
  <si>
    <t>10.2.2</t>
  </si>
  <si>
    <t>Falta de actualización de roles dada la reorganización Institucional y la creación de la Dirección de Cultura Tributaria y Relacionamiento con el Ciudadano, aunado al proceso de Up Grade del Sistema de Información BogData; adicionalmente la falta de trazabilidad en los controles asociados a la ISO/IEC 27001:2022 A.5.15 - Control de acceso y A.5.16 - Gestión de identidad de acceso.</t>
  </si>
  <si>
    <t>Revisar, ajustar y actualizar los roles en CRM de acuerdo con el procedimiento 121-P.09 - Líder Funcional.</t>
  </si>
  <si>
    <t>Roles de CRM ajustados</t>
  </si>
  <si>
    <t>No. De Roles de CRM revisados y ajustados / No. Total de Roles de CRM</t>
  </si>
  <si>
    <t>Subdirección de Gestión Documental
Despacho DIT</t>
  </si>
  <si>
    <t>Dirección de Informática y Tecnología
DIT</t>
  </si>
  <si>
    <t xml:space="preserve">Presentar mejora en la seguridad en los comunicados de tipo CER, CEE y CIE que se gestionan con la aplicación CRM.  La implementación de esta dependerá de Upgrade de CRM y su estabilización. </t>
  </si>
  <si>
    <t>10.2.3.</t>
  </si>
  <si>
    <t>A pesar de los avances que se tienen en la interoperabilidad entre CRM y BTE, aún existe la necesidad de mejorar la integración y/o web service de cierre de los SDQS con las respuestas emitidas en SAP/CRM. Esta brecha impide la optimización completa de la gestión documental.</t>
  </si>
  <si>
    <t>Concluir la mejora de interoperabilidad del sistema CRM con BTE.</t>
  </si>
  <si>
    <t>Reqauerimiento Atendido</t>
  </si>
  <si>
    <t>Se verfica las evidencias aportadas por la DIT, y se identifica  el formato 121-F.05_V12  WS2 "Correos-e y Nombre con Caracteres Inválidos". siendo el script de pruebas de la solución propuesta en la acción 3 del hallazgo 1 de la auditoria 2 de 2024.</t>
  </si>
  <si>
    <t xml:space="preserve">No. </t>
  </si>
  <si>
    <t>Estado 30 junio</t>
  </si>
  <si>
    <t>Para verificación efectividad (cumplida eficacia I trimestre)</t>
  </si>
  <si>
    <t>en ejecución verificación efectividad</t>
  </si>
  <si>
    <t>cerrada por reformulación (incumplida)</t>
  </si>
  <si>
    <t>Ejecución</t>
  </si>
  <si>
    <t>No ha iniciado</t>
  </si>
  <si>
    <t xml:space="preserve">Cerrada </t>
  </si>
  <si>
    <t>Para verificación efectividad</t>
  </si>
  <si>
    <t>Para verificación efectividad (cumplida eficacia II trimestre)</t>
  </si>
  <si>
    <t>Para verificación efectividad (cumplida eficacia III trimestre)</t>
  </si>
  <si>
    <t xml:space="preserve">cerrada por reformulación </t>
  </si>
  <si>
    <t>Acción incumplida para verificación efectividad, pasaron seguimiento posterior a su fecha de finalización</t>
  </si>
  <si>
    <t>Cerrada por repetida</t>
  </si>
  <si>
    <r>
      <t>Seguimien</t>
    </r>
    <r>
      <rPr>
        <b/>
        <sz val="11"/>
        <rFont val="Arial"/>
        <family val="2"/>
      </rPr>
      <t>to con corte a 31 de marzo de 2025
I TRIMESTRE</t>
    </r>
  </si>
  <si>
    <r>
      <t>Seguimiento con corte a 30 de junio de 2025</t>
    </r>
    <r>
      <rPr>
        <b/>
        <sz val="11"/>
        <color theme="4" tint="0.39997558519241921"/>
        <rFont val="Arial"/>
        <family val="2"/>
      </rPr>
      <t xml:space="preserve"> </t>
    </r>
    <r>
      <rPr>
        <b/>
        <sz val="11"/>
        <color theme="1"/>
        <rFont val="Arial"/>
        <family val="2"/>
      </rPr>
      <t xml:space="preserve">
II TRIMESTRE</t>
    </r>
  </si>
  <si>
    <r>
      <t>Seguimiento con corte a 30 de septiembre de 2025</t>
    </r>
    <r>
      <rPr>
        <b/>
        <sz val="11"/>
        <color theme="4" tint="0.39997558519241921"/>
        <rFont val="Arial"/>
        <family val="2"/>
      </rPr>
      <t xml:space="preserve"> </t>
    </r>
    <r>
      <rPr>
        <b/>
        <sz val="11"/>
        <color theme="1"/>
        <rFont val="Arial"/>
        <family val="2"/>
      </rPr>
      <t xml:space="preserve">
III TRIMESTRE</t>
    </r>
  </si>
  <si>
    <t xml:space="preserve">Seguimiento con corte a diciembre de 2025
IV TRIMESTRE
</t>
  </si>
  <si>
    <t>Auditoría Políticas de Administración de Riesgo y Cumplimiento, Seguridad de la Información y Seguridad Digital y Tratamiento de Datos de la Secretaría Distrital de Hacienda</t>
  </si>
  <si>
    <t>1 (a)</t>
  </si>
  <si>
    <t>La entidad no cuenta con el Plan de Recuperación de Desastres (DRP) construido, incumpliendo de manera parcial el literal g) del numeral 5.5. de la Política de Administración de Riesgo y Cumplimiento, en cuanto a: “La gestión de continuidad incluye planes operativos y tecnológicos con el fin de asegurar la continuidad de los procesos y servicios críticos de la entidad”, como también el numeral 4.3.5.2 Planes, del Manual para la construcción y mantenimiento de la continuidad del negocio - MN7 V1, que establece (…) se debe proceder con el desarrollo de los planes cuyo objetivo es contar con guías prácticas para saber cómo responder ante un evento de contingencia, crisis y/o emergencia”, documento necesario para recuperar los servicios de tecnología y telecomunicaciones, teniendo en cuenta que, todos los Planes de Continuidad del negocio evidenciados en la presente auditoría tienen como “Impacto para los procesos” las fallas en los servicios tecnológicos.</t>
  </si>
  <si>
    <t>Debido a los cambios tecnológicos surgidos en el último año en la entidad no era viable definir una estrategia (DRP) hasta estabilizar la infraestructura tecnológica, razón por la cual no había información suficiente para su documentación.</t>
  </si>
  <si>
    <t>Documentar plan de recuperación de desastres que permita dar respuesta a un incidente o emergencia que afecte a los sistemas tecnológicos, de acuerdo al alcance definido (BogData).</t>
  </si>
  <si>
    <t>DRP documentado  y publicado</t>
  </si>
  <si>
    <t>Porcentaje de avance en la documentación del DRP</t>
  </si>
  <si>
    <t>Subdirección de Infraestructura de TIC (SITIC)</t>
  </si>
  <si>
    <t>31 de marzo 2025</t>
  </si>
  <si>
    <t>A la fecha de corte se publicó en el SGC a través de MIGEMA  la Guía DRP, cuya socialización se realizó con los responsables de puesta en operación.
Evidencia:
https://shdgov.sharepoint.com/:f:/r/sites/dsi/SIG/Planes%20de%20mejoramiento/SeguimientoPM_DIT2025/Gestion/Evidencias/Hallazgo%201a%201?csf=1&amp;web=1&amp;e=kHzXMB</t>
  </si>
  <si>
    <t>(12*100)/12</t>
  </si>
  <si>
    <t>Se hace la verificación de los soportes sumistrados por el área responsable y se evidencia: 
Se hizo la actualización el documento con fecha de versión 20 de febrero de 2025.
Se hizo la socialización a los funcionarios de la DIT, el día 30 de enero de 2025.
Se ingresa a MIGEMA y la la guía GUÍA PARA LA RECUPERACIÓN DE  DESASTRES, código 121-G-17, se encuentra debidamente publicada.</t>
  </si>
  <si>
    <t>Seguimiento realizado por Nubia Liliana Sarmiento Moreno</t>
  </si>
  <si>
    <t>CUMPLIDA</t>
  </si>
  <si>
    <t>Incumplida</t>
  </si>
  <si>
    <t>15.1</t>
  </si>
  <si>
    <t xml:space="preserve">Formalizar dentro del Sistema de Gestión de Calidad de la entidad, el “Manual que facilita la gestión de la herramienta de creación y edición de contenidos” para que la entidad de cumplimiento al anexo No. 1 Directrices de accesibilidad web (Resolución MinTic 1519 de 2020.  </t>
  </si>
  <si>
    <t>El manual es de origen externo y no se habia identificado que fuera necesario asociarla a la documentaciòn del proceso.</t>
  </si>
  <si>
    <t>Referenciar el manual de usuario editor, dentro de la GUIA Código: 126-G-01 MEDIOS DE COMUNICACIÓN DE LA SDH</t>
  </si>
  <si>
    <t xml:space="preserve">Documento guia Código: 126-G-01 MEDIOS DE COMUNICACIÓN DE LA SDH actualizada </t>
  </si>
  <si>
    <t>Cantidad de documentos actualizados</t>
  </si>
  <si>
    <t>Oficina Asesora de Comunicaciones</t>
  </si>
  <si>
    <t>OACom</t>
  </si>
  <si>
    <t>Se actualizó la guía 126-G-01 MEDIOS DE COMUNICACIÓN DE LA SDH y se referencio el Manual del Usuario Editor, el cual describe cómo iniciar el trabajo con el sitio Web y los aspectos generales comunes presentes, recomienda la mejor forma de trabajar y describe las funcionalidades a las que se tiene acceso y tiene como objetivo guiar al usuario Administrador en la exploración del sitio Web Secretaria de Hacienda Distrital</t>
  </si>
  <si>
    <t>Cantidad de documentos actualizados/ cantidad de documentos a actualizar</t>
  </si>
  <si>
    <t>100%</t>
  </si>
  <si>
    <r>
      <t xml:space="preserve">En las evidencias aportadas se pudo comprobar la actualización de la  guía "126-G-01 MEDIOS DE COMUNICACIÓN DE LA SDH", referenciando en sus definiciones, numeral 3.37 el </t>
    </r>
    <r>
      <rPr>
        <b/>
        <sz val="10"/>
        <color rgb="FF000000"/>
        <rFont val="Arial"/>
        <family val="2"/>
      </rPr>
      <t>Manual del Usuario Editor</t>
    </r>
    <r>
      <rPr>
        <sz val="10"/>
        <color rgb="FF000000"/>
        <rFont val="Arial"/>
        <family val="2"/>
      </rPr>
      <t>: "Este manual describe como iniciar el trabajo con el sitio Web y los aspectos generales comunes presentes, recomienda la mejor forma de trabajar y describe las funcionalidades a las que se tiene acceso y tiene como objetivo guiar al usuario Administrador en la exploración del sitio Web Secretaria de Hacienda Distrita", con lo cual se da por cumplida la acción propuesta.</t>
    </r>
  </si>
  <si>
    <t>Seguimiento realizado por:
Lady Andrea Lopez
Nelson J. Duarte</t>
  </si>
  <si>
    <t>Socializar la guía Código: 126-G-01 MEDIOS DE COMUNICACIÓN DE LA SDH al Equipo Técnico de Comunicaciones -ETC</t>
  </si>
  <si>
    <t>Documento guia Código: 126-G-01 MEDIOS DE COMUNICACIÓN DE LA SDH socializado</t>
  </si>
  <si>
    <t>Cantidad de documentos socializados</t>
  </si>
  <si>
    <t>Se socializó la guía 126-G-01 MEDIOS DE COMUNICACIÓN DE LA SDH al Equipo Técnico de Contenidos -ETC</t>
  </si>
  <si>
    <t>Cantidad de documentos socializados/ cantidad de documentos a socializar</t>
  </si>
  <si>
    <t xml:space="preserve">Como cumplimiento de la acción se aporta trazabilidad de correo electrónico del 28/03/2025, así como lista de asistencia a la socialización de la guía "126-G-01 MEDIOS DE COMUNICACIÓN DE LA SDH"; de igual forma archivo en Word, resumen y video de la "Socialización de documentos asociados al proceso CPR-126 Comunicación pública SDH-20250328_152612-Meeting Recording". </t>
  </si>
  <si>
    <t>Seguimienmto realizado por:
Lady Andrea Lopez
Nelson J. Duarte</t>
  </si>
  <si>
    <t>Incluir dentro de la GUIA Código: 126-G-01 MEDIOS DE COMUNICACIÓN DE LA SDH el punto de control revisar la actualización del manual de usuario editor</t>
  </si>
  <si>
    <t>Se incluyo dentro de la GUIA Código: 126-G-01 MEDIOS DE COMUNICACIÓN DE LA SDH el punto de control "La Oficina Asesora de Comunicaciones revisará y actualizará la documentación legal y reglamentaria periódicamente y mínimo cada año."</t>
  </si>
  <si>
    <r>
      <t xml:space="preserve">Se obseva en la guía "126-G-01 MEDIOS DE COMUNICACIÓN DE LA SDH", la inclusión del punto de control en el numeral 4.1.10. </t>
    </r>
    <r>
      <rPr>
        <b/>
        <sz val="10"/>
        <color rgb="FF000000"/>
        <rFont val="Arial"/>
        <family val="2"/>
      </rPr>
      <t>Servicio de préstamo de pendones o equipos</t>
    </r>
    <r>
      <rPr>
        <sz val="10"/>
        <color rgb="FF000000"/>
        <rFont val="Arial"/>
        <family val="2"/>
      </rPr>
      <t>, "La Oficina Asesora de Comunicaciones revisará y actualizará la documentación legal y reglamentaria periódicamente y mínimo cada año". Consultado el Sistema de Gestión MIGEMA se constató en la Guia el punto de control con lo cual se da por cumplida la acción</t>
    </r>
  </si>
  <si>
    <t>Incluir dentro de la GUIA Código: 126-G-01 MEDIOS DE COMUNICACIÓN DE LA SDH el punto de control de revisar la actualización del al anexo No. 1 Directrices de accesibilidad web (Resolución MinTic 1519 de 2020).</t>
  </si>
  <si>
    <t xml:space="preserve">17.8 </t>
  </si>
  <si>
    <t>Adelantar las acciones conducentes para que se de cumplimiento a la implementación de la evaluación de la efectividad de las acciones incluidas en los Planes de Mejoramiento producto de los ejercicios auditores realizados por la Oficina de Control Interno y de los entes externos de control</t>
  </si>
  <si>
    <t>No se encuentran documentados los lineamientos para realizar la evaluación de la efectividad de las acciones derivadas de los planes de mejoramiento que se presentan como resultado de los ejercicios auditores, tanto de la gestión interna de la Oficina de Control Interno, como de los Externos con los Entes de Control.</t>
  </si>
  <si>
    <t>Documentar los lineamientos para evaluar la efectividad de las acciones incluidas en el Plan de mejoramiento , y presentar solicitud a la Oficina Asesora de Planeación para actualización en el Sistema de Gestión de Calidad- MIGEMA</t>
  </si>
  <si>
    <t>Documento incluido en MIGEMA</t>
  </si>
  <si>
    <t>Oficina de Control Interno</t>
  </si>
  <si>
    <t>OCI</t>
  </si>
  <si>
    <t>Se elaboro el procedimiento denominado Seguimiento a Planes de Mejoramiento 122-P-03, en el cual en la actividad 16 se incluyeron los criterios para evaluar la efectividad de las acciones incluidas en el Plan de Mejoramiento Institucional, así mismo en el formato de Plan de Mejoramiento Institucional 122-F.28 se incluyeron varias columnas para evaluar la efectividad de las acciones. Este procedimiento y formato se encuentran en proceso de su actualización en MIGEMA, que inicio el 10 de abril de 2025.</t>
  </si>
  <si>
    <t>Documento incluido en MIGEMA: 2</t>
  </si>
  <si>
    <t>Ya se encuentra en proceso de actualización en MIGEMA de los documentos relacionados con el seguimiento al plan de mejoramiento, incluidos los criterios para evaluar la efectividad: el procedimiento Seguimiento a Planes de Mejoramiento 122-P-03 y el formato de Plan de Mejoramiento Institucional 122-F.28</t>
  </si>
  <si>
    <t>Avance y seguimiento realizado por: Martha Suna</t>
  </si>
  <si>
    <t xml:space="preserve">En la muestra remitida no se evidenció en las actas de reparto las firmas del funcionario que revisa y del que recibe, de la población a gestionar en la vigencia 2023 para todas las oficinas tal como se encuentra establecido en el formato 105-F.87, ya que fueron remitidas en archivo Excel junto con los correos de remisión; además, en algunos expedientes se observaron las actas de reparto en PDF, pero sin las firmas correspondientes. </t>
  </si>
  <si>
    <t>Debido a que la actividad del reparto se alinea con la política de "cero papel" este es asignado a través de correo electrónico al funcionario gestor  y al revisor. Se asume el  conocimiento del acta respectiva a las partes involucradas en el momento de recepción del correo,  por no ende no se hace necesario la firma.</t>
  </si>
  <si>
    <t>Modificar el Procedimiento 105-P-06 y/o formato 105-F.87,  con relación a las nuevas formas de entrega y aceptación de la población por parte de los funcionarios.</t>
  </si>
  <si>
    <t>Actualización del Procedimiento y/o formato</t>
  </si>
  <si>
    <t>(Actualización realizada del Procedimiento y/o formato  /  Actualización programada del Procedimiento y/o formato  )*100</t>
  </si>
  <si>
    <t>Oficina de Fiscalización Grandes Contribuyentes
Oficina Fiscalización General y Control Masivo</t>
  </si>
  <si>
    <t xml:space="preserve">En el mes de enero se presentó la actualización de los formatos del proceso de determinación incluido el formato 105-F.87 “ACTA DE REPARTO”, modificando la forma de entrega y recibido de la población en cuanto a la asignación a través de correo electrónico al funcionario gestor y al revisor, se seguirá utilizando el mencionado formato y se asume el conocimiento del acta respectiva a las partes involucradas en el momento de recepción del correo, por ende, no se hace necesario la firma. Este formato quedo formalmente aprobado y actualizado en MIGEMA en su última versión desde el 25 de marzo de 2025.  </t>
  </si>
  <si>
    <t>1/1.</t>
  </si>
  <si>
    <t>(35*100)/100</t>
  </si>
  <si>
    <r>
      <t xml:space="preserve">Se evidencia la actualización del formato 105-F.87 V12 "Acta de reparto" con fecha del 25 de marzo de 2025 en MIGEMA. Teniendo en cuenta que el registro es el medio de soporte de una actividad establecida en un procedimiento, esta actualización no se ve reflejada en el procedimiento 105-P-06 que está con fecha de 14 de marzo de 2023. No se ve reflejado el reporte del área que menciona </t>
    </r>
    <r>
      <rPr>
        <i/>
        <sz val="10"/>
        <color rgb="FF000000"/>
        <rFont val="Arial"/>
        <family val="2"/>
      </rPr>
      <t>"(...) se asume el conocimiento del acta respectiva a las partes involucradas en el momento de recepción del correo, por ende, no se hace necesario la firma</t>
    </r>
    <r>
      <rPr>
        <sz val="10"/>
        <color rgb="FF000000"/>
        <rFont val="Arial"/>
        <family val="2"/>
      </rPr>
      <t xml:space="preserve">". En el procedimiento 105-P-06-V6, actividad No. 11 o 12, no está la aclaración que se menciona en el correo del 19 de febrero de 2025: </t>
    </r>
    <r>
      <rPr>
        <i/>
        <sz val="10"/>
        <color rgb="FF000000"/>
        <rFont val="Arial"/>
        <family val="2"/>
      </rPr>
      <t>" (...) 3. El funcionario que recibe el reparto debe verificar el contenido del acta de reparto y posteriormente debe responder el correo con el acuse de recibido. (...)"</t>
    </r>
    <r>
      <rPr>
        <sz val="10"/>
        <color rgb="FF000000"/>
        <rFont val="Arial"/>
        <family val="2"/>
      </rPr>
      <t>. Adicional, en el mismo procedimiento, numeral 9, "Documenatación asociada al procedimiento (...)", el  nombre del formato no corresponde al título del formato, está denominado como "Acta de reparto puntual y masivo" pero el formato se titula como "Acta de reparto". Se recomienda que se continúe trabajando para la actualización de procedimiento, documento en donde se precisa quién hace qué, dónde, cuándo, por qué, cómo. Estos cambios  evidencian la mejora continua del proceso y permite gestionar el conocimiento en la entidad de manera que sea transparente, clara, entendible y coherente para que cualquier persona entienda lo que allí se realiza (Guía para la Gestión de Procesos en el marco del Modelo Integrado de Planeación y Gestión, MIPG).</t>
    </r>
  </si>
  <si>
    <t>Se recomienda realizar la actualización del procedimiento 105-P-06 en lo que respecta a las actas de reparto.
Seguimiento realizado por: Claudia Rubiela Torres Pita.</t>
  </si>
  <si>
    <t xml:space="preserve">Acción realizada en el primer trimestre: En el mes de enero se presentó la actualización de los formatos del proceso de determinación incluido el formato 105-F.87 “ACTA DE REPARTO”, modificando la forma de entrega y recibido de la población en cuanto a la asignación a través de correo electrónico al funcionario gestor y al revisor, se seguirá utilizando el mencionado formato y se asume el conocimiento del acta respectiva a las partes involucradas en el momento de recepción del correo, por ende, no se hace necesario la firma. Este formato quedo formalmente aprobado y actualizado en MIGEMA en su última versión desde el 25 de marzo de 2025.  </t>
  </si>
  <si>
    <t>(100/100/*100</t>
  </si>
  <si>
    <t>Teniendo en cuenta que, la acción está relacionada con la modificación del procedimiento 105-P-06 y/o formato 105-F.87, y dado que la acción refiere a que  se podría actualizar el procedimiento o el formato, se evidenció en el aplicativo MIGEMA que el  25/03/2025 se actualizó el formato 105-F.87 a la versión 13.
Cabe señalar que el hallazgo estaba sustentado en la ausencia de firmas del funcionario que revisa y del que recibe la población a gestionar en las actas de reparto. En la nueva versión del formato 105-F.87, se eliminó el campo destinado a las firmas.
No obstante, lo anterior y considerando que la dependencia responsable se encuentra aún en proceso de actualización del procedimiento 105-P-06, se recomienda que dicho documento contemple las nuevas formas de entrega y aceptación de la población.
Por lo anterior, se procede al cierre de la acción de mejora.</t>
  </si>
  <si>
    <t>Se sugiere incorporar ajustes en las actividades relacionadas con el reparto en el procedimiento 105-P-06, a fin de prevenir recurrencias del hallazgo identificado y garantizar coherencia entre el procedimiento y el formato utilizado.
Asi mismo, se recauden las evidencias que soporten la efectividad de la acción con el fin de eliminar la causa raiz del hallazgo y evitar su reiteración.
Seguimiento realizado por: Zulma Parales</t>
  </si>
  <si>
    <t xml:space="preserve">Socializar las actividades 11 y 12 del procedimiento 105-P-06 vigente con las áreas de gestión para el debido diligenciamiento del formato en la entrega de las poblaciones del 2025.
</t>
  </si>
  <si>
    <t xml:space="preserve">Socialización del Procedimiento 105-P-06
</t>
  </si>
  <si>
    <t>(Cantidad de socializaciones realizadas del Procedimiento 105-P-06 / Cantidad de   socializaciones programadas del Procedimiento 105-P-06 )*100</t>
  </si>
  <si>
    <t xml:space="preserve">En el mes de febrero se realizó socialización de las actividades 11 y 12 del procedimiento 105-P-06 vigente, con la Oficina de Control Masivo, Fiscalización General, Fiscalización Grandes Contribuyentes y Liquidación; actividades relacionadas con la asignación y recibimiento del reparto; por ende también se presentó el tema del debido diligenciamiento del formato 105-F.87 “Acta de Reparto”, respecto de las firmas de entrega y recibido de la población, toda vez que la actualización de dicho formato estaba en proceso y aun no se había aprobado la nueva versión. </t>
  </si>
  <si>
    <t xml:space="preserve">En la socialización de las actividades 11 y 12 del procedimiento 105-P-06 no se evidencia el formato 105-F.87  utilizado para la entrega a poblaciones del 2025 con el fin de determinar si se realizó bajo la anterior o nueva versión.
El nuevo formato  105-F.87-12 emitido el 25 de marzo de 2025, si bien es cierto que se socializaron los cambios, estos no se reflejan en las actividades 11 y 12 del procedimiento 106-P-06-V6 que está publicado en MIGEMA con fecha del 14 de marzo de 2023, lo que implica una nueva socialización de acuerdo con la actualización.  Se recomienda que se continúe trabajando para la actualización de procedimiento en donde se precisa quién hace qué, dónde, cuándo, por qué, cómo.  Estos cambios  evidencian la mejora continua del proceso y permite gestionar el conocimiento en la entidad de manera que sea transparente, clara, entendible y coherente para que cualquier persona entienda lo que allí se realiza (Guía para la Gestión de Procesos en el marco del Modelo Integrado de Planeación y Gestión, MIPG).
</t>
  </si>
  <si>
    <t>Se recomienda tener en cuenta al total del personal de la Oficina de Control Masivo, la Oficina General de Fiscalización, la Oficina de Fiscalización y Grandes Contribuyentes y la Oficina de Liquidación, tanto funcionarios como Contratistas, relacionados con la aplicación de la actividad para socializar los cambios del procedimiento 105-P-06.
Por último, es importante revisar el indicador formulado para soportar, tanto las socializaciones programadas como las ejecutadas, para que sea posible calificar objetivamente su cumplimiento.
Seguimiento realizado por: Claudia Rubiela Torres Pita.</t>
  </si>
  <si>
    <t xml:space="preserve">Acción realizada en el primer trimestre: En el mes de febrero se realizó socialización de las actividades 11 y 12 del procedimiento 105-P-06 vigente, con la Oficina de Control Masivo, Fiscalización General, Fiscalización Grandes Contribuyentes y Liquidación; actividades relacionadas con la asignación y recibimiento del reparto; por ende también se presentó el tema del debido diligenciamiento del formato 105-F.87 “Acta de Reparto”, respecto de las firmas de entrega y recibido de la población, toda vez que la actualización de dicho formato estaba en proceso y aun no se había aprobado la nueva versión. </t>
  </si>
  <si>
    <t>(100/100) *100</t>
  </si>
  <si>
    <t>Se evidenció correo electrónico del 3/02/2025, en el cual se socializó a los jefes de oficina el formato 105-F.87 e informando que para la nueva versión se suprimen la fecha y la firma de auditor, revisor y jefe en el formato del acta de reparto. De igual manera, se evidenció lista de asistencia del 10/02/2025 reunión presencial cuyo tema fue: socialización diligenciamiento del formato de entrega de población; de igual manera, se evidenció correo electrónico del 19/02/2025, dirigido a los funcionarios de las dependencias que utilizan el formato en comento, socializando la implementación en el SGC del formato. 
Por lo anterior, se procede al cierre de la acción de mejora.</t>
  </si>
  <si>
    <t>Se sugiere incorporar ajustes en las actividades relacionadas con el reparto en el procemiento 105-P-06, a fin de prevenir recurrencias del hallazgo identificado y garantizar coherencia entre el procedimiento y el formato utilizado.
Asi mismo, se recauden las evidencias que soporten la efectividad de la acción con el fin de eliminar la causa raiz del hallazgo y evitar su reiteración.
Seguimiento realizado por: Zulma Parales</t>
  </si>
  <si>
    <t>Socializar el procedimiento 105-P-06  con énfasis en la  actividad 19.</t>
  </si>
  <si>
    <t>(Socialización realizada del Procedimiento 105-P-06 / Socialización programada del Procedimiento 105-P-06  )*100</t>
  </si>
  <si>
    <t xml:space="preserve">En el mes de febrero se realizó socialización de la actividad 19 del procedimiento 105-P-06, junto con la política de operación 5.5 del Procedimiento 120-P-12 respecto de la utilización de la firma autorizada con Token por parte del nivel directivo de la entidad. </t>
  </si>
  <si>
    <t xml:space="preserve">En la actividad 19 del procedimiento 105-P-06 o en otro lugar del mismo documento, no se da claridad frente a "la firma con Token", como lo señala el tema relacionado en la lista de asistencia presentada el 10 de febrero de 2025. Por tanto es importante realizar la actualización de procedimiento que evidencie el nuevo lineamiento. Se recomienda que se continue trabajando para la actualización de procedimiento en donde se precisa quién hace qué, dónde, cuándo, por qué, cómo. Estos cambios  evidencian la mejora continua del proceso y permite gestionar el conocimiento en la entidad de manera que sea transparente, clara, entendible y coherente para que cualquier persona entienda lo que allí se realiza (Guía para la Gestión de Procesos en el marco del Modelo Integrado de Planeación y Gestión, MIPG).
</t>
  </si>
  <si>
    <t>Se recomienda tener en cuenta al total del personal de la Oficina de Control Masivo, la Oficina General de Fiscalización, la Oficina de Fiscalización y Grandes Contribuyentes y la Oficina de Liquidación , tanto funcionarios como Contratistas, relacionados con la aplicación de la actividad para socializar los cambios del procedimiento 105-P-06.
Por último, es importante revisar el indicador formulado para soportar, tanto la socialización programada como la ejecutada, para que sea posible calificar objetivamente su cumplimiento.
Seguimiento realizado por: Claudia Rubiela Torres Pita.</t>
  </si>
  <si>
    <t xml:space="preserve">Acción realizada en el primer trimestre: En el mes de febrero se realizó socialización de la actividad 19 del procedimiento 105-P-06, junto con la política de operación 5.5 del Procedimiento 120-P-12 respecto de la utilización de la firma autorizada con Token por parte del nivel directivo de la entidad. </t>
  </si>
  <si>
    <t>(100*100)/100</t>
  </si>
  <si>
    <t>Se evidenció lista de asistencia del 10/02/2025, en la cual se define en el asunto el tema relacionado con la socialización para la utilización de la firma autorizada con Token por parte de los directivos, haciendo énfasis en lo establecido en el procedimiento 120-P-12.
No obstante,  se recomienda dar continuidad a la acción No. 1 a fin que se documente en los procedimientos  105-P-06  y 105-P-07,  el punto de control de muestreo para verificar que los actos administrativos contengan la firma digital - Token autorizada y a fin de prevenir recurrencias del hallazgo identificado.</t>
  </si>
  <si>
    <t>Se sugiere continuar con la actualización de los procedimientos  105-P-06  y 105-P-07,  el punto de control de muestreo para verificar que los actos administrativos contengan la firma digital - Token autorizada.
Asi mismo, se recauden las evidencias que soporten la efectividad de la acción con el fin de eliminar la causa raiz del hallazgo y evitar su reiteración.
Seguimiento realizado por: Zulma Parales</t>
  </si>
  <si>
    <t xml:space="preserve">4, 6, 7, 8, Obs-2, Obs-4, Obs-5, Obs-6, Obs-9  </t>
  </si>
  <si>
    <t>Para los actos administrativos contenidos en CRM tanto de fiscalización como de liquidación y que fueron notificados por aviso (Diario Nuevo Siglo o Registro Distrital), no se evidenció el diligenciamiento de la información relacionada con la notificación por correo o su correspondiente causal de devolución.
Los expedientes 202331073000088970 MALIBU S.A. en Reorganización y 202301160000018366 Juan Pablo Cabarcas Parra no pudieron ser consultado en CRM, ya que no se encontraron, no obstante haberse informado que estaban en este formato.
En la revisión adelantada de los registros correspondientes a la gestión de Liquidación, se evidencia que algunas actividades del procedimiento 105-P-07 V4 no fueron cumplidas en su totalidad, tales como: actividad 34.
Los expedientes: 202204213000052792 Clínica Juan N. Corpas Ltda. Inexactos ICA, 202301160000014326 de Banco de Occidente Omisos Vehículos y 202204213000055775 Recursos Ópticos Omisos RETEICA, relacionados con la Oficina de Liquidación, no obstante haberse informado que la documentación se encontraba en WCC en su totalidad, la Liquidación Oficial de Revisión del primero y las Liquidaciones Oficiales de Aforo del segundo y tercero, apareció en CRM. Lo mismo sucede con el expediente 202305293000084900 COMERCIALIZADORA ECOFORT S.A.S de la Oficina de Control Masivo, en el cual el único documento que se encuentra es un recurso de reconsideración en WCC, la gestión correspondiente a fiscalización se encuentra en CRM. Esto implica que los expedientes no están completos en el formato que fue informado al equipo auditor.
Para los expedientes 202305093000084389 de Alianza Temporales S A S, 202401093000099086 de Promigas S.A. E.S.P y 202403173000107110 Cerámica Italia S.A de Inexactos ICA, no fue posible su consulta en CRM debido a que no abrieron, esto para la muestra de fiscalización puntual. Lo mismo sucede con los expedientes 202403263000108677 de PETROSANTANDER (COLOMBIA) GMBH y 202310313000098580 AVIDANTI SAS y ALBORAUTOS SAS de Inexactos ICA y 202310303000098503 ALIANZA FIDUCIARIA SA FIDEICOMISOS de Omisos Predial correspondientes a Fiscalización masivo.
Los expedientes: 202305293000085359 de INFARVET SAS INVERSIONES FARMACEUTICAS Y VETERINARIAS Omisos RETEICA 2019, expediente 202209160000012479 de Bancolombia Inexactos Vehículos 2021, 202204213000058162 TATIENDO SAS Inexactos Medios Magnéticos 2019 no cuenta con ninguna actuación de la Oficina de Fiscalización para el primero y de Liquidación para los otros dos, a pesar de que se solicitó la base con los expedientes gestionados en 2023.
El expediente 202305293000085538 CONEXIÓN LINFER S.A.S Omisos RETEICA 2021 de WCC, al abrir los documentos asociados aparecen caracteres indistintos, lo que no permitió su revisión.
En la consulta realizada para los expedientes de la muestra se encontraron documentos que no se podían visualizar en WCC, en otros casos no se podían abrir en CRM, o son de difícil lectura por falencias en su digitalización.
En WCC se encuentran expedientes con archivos que tienen varios documentos cargados en uno solo, como sucede con el expediente 202305293000084723 Omisos RETEICA ya que el emplazamiento para declarar y auto de archivo están en el mismo archivo documental y se encuentra marcado con emplazamiento solamente. Esto mismo sucede con los expedientes 202301160000015650, 202301160000014995, 202301160000015567 de Inexactos vehículos, donde todos los actos y documentos se encuentran en el mismo archivo y no se puede visualizar todo lo que contiene el expediente sino solamente se ve marcado con el acto inicial.</t>
  </si>
  <si>
    <t xml:space="preserve">En CRM no se realiza el cargue del acto administrativo con las observaciones de las causales de devolución de la actividad de notificación, debido a que el repositorio documental es WCC.
Existen expedientes que no es posible contar con su disponibilidad en CRM.
Existen expedientes que no es posible contar con su disponibilidad en WCC.
Los expedientes relacionados se consultan en el aplicativo y se evidencia que el expediente se encuentra disponible y contiene las actas de archivo en las cuales se encuentran relacionado los contribuyentes.
En el momento de realizar el descargue de los actos administrativos y posterior cargue en WCC el PDF generó un error decodificándose y por ende en el momento que se consulta presenta el error.
Existen expedientes que no están disponibles en su totalidad en WCC ó CRM.
</t>
  </si>
  <si>
    <t>Modificar y/o ajustar el procedimiento 105-P.01 y actualización de instructivo  asi:
5.4.2.1. Gestión mixta masiva
5.14. entrega actos gestionados a las áreas
5.16. Disposición de información para control y seguimiento
Ajuste actividad 15, 16,17,18,19 y 23
Eliminación del Formato 105-F.90</t>
  </si>
  <si>
    <t>Actualización del  procedimiento</t>
  </si>
  <si>
    <t xml:space="preserve">(Actualización realizada del Procedimiento 105-P-01  e instructivo /  Actualización programada del Procedimiento 105-P-01  e instructivo )*100 </t>
  </si>
  <si>
    <t xml:space="preserve">Oficina de Notificaciones y Documentación Fiscal </t>
  </si>
  <si>
    <t>Subdirección Educación Tributaria y Servicio</t>
  </si>
  <si>
    <t xml:space="preserve">Durante el primer trimestre del 2025, la Oficina de Notificaciones y Documentación Fiscal adelantó la actualización del procedimiento 105-P-01 ‘NOTIFICACIONES’ y del instructivo 105-I-12 ‘GESTIÓN DE NOTIFICACIONES’. Ambos documentos se encuentran pendientes de aprobación por parte de la Jefatura de la dependencia, para posteriormente ser socializados con la Dirección de Impuestos de Bogotá y con la Dirección Distrital de Cobro, con lo cual se podrán cargar las nuevas versiones y una vez sean aprobadas y publicadas por parte de la Oficina Asesora de Planeación se entenderá completada la actividad del plan de mejoramiento.
De igual manera, se aclara que según los tiempos establecidos en la acción nos encontramos dentro de lo programado.
Evidencias: Versiones preliminares de los documentos 105-P-01 ‘NOTIFICACIONES’ y del instructivo 105-I-12 ‘GESTIÓN DE NOTIFICACIONES’. </t>
  </si>
  <si>
    <t>La dependencia registra un avance del 0%, pero la OCI evidencia un inicio de gestión, correspondiente a correos enviados a los directivos del área , con los archivos en borrador de los documentos a actualizar, para revisión de estos. La acción está en ejecución</t>
  </si>
  <si>
    <t>Seguimiento realizado por Nancy Bermúdez</t>
  </si>
  <si>
    <t>Durante el segundo trimestre de 2025, la Oficina de Notificaciones y Documentación Fiscal terminó la actualización del procedimiento 105-P-01 ‘Notificaciones’ y del instructivo 105-I-12 ‘Gestión de Notificaciones’. 
Estos documentos fueron socializados con las Direcciones de Impuestos y de Cobro, recibiendo observaciones y realizando los ajustes requeridos; de igual manera, los documentos fueron revisados con las Subdirecciones de Educación Tributaria y Servicio, y Planeación e Inteligencia Tributaria, contando los respectivos Vo.Bo sobre los documentos. 
Actualmente, solo se encuentran pendientes de publicación en Migema por parte de la Oficina Asesora de Planeación. 
Por lo anterior, desde la dependencia se entiende como finalizada la tarea propuesta en la acción, teniendo un cumplimiento del 100%
Evidencias:
Procedimiento 105-P-01 ‘Notificaciones’ e Instructivo 105-I-12 ‘Gestión de Notificaciones’.</t>
  </si>
  <si>
    <t>2 documentos actualizados / 2 documentos pendientes de actualización</t>
  </si>
  <si>
    <r>
      <t>(Actualización realizada del Procedimiento 105-P-01  e instructivo</t>
    </r>
    <r>
      <rPr>
        <b/>
        <sz val="10"/>
        <color rgb="FF000000"/>
        <rFont val="Arial"/>
        <family val="2"/>
      </rPr>
      <t>=1,8</t>
    </r>
    <r>
      <rPr>
        <sz val="10"/>
        <color indexed="8"/>
        <rFont val="Arial"/>
        <family val="2"/>
      </rPr>
      <t xml:space="preserve"> /  Actualización programada del Procedimiento 105-P-01  e instructivo</t>
    </r>
    <r>
      <rPr>
        <b/>
        <sz val="10"/>
        <color rgb="FF000000"/>
        <rFont val="Arial"/>
        <family val="2"/>
      </rPr>
      <t>=2</t>
    </r>
    <r>
      <rPr>
        <sz val="10"/>
        <color indexed="8"/>
        <rFont val="Arial"/>
        <family val="2"/>
      </rPr>
      <t xml:space="preserve"> )*100</t>
    </r>
  </si>
  <si>
    <t>Se evidencia en MIGEMA el inicio del flujo documental del procedimiento el 17 de junio y del instructivo el 3 de julio de 2025, además se tiene los borradores de documentos qeu adjuntaron para la actualización. En la acción planteada mencionan la eliminación del formato 105-F.90, pero revisando el borrador que se paso a la Oficina de Planeación del procedimiento todavia se encuentra, entonces aclarar el tema. No se coloca en el avance el 100% hasta que no se encuentre publicado en MIGEMA que es lo que evidencia su actualización oficial.</t>
  </si>
  <si>
    <t>Se recomienda agilizar las gestiones para que los dos documentos queden publicados en MIGEMA, antes de finalizar la fecha de finalización prevista.
Seguimiento realizado por: Martha Suna</t>
  </si>
  <si>
    <t>Se actualizó el procedimiento 105-P-01 versión 16 y el instructivo 105-I-12 versión 2, documentos que quedaron publicados en MIGEMA el 22 de septiembre del 2025, información que ya se puede corroborar en dicho aplicativo. 
Respecto del formaro 105-F.90, se determinó que continua en uso por parte de la Oficina de Notificaciones de  Cobro; por lo cual se tramitó la actualización a la versión 12 publicado en MIGEMA el 01/10/2025. Teniendo en cuenta esta actualización queda cumplida al 100% la acción planteada.</t>
  </si>
  <si>
    <t>2./2</t>
  </si>
  <si>
    <t>Se verificó en MIGEMA la actualización del procedimiento 105-P-01 a su versión 17 y del instructivo 105-I-12 a su versión 2, ambos con vigencia a partir del 22/09/2025.
Aunque en la acción documentada se había previsto la eliminación del formato 105-F.90, este no fue suprimido. Según lo informado por la dependencia responsable, se determinó que dicho formato continúa siendo utilizado por la Oficina de Notificaciones de Cobro. En consecuencia, se gestionó su actualización a la versión 12, la cual fue publicada en MIGEMA el 01/10/2025.</t>
  </si>
  <si>
    <t>La dependencia cumplió dentro de los términos con la acción planteada. Por lo tanto se cierra.
Seguimiento realizado por: Zulma Parales</t>
  </si>
  <si>
    <r>
      <t xml:space="preserve">En el sistema la totalidad de las quejas, reclamos, sugerencias y solicitudes de información que recibe la Entidad por los diferentes canales, no se están registrando; dado que no todas las situaciones de </t>
    </r>
    <r>
      <rPr>
        <i/>
        <sz val="10"/>
        <color rgb="FF000000"/>
        <rFont val="Arial"/>
        <family val="2"/>
      </rPr>
      <t>no envío</t>
    </r>
    <r>
      <rPr>
        <sz val="10"/>
        <color indexed="8"/>
        <rFont val="Arial"/>
        <family val="2"/>
      </rPr>
      <t xml:space="preserve"> a SDQS no pueden ser manejadas mediante mejoras técnicas, porque en algunos de estos casos la causa son datos inconsistentes contenidos en los radicados que, mientras no se solucionen, no pueden ser procesados y enviados al SDQS.</t>
    </r>
  </si>
  <si>
    <t>Definición y entrega de la especificación funcional para atender las posibles inconsistencias en los datos y su origen con el fin de determinar la solución a seguir en cada caso</t>
  </si>
  <si>
    <t>Formato de especificación tecnica documentada y entregada a la DIT</t>
  </si>
  <si>
    <t>Número de especificacions técnicas documentadas y entregadas  en DIT</t>
  </si>
  <si>
    <t>Subdirección de Gestión Documental
Oficina de Atencion al Ciudadano
Dirección de Informática y Tecnología</t>
  </si>
  <si>
    <t>SGD</t>
  </si>
  <si>
    <t>Se definió la especificación funcional RQCRM-GD-20250213 "Mejoras Web Service 2 Interfaz CRM-BTE", con el fin de dar tratamiento a los errores producidos en el web service 2 que evitan la radicación de las PQRS en Bogotá Te Escucha. La especificación funcional fue entregada el 14/02/2025 a la DIT mediante correo electrónco dirigido a la líder técnica del módulo de CRM y priorizándola en el plan operativo para iniciar con la correspondiente gestión.
El 01/04/2025 la líder técnica de la DIT envió correo a la líder funcional de la SGD con unos comentarios sobre la especificación, los cuales se subsanaron y ese mismo día se respondió con la versión 2 de la especificación para que la DIT continué con lo respectivo.
Evidencias:
- Documento especificación funcional generada y entregada.
- Correo de entrega de la especificación funcional a la DIT (líder técnico).
- Correo de entrega de la especificación funcional V2 a la DIT (líder técnico) de acuerdo con lo observado.</t>
  </si>
  <si>
    <t xml:space="preserve">Se evidencia el documento de especificación funcional RQCRM-GD-20250213, titulado “Mejoras Web Service 2 – Interfaz CRM-BTE”, cuyo objetivo es dar tratamiento a los errores que se presentan en el Web Service 2 y que impiden la radicación de las PQRS en el sistema Bogotá Te Escucha. Este documento fue entregado a la Dirección de Informática y Tecnología (DIT) mediante correo electrónico el 14 de febrero de 2025, dirigido a la líder técnica del módulo CRM. 
Asimismo, se incluye un archivo en formato Excel con el listado de los funcionarios que participaron en la construcción de la especificación funcional.  
Adicionalmente, la DIT solicitó ajustes al documento mediante correo electrónico del 1 de abril de 2025, el cual fue respondido ese mismo día por la profesional de la Subdirección de Gestión Documental. </t>
  </si>
  <si>
    <t>Seguimiento realizado por Angelica Reyes</t>
  </si>
  <si>
    <t>Las cifras reportadas en los informes de PQRS publicados en la sede electrónica de la entidad, correspondientes al periodo enero a junio de 2024 presentan variaciones mensuales,</t>
  </si>
  <si>
    <t>Disparidad en la fecha de obtención de las bases de datos suministradas por la Subdirección de Gestión Documental para los informes de PQRS al momento de descarga de la información, al ser una actividad dinámica en el sistema de CRM Correspondencia, varían las cifras y los estados al momento que la Oficina de Atención al Ciudadano construye el informe del correspondiente mes, dada la dinámica propia del proceso de gestión documental (asociada al procedimiento CPR 120-P.02).</t>
  </si>
  <si>
    <t>Definir las especificaciones tecnicas y procedimentales para la creación de un tablero de control para correspondencia</t>
  </si>
  <si>
    <t>Especificación de mejoras documentada</t>
  </si>
  <si>
    <t>Subdirección de Gestión Documental
Dirección de Informática y Tecnología</t>
  </si>
  <si>
    <t>La Oficina de Atención al Ciudadano definió la especificación técnica para la construcción de otro reporte en BO agregándole nuevas columnas con los datos para calcular tiempos de respuesta y oportunidad en la respuesta para el seguimiento de PQRS y peticiones en CRM,  para disminuir los tiempos de trabajo manual, posibilidad de error humano y obtener precisión en las cifras que se reportan. Esta especificación fue insumo para la creación del tablero de control PQRS que se ha estado trabajando bajo el marco del proyecto con Google.
Evidencias: 
- Especificación funcional.
- Correos de las especificaciones entregadas a Google para el tablero de control.</t>
  </si>
  <si>
    <t xml:space="preserve">La dependencia responsable de la acción aporta el documento de Especificación Funcional y Técnica ReqReporte, definido por la Oficina de Atención al Ciudadano, el cual servirá como insumo para la creación del tablero de control de PQRS. Para el desarrollo de esta acción, se han llevado a cabo mesas de trabajo para el desarrollo de la acción en conjunto con la Dirección de Informática y Tecnología, en el marco del proyecto con Google. 
Se evidencian correos electrónicos relacionados con la gestión de la iniciativa, entre ellos:
•	Citaciones a reuniones con los asuntos: Presentación versión 1 PQRs-Correspondencia en Analítica Google (Ambiente de Calidad) 
•	Seguimiento a compromisos pendientes – Tablero PQR SKG Google.
•	Envío de información titulada: Google CRM-Correspondencia y PQRS / Fuentes de información y reglas de extracción para tableros de Correspondencia y PQRS.
•	Formato de Assessment, con la descripción de preguntas de negocio.
</t>
  </si>
  <si>
    <t>De la 51 PQRS seleccionadas en la muestra se identificaron 21 que se respondieron fuera de los términos de ley.</t>
  </si>
  <si>
    <t xml:space="preserve">Encontramos una debilidad en el análisis y clasificación de la correspondencia al interior de las oficinas de cobro, lo que aumentó los tiempos de traslado entre una oficina y otra generando la inoportunidad en la respuesta, por otra parte la rotación  de personal a afectado la gestión del conocimiento lo que nos llevó a tener respuestas incompletas o inexactas. </t>
  </si>
  <si>
    <t>Revisión las tipologías de los diferentes tramites  de la DCO y ajuste a la guía de correspondencia conforme a las mejoras en la operación de correspondencia.</t>
  </si>
  <si>
    <t>Guia de trámites de correspondencia de la Dirección de Cobro ajustada y entregada a Gestion documental</t>
  </si>
  <si>
    <t xml:space="preserve">Guia aprobada por gestion documental para ser implementada en los puntos de radicación. </t>
  </si>
  <si>
    <t>Dirección Distrital de Cobro</t>
  </si>
  <si>
    <t>DDCob</t>
  </si>
  <si>
    <t>La Dirección de Cobro viene adelantando ajustes a la guía de trámites que faciliten y apoyen el análisis y clasificación de la correspondencia que se asigna a las dependencias de la Dirección.</t>
  </si>
  <si>
    <t>Si bien se informa por parte de la Dirección Distrital de Cobro que "viene adelantando ajustes a la guía de trámites que faciliten y apoyen el análisis y clasificación de la correspondencia que se asigna a las dependencias de la Dirección", la meta es la Guía aprobada por Gestión Documental, por lo que se sugiere agilizar las medidas necesarias para su cumplimiento, ya que se tiene previsto su finalización para el 30/04/2025.</t>
  </si>
  <si>
    <t xml:space="preserve">Se recomienda priorizar la realización de la acción, considerando que la fecha de terminación es el 30 de abril de 2025.
Seguimiento realizado por: Nelson Duarte
</t>
  </si>
  <si>
    <t>Se han realizado reuniones de actualización, en concordancia con los tableros de google y la propuesta de lectura y resumen a través de Intelegencia artifical - IA.</t>
  </si>
  <si>
    <t xml:space="preserve">No se aportó evidencia de aprobación de la Guía de trámites de correspondencia de la DCob ajustada. </t>
  </si>
  <si>
    <t xml:space="preserve">Acción Incumplida 
Seguimiento realizado por: Nelson J. Duarte B.
Lady Andrea López </t>
  </si>
  <si>
    <t>Correo 16/09/2025</t>
  </si>
  <si>
    <t>Guía aprobada</t>
  </si>
  <si>
    <r>
      <t xml:space="preserve">La Dirección de Cobro en correo del 16/09/2025 informa que se generaron avances sustantivos que permitieron </t>
    </r>
    <r>
      <rPr>
        <b/>
        <sz val="10"/>
        <rFont val="Arial"/>
        <family val="2"/>
      </rPr>
      <t>concretar el cumplimiento de la acción durante el mes de julio</t>
    </r>
    <r>
      <rPr>
        <sz val="10"/>
        <rFont val="Arial"/>
        <family val="2"/>
      </rPr>
      <t xml:space="preserve">, culminando con los siguientes hitos:
•	17 de julio de 2025: La Subdirección de Cobro Tributario envió, mediante correo electrónico, la guía de trámites a las dependencias de la Dirección de Cobro, para validar los ajustes propuestos antes del envío de la versión definitiva.
•	18 de julio de 2025: Se remitió la versión final de la guía aprobada a la Oficina de Operación del Sistema de Gestión Documental, para su revisión e implementación.
•	21 de julio de 2025: La Oficina de Operación del Sistema de Gestión Documental confirmó la recepción de la guía aprobada y la remitió al área de Tecnología, dando inicio al proceso de parametrización en el sistema.  </t>
    </r>
  </si>
  <si>
    <t>Todas estas acciones se realizaron fuera del plazo establecido por la dependencia. por lo que la acción quedo incumplida, pero se cierra posterior a la fecha de terminación</t>
  </si>
  <si>
    <t>24/07/2025
01/10/2025</t>
  </si>
  <si>
    <t>0%
100%</t>
  </si>
  <si>
    <t>INCUMPLIDA</t>
  </si>
  <si>
    <t>Desarrollar un modelo estándar de respuesta por tipo de solicitudes frecuentes</t>
  </si>
  <si>
    <t>Formato de Modelo estandar de respuestas a peticiones por tipologia</t>
  </si>
  <si>
    <t>Formato de modelo de respuesta enviados a la OAP para su incorporación en el sistemade calidad.</t>
  </si>
  <si>
    <t>Subdirección de Cobro Tributario</t>
  </si>
  <si>
    <t>No ha iniciado esta actividad</t>
  </si>
  <si>
    <t>La acción esta programada para iniciar el 01/05/2025</t>
  </si>
  <si>
    <t>Seguimiento realizado por: Nelson Duarte</t>
  </si>
  <si>
    <t>Se creó formato 110-F.229 Comunicación respuesta a solicitud de Facilidad de Pago.</t>
  </si>
  <si>
    <t>En las evidencias aportadas se registran pantallazos de la creación en MIGEMA del Formato 110-F.229 "Comunicación respuesta a solicitud de Facilidad de Pago"; así como correo electrónico del 15/07/2025,  dirigido a la Oficina Asesora de Planeación informando su creación y solicitando la validación por parte de la OAP-</t>
  </si>
  <si>
    <t xml:space="preserve">Acción incumplida 
El Formato esta pendiente de publicación en el Sistema de Gestión, segun correo a la OAP del 15/07/2025. y la OCI realizará seguimiento a su inclusión en el sistema de Gestión de Calidad MIGEMA en el siguiente trimestre.
Seguimiento realizado por: Nelson J. Duarte B.
Lady Andrea López </t>
  </si>
  <si>
    <t>Implementar un tablero, sistema o base para el registro, reparto, control y seguimiento de las PQRS en la subdireccion de Cobro Tributario</t>
  </si>
  <si>
    <t xml:space="preserve">Tablero  de seguimiento de PQRS en la Subdirección de cobro tributario </t>
  </si>
  <si>
    <t>Un Tablero de control desarrollado y en operación para el seguimiento de las PQRS en el Subdireccion del Cobro tributario</t>
  </si>
  <si>
    <t>Se diseña herramienta en Excel a través de la cual los gestores de Lectura, Clasificación y Reparto podrán:
1. Consignar la información asociada a la PQRS, como: Identificación deudor, Oficina, tipología, reparto por Oficina
2. La herramienta realiza el cálculo según tipología del término que tiene la Oficina para dar respuesta y cierre en SAP de la PQRS
3. Realizar el reparto por Oficina, tipo de gestión
Con esta base se podrá realizar seguimiento a la oportunidad en la Gestión de las PQRS.
Evidencia. Evidencias PMI_Actividad 3_Tablero</t>
  </si>
  <si>
    <t xml:space="preserve">En las evidencias aportadas se observó archivo en Excel "Evidencias PMI_Actividad 3_Tablero.xlx", correspondiente al tablero de control de seguimiento de la PQRS de las oficinas de Cobro General, Prejurídico y Especializado de la Dirección Distrital de Cobro; con información, entre otros, de No. radicado y fecha, fecha de asignación, tiempo transcurrido y fecha de vencimiento, </t>
  </si>
  <si>
    <t>Demora en el proceso de aprobacion de la politica de seguridad de la información</t>
  </si>
  <si>
    <t>Actualizacion de la política de seguridad de la informacion</t>
  </si>
  <si>
    <t>Resolucion de la política firmada</t>
  </si>
  <si>
    <t>1 politica firmada</t>
  </si>
  <si>
    <t>La Política de Tratamiento de Datos Personales se aprobó en el comité institucional de gestión y desempeño del pasado 13 de noviembre de 2024 (Acta numero 11), durante el mes de diciembre se realizó la publicación en LegalBog del proyecto de acto administrativo Por la cual se adopta la Política de seguridad de la información y seguridad digital de la Secretaría Distrital de Hacienda publicado por SECRETARÍA DISTRITAL DE HACIENDA el 16 de diciembre de 2024 a las 12:00 a. m. estuvo disponible para publicaciones y comentarios hasta el día 23 de diciembre de 2024 a las 11:59 p. m..de  de la Secretaría Distrital de Haciendase, esta politica se actualizó mediante Resolución No. SHD-000002 del 03 de enero del 2025.</t>
  </si>
  <si>
    <t>Politica actualizada</t>
  </si>
  <si>
    <t>1 Politica firmada</t>
  </si>
  <si>
    <r>
      <t xml:space="preserve">Se evidencia la Resolución No. SDH 000002 de 3 de enero de 2025, </t>
    </r>
    <r>
      <rPr>
        <i/>
        <sz val="10"/>
        <color theme="1"/>
        <rFont val="Arial"/>
        <family val="2"/>
      </rPr>
      <t xml:space="preserve">"por la cual se adopta la Política de seguridad de la información y seguridad digital de la Secretaría Distrital de Hacienda", </t>
    </r>
    <r>
      <rPr>
        <sz val="10"/>
        <color theme="1"/>
        <rFont val="Arial"/>
        <family val="2"/>
      </rPr>
      <t>que tiene por objeto actualizar la Política de Seguridad de la Información y Seguridad Digital de la Secretaría Distrital de Hacienda</t>
    </r>
  </si>
  <si>
    <t>Proceso de participación ciudadana y control social</t>
  </si>
  <si>
    <t>La “Guía para la Participación Ciudadana en la Secretaria Distrital de Hacienda 125-G-01 v.3” se encuentra desactualizada, incumpliendo lo establecido en la política de operación del procedimiento de Administración de Documentos del Sistema de Gestión 01-P-01, v.29, que establece en el numeral 5.3: “Revisión y actualización de los documentos. Es deber del responsable del proceso y su equipo de trabajo, velar porque los documentos de su proceso se encuentren actualizados, vigentes y de acuerdo con los manuales de estilo de la entidad, realizando las revisiones y/o actualizaciones necesarias a la documentación del proceso, estas revisiones se deben realizar cada vez que se requieran o al menos cada dos años”.</t>
  </si>
  <si>
    <t>No fue oficializada la re- aprobación del documento cumplidos los dos años desde el 13 dic 2023, por encontrarse pendiente la estrategia de distrital de participación que depende para su expedicion del plan de desarrollo "Bogotá Camina Segura", el cual fue oficializado mediante Acuerdo 927 de 7 de junio de 2024 Concejo de Bogotá, D.C.</t>
  </si>
  <si>
    <t>a. Identificar el estado del proceso de actualuización de la Guía para la Participación Ciudadana en la Secretaria Distrital de Hacienda 125-G-01 v.3,
b.  Articular con todas las dependencias intervinientes: Oficina Asesora de Planeación, Oficina Asesora de Comunicaciones, Oficina de Atención al Ciudadano y Subsecretaria General, para adelantar ajustes al documento.
c. Actualizar el documento la Guía para la Participación Ciudadana en la Secretaria Distrital de Hacienda 125-G-01 v.3 en MIGEMA</t>
  </si>
  <si>
    <t>Actualizacion Guia</t>
  </si>
  <si>
    <t>Actividades finaizadas / Actividades propuestas</t>
  </si>
  <si>
    <t>Oficina de Atención al Ciudadano</t>
  </si>
  <si>
    <t>Subsecretaría General</t>
  </si>
  <si>
    <t>a. Identificacion  Estado del Proceso
  - 29mayo2025 Entrega ultima Version Guia Revisada OAP 
  - 29may2025 Reunion OACiud Rev. Documento revisado OAP
  - 03jun2025  Reunion OACiud AvanceRev. Doc con anotaciones OAP
  - 03jun2025 Envio Doc Revisado a Jefe OACiud 
b. Articulacion con Dependencias
  - 7jun2025 Reunion OAP-OACiud-SubsecGral Rev Conjuntal Guia
  - 18jun2025 Retroaliemntacion OAP Guia de Participacion
  - 18jun2025 Anotaciones Retroalimentacionn OAP Guia de Particip
  - 20jun2025 Envio Guia ajustada a la OAP
  - 7ju2025 Reporte para revisión Guia ultimos comentarios OAP</t>
  </si>
  <si>
    <t>a. Identificacion Avance del Proceso de Actualizaciòn
b. Articulacion con Areas intervinientes</t>
  </si>
  <si>
    <r>
      <t>Actividades finalizadas</t>
    </r>
    <r>
      <rPr>
        <b/>
        <sz val="10"/>
        <color rgb="FF000000"/>
        <rFont val="Arial"/>
        <family val="2"/>
      </rPr>
      <t>=2</t>
    </r>
    <r>
      <rPr>
        <sz val="10"/>
        <color indexed="8"/>
        <rFont val="Arial"/>
        <family val="2"/>
      </rPr>
      <t>/actividades propuestas</t>
    </r>
    <r>
      <rPr>
        <b/>
        <sz val="10"/>
        <color rgb="FF000000"/>
        <rFont val="Arial"/>
        <family val="2"/>
      </rPr>
      <t>=3</t>
    </r>
  </si>
  <si>
    <t>Se verificaron todas las acciones de  articulación realizadas para verificación de la Guía de Participación, tanto de la Oficina de Atención al Ciudadano, Subsecretaría General y de la OAP,  así como  el intercambio de correos con observaciones y correcciones al documento.</t>
  </si>
  <si>
    <t>Se recomienda agilizar el proceso, para que pueda estar publicada en MIGEMA la Guía antes de finalizar el período propuesto que es el 30/09/2025
Seguimiento realizado: Martha Suna</t>
  </si>
  <si>
    <t>Email 1 oct 2025 Publicación en MIGEMA Guia de Participación Ciudadana Actualizada</t>
  </si>
  <si>
    <t>Actividades Finalizadas: 3 / Actividades Propuestas:3</t>
  </si>
  <si>
    <t xml:space="preserve">Se verifica las evidencias soportadas, se realiza consulta en el aplicativo MIGEMA y la gúia se encuentra actualizada y publicada con fecha de versión 1 de octubre de 2025.
</t>
  </si>
  <si>
    <t>Se encuentra la acción en una 100% de avance de ejecución, por lo tanto se puede dar cierre.
Seguimiento realizado por: Nubia Liliana Sarmiento Moreno</t>
  </si>
  <si>
    <t>Emitir directriz interna para que en los meses de enero y agosto de cada año o cuando por modificación normativa se requiera, adelantar la revisión y análisis del estado de la documentación en MIGEMA de la Oficina de Atención al Ciudadano, de forma que se establezca la necesidad de la actualización o re-aprobación  en los términos de lo establecido en la política de operación del procedimiento de Administración de Documentos del Sistema de Gestión 01-P-01, v.29, numerales 5.3 Revisión y actualización de los documentos y 5.6 Re- aprobación de documentos.</t>
  </si>
  <si>
    <t>Directriz de Actualizacion Documental</t>
  </si>
  <si>
    <t>Directriz Emitida / Directriz Propuesta</t>
  </si>
  <si>
    <t xml:space="preserve">En reunion del 27 mayo 2025 de Revisión Planes de Mejora Participación Ciudadana - Auditoria interna - Centro nacional de Consultoría, se imparte la instrucción de revisión semestralmente (julio y enero) de los documentos de la Oficina en MIGEMA para la actualización de aquellos que por cambio en la normatividad o por cumplir 2 años deban de ser actualizados, actividad que estará a cargo de Aida Patricia Niño Mora y Victor Manuel Hernández Herrera </t>
  </si>
  <si>
    <t>Directriz Emitida</t>
  </si>
  <si>
    <r>
      <t>Directriz Emitida</t>
    </r>
    <r>
      <rPr>
        <b/>
        <sz val="10"/>
        <color rgb="FF000000"/>
        <rFont val="Arial"/>
        <family val="2"/>
      </rPr>
      <t xml:space="preserve">=1 </t>
    </r>
    <r>
      <rPr>
        <sz val="10"/>
        <color indexed="8"/>
        <rFont val="Arial"/>
        <family val="2"/>
      </rPr>
      <t>/ Directriz Propuesta</t>
    </r>
    <r>
      <rPr>
        <b/>
        <sz val="10"/>
        <color rgb="FF000000"/>
        <rFont val="Arial"/>
        <family val="2"/>
      </rPr>
      <t>=1</t>
    </r>
  </si>
  <si>
    <t>Se evidencia la directriz dada en reunión del 29 de mayo de 2025, a dos profesionales de la Oficina de Atención al Ciudadano de revisar entre los meses de julio a enero, la documentación del proceso para su actualización.</t>
  </si>
  <si>
    <t>Se recomienda dejar esta directriz en algun documento que permita su mantenimiento en el tiempo, asi cambien los funcionarios.que fueron asignados.
Seguimiento realizado: Martha Suna</t>
  </si>
  <si>
    <t>Diseño (Especificación funcional y técnica), desarrollo, pruebas y paso a producción del tablero de control</t>
  </si>
  <si>
    <t>Tablero de control</t>
  </si>
  <si>
    <t>Número de actividades desarrolladas / número de
actividades programadas</t>
  </si>
  <si>
    <t>Subdirección de Gestión Documental
Dirección de Informática y Tecnología
Oficina de Atención al Ciudadano</t>
  </si>
  <si>
    <t>Durante el segundo trimestre de la presente vigencia se ejecutaron las siguientes etapas:
1. Planeación
2. Diseño
3. Desarrollo
4. Pruebas
y se encuentra en ejecución la etapa 5. Ajustes.
Evidencias: Excel con etapas, tomas de pantalla del tablero, scrip de pruebas, disponibles en:  https://shdgov.sharepoint.com/:f:/r/sites/dsi/SIG/Planes de mejoramiento/SeguimientoPM_DIT2025/Gestion/Seguimiento II trimestre/3.2.2?csf=1&amp;web=1&amp;e=jtFLij</t>
  </si>
  <si>
    <t>(4,5/6)*100%</t>
  </si>
  <si>
    <t>Se confirman las siguientes evidencias:  
1. El formato de requierimiento y pruebas realizadas</t>
  </si>
  <si>
    <t>Se confirma el 75% de avance, teniendo falta para complementar la acción  las siguientes actividades: aprobación de pruebas, ajustes transporte a producción y puesta en marcha
Seguimiento realizado: Nubia Sarmiento</t>
  </si>
  <si>
    <t>Durante el tercer trimestre de la presente vigencia se ejecutaron las siguientes etapas:
5. Ajustes
6. Puesta en producción 10 de julio del 2025
Evidencias: 
* Hallazgos técnicos
* Manual de operación
* Acta paso a producción
Disponibles en:
https://shdgov.sharepoint.com/sites/dsi/SIG/Forms/AllItems.aspx?id=%2Fsites%2Fdsi%2FSIG%2FPlanes%20de%20mejoramiento%2FSeguimientoPM%5FDIT2025%2FGestion%2FSeguimiento%20III%20Trimestre%2F3%2E2%2E2&amp;viewid=956c548e%2Df9cb%2D40a3%2Dafe0%2D994c94ae5977&amp;csf=1&amp;web=1&amp;e=yuBaYd&amp;CID=95cdf38c%2Ded71%2D4364%2Da0ab%2D631e06bfd122&amp;FolderCTID=0x012000BAEED8D2F8C3B44091E77961F191A712</t>
  </si>
  <si>
    <t>(6/6)*100%</t>
  </si>
  <si>
    <t xml:space="preserve">Se evidencia la puesta en operación con los siguientes documentos Manual de operación y acta de paso a producción.
</t>
  </si>
  <si>
    <t>La acción se encuentra ejecutada al 100%, por lo tanto se puede dar cierre
Seguimiento realizado por: Nubia Liliana Sarmiento Moreno</t>
  </si>
  <si>
    <t>Auditoría Procesos de Atención al Ciudadano, Gestión Documental, los Sistemas de Información y Atención de las peticione, quejas, reclamos y sugerencias de los ciudadanos</t>
  </si>
  <si>
    <t>4.1.3</t>
  </si>
  <si>
    <r>
      <t>Hallazgo 3.</t>
    </r>
    <r>
      <rPr>
        <sz val="10"/>
        <color rgb="FF000000"/>
        <rFont val="Arial"/>
        <family val="2"/>
      </rPr>
      <t xml:space="preserve"> Numeral 3.1.1. Incumplimiento términos de respuesta PQRS
Incumplimiento de los términos de respuesta señalados en el artículo 14 de la Ley 1437 de 2011, modificado por el artículo 1 de la Ley 1755 de 2015, por las dependencias que tienen PQRS que se encuentran en estado “entregado”, relacionados en la tabla 8 del presente informe (5.601) y 13.659 que se encontraban en estado “finalizado” en el campo “fecha fin trámite” de acuerdo con los datos de la tabla 9. Adicionalmente, no se les suministro respuesta de fondo, de manera clara, oportuna, precisa y congruente con lo solicitado, a los radicados 2022ER532415O1, 2022ER620938O1, 2023ER000273O1.</t>
    </r>
  </si>
  <si>
    <t>Baja profundización de la estrategia de acompañamiento a las áreas, para lograr  seguimiento y compromiso con la gestión de las PQRS, que permita mejora de los indicadores de oportunidad de atención de PQRS.</t>
  </si>
  <si>
    <t>Ejecutar la estrategia de acompañamiento a las áreas:
1, Coordinar permanentemente con las dependencias, máximo quicenalmente, mediante la socialización de las cifras de oportunidad, para el monitoreo y gestión de las estrategias acordadas, con el fin de lograr la contención de radicados escritos, radicados  presenciales y gestión con oportunidad de fallas en la asignación, direccionamiento y articulación de los radicados. 
2, Socializar mensualmente en el Comité Directivo el rendimiento del indicador de cumplimiento, para lograr el compromiso de las dependencias con mayor impacto en la oportunidad de la atención de PQRS.</t>
  </si>
  <si>
    <t>Mejorar el indicador de oportunidad  en las respuestas.</t>
  </si>
  <si>
    <t>Número de PQRS respondidas en términos / Número de PQRS recibidas</t>
  </si>
  <si>
    <t>Incrementar el indicador de oportunidad por encima del 50% del cumplimiento</t>
  </si>
  <si>
    <t xml:space="preserve">Oficina de Atención al Ciudadano
Areás  de mayor Impacto en la atención de PQRS:
DIB
DDCobro
</t>
  </si>
  <si>
    <t>Subsecretaria General.
Subsecretaria Tecnica</t>
  </si>
  <si>
    <t>AÚn no ha iniciado su ejecución, no es objeto de seguimiento con corte a 30 de junio de 2025</t>
  </si>
  <si>
    <t>Para este trimestre de julio a septiembre de 2025:
De acuerdo a la estrategia de acompañamiento a las áreas,  se han venido desarrollando actividades en el marco del seguimiento al cierre de PQRS y el mejoramiento de la Oportunidad en la Respuesta en la SDH, respondiendo a los objetivos del Plan de Servicio conforme a la Política de Servicio y a las mediciones internas y externas de los índices sobre calidad en la respuesta y oportunidad; en ese sentido continuamos con el Plan Padrino:
**Envío de reportes de cifras peticiones pendientes por cerrar a las áreas periódicamente
**Énfasis en el seguimiento a cierre de peticiones en BTE
**Acompañamiento en capacitaciones temas BTE,  novedades usuarios
**Mesas de trabajo o reuniones donde se explican y se interiorizan las cifras pudiendo dar priorirar a ciertos grupos. O también se exploran alternativas o estrategias internas de solución.
Con respecto a la socialización ante comité directivo, por parte de la Jefatura de Atención al Ciudadano, mediante reuniones de exposición de cifras ante Subsecretaría General, se muestran:
-Puntos fuertes a mejorar en cada corte,
-Seguimiento a los indicadores de calidad en la respuesta en BTE,
-Seguimiento a oportunidad en la respuesta en la SDH (vista CRM SAP)</t>
  </si>
  <si>
    <t>Peticiones respondidas en términos/ PQRS recibidas de julio a septiembre-2025:
(9285+9475+7602)/46394
= 56,82%</t>
  </si>
  <si>
    <t xml:space="preserve">La Oficina de Atención al Ciudadano reporta como evidencia las presentaciones realizadas al Comité de Gestión y Desempeño, los acompañamientos realizados a las áreas y se evidencia en el reporte  generado desdel el tablero de control las cifras que dan cumplimiento al indicador.
</t>
  </si>
  <si>
    <t>Acción cumplida, ya que la meta se encuentra en el 100%
Seguimiento realizado por: Nubia Liliana Sarmiento Moreno</t>
  </si>
  <si>
    <t xml:space="preserve">Solicitar mesas de trabajo, con la Subdirección de Gestión Documental (Jhon Jairo Vargas Supelano Sub-Tecnico), con el objetivo de tener claridad en la actualización y cargue de algunas tipologías documentales para completar la  gestión de los expedientes de cobro, asi como en que documeto del SGC se pueden incluir las reglas que se definan para este propósito.  </t>
  </si>
  <si>
    <t xml:space="preserve">Mesa de Trabajo
Plan de trabajo (opcional) </t>
  </si>
  <si>
    <r>
      <t xml:space="preserve">04/08/2025. Sesión </t>
    </r>
    <r>
      <rPr>
        <b/>
        <sz val="10"/>
        <color rgb="FF000000"/>
        <rFont val="Arial"/>
        <family val="2"/>
      </rPr>
      <t xml:space="preserve">revisión inquietudes Subdirección de cobro tributario sobre consulta en WCC
</t>
    </r>
    <r>
      <rPr>
        <sz val="10"/>
        <color rgb="FF000000"/>
        <rFont val="Arial"/>
        <family val="2"/>
      </rPr>
      <t>En esta sesion se abordo:
1. La Guia de creación de Expedientes en el marco de aquellos procesos en etapa persuasiva y/o Prejuridica que aun no cuenta con Expediente de Cobro (entendiendo que este se crea cuando se genera Mandamiento de Pago)
2. Para los casos que se tienen carpetas de SharePoint que tienen Facilidad de Pago y no Expediente de Cobro.
Se acordo realizar una nuev sesión a fin de:
- Realizar prueba de recorrido de los casos de SharePoint
- Consultar al interior de Gestion Documental respecto a los criterios o viabilidad de crear expedientes y de ser SI cual seria su tratamiento</t>
    </r>
    <r>
      <rPr>
        <b/>
        <sz val="10"/>
        <color rgb="FF000000"/>
        <rFont val="Arial"/>
        <family val="2"/>
      </rPr>
      <t xml:space="preserve">
</t>
    </r>
  </si>
  <si>
    <t>Finalizado</t>
  </si>
  <si>
    <r>
      <t xml:space="preserve">Pantallazo de la mesa de trabajo con asunto: </t>
    </r>
    <r>
      <rPr>
        <i/>
        <sz val="10"/>
        <color rgb="FF000000"/>
        <rFont val="Arial"/>
        <family val="2"/>
      </rPr>
      <t>"revisión inquietudes Subdirección de cobro tributario sobre consulta en WCC</t>
    </r>
    <r>
      <rPr>
        <sz val="10"/>
        <color indexed="8"/>
        <rFont val="Arial"/>
        <family val="2"/>
      </rPr>
      <t>".</t>
    </r>
  </si>
  <si>
    <t>Se evidencia la programación de la mesa de trabajo con Gestión Documental. Como no se tuvo información de los temas tratados en la mesa de trabajo, se sugiere salvaguardar la evidencia y hacer seguimiento a los posibles compromisos. Esta acción por sí sola posiblemente no solucione la debilidad en el manejo de documentos de WCC, por lo que se advierte revisar la posibilidad de establecer un control para solucionar el problema identificado de fondo.
Seguimiento realizado por la Profesional: Claudia R. Torres P.</t>
  </si>
  <si>
    <t>1.2</t>
  </si>
  <si>
    <t xml:space="preserve">Mecanismos para el manejo de conflictos de interés.
Se recomienda formalizar y documentar las acciones relacionadas con el procedimiento y la resolución interna sobre el manejo de conflictos de interés, estableciendo cronogramas específicos que permitan garantizar su implementación oportuna y un seguimiento efectivo. Actualmente, estos proyectos se encuentran en fase de desarrollo y carecen de una fecha definida de finalización.
Responsable: Subdirección de Talento Humano </t>
  </si>
  <si>
    <t xml:space="preserve">Retrasos en la revisión de la proyección del documento y en los ajustes solicitados </t>
  </si>
  <si>
    <t>Realizar un plan trabajo para la culminación del documento guía del manejo de conflicto de intereses</t>
  </si>
  <si>
    <t>Plan de Trabajo</t>
  </si>
  <si>
    <t xml:space="preserve">Documento </t>
  </si>
  <si>
    <t>Subdirección del Talento Humano</t>
  </si>
  <si>
    <t>Entre el 1 y el 5 de septiembre se elaboró el plan de trabajo correspondiente a la elaboración del documento guía del manejo de conflicto de intereses . El día 5 de septiembre se les remitio para su conocimiento a las áreas encargadas de revisar la guía de manejo de conflictos de intereses.</t>
  </si>
  <si>
    <t>Se observa un correo electrónico de fecha 5 de septiembre de 2025, mediante el cual se remitió a los responsables encargados la primera versión del documento en Word titulado Guía de Manejo de Conflictos de Interés para la revisión respectiva. En dicho correo también se presentó el plan de trabajo para el desarrollo de la actividad, incluyendo detalles sobre la descripción, fechas, responsables y observaciones.</t>
  </si>
  <si>
    <t xml:space="preserve">Acción cumplida
Seguimiento realizado por: Angélica Reyes
</t>
  </si>
  <si>
    <t xml:space="preserve">1.2 Mecanismos para el manejo de conflictos de interés.
Se recomienda formalizar y documentar las acciones relacionadas con el procedimiento y la resolución interna sobre el manejo de conflictos de interés, estableciendo cronogramas específicos que permitan garantizar su implementación oportuna y un seguimiento efectivo. Actualmente, estos proyectos se encuentran en fase de desarrollo y carecen de una fecha definida de finalización.
Responsable: Subdirección de Talento Humano </t>
  </si>
  <si>
    <t>Realizar el seguimiento semanal del avance  en la revisión de la guía de manejo de conflicto de intereses.</t>
  </si>
  <si>
    <t>Seguimientos de avance</t>
  </si>
  <si>
    <t>Seguimientos ejecutados/ Seguimientos programados</t>
  </si>
  <si>
    <t>Se llevaron a cabo reuniones de seguimiento (fechas:  18 y 24 de septiembre, y 3 de octubre). En estas sesiones se analizaron las observaciones enviadas por las distintas áreas, lo que permitió avanzar en la modificación del documento. El 29 de septiembre, debido a la reorganización interna (decreto distrital 467 y 468), se identificó la necesidad de ajustar tanto la guía como los documentos de comunicación derivados de ella.</t>
  </si>
  <si>
    <t>Se adjuntan tres documentos en formato PDF titulados “Control de asistencia”, correspondientes a las fechas 18, 24 de septiembre y 3 de octubre de 2025. Cabe señalar que la asistencia del 3 de octubre fue registrada fuera del plazo establecido por la Subdirección de Talento Humano (hoy Dirección de Talento Humano), debido a la reorganización interna derivada de los decretos distritales 467 y 468. Esta situación motivó la actualización de la Guía de Manejo de Conflictos de Intereses y de los documentos de comunicación relacionados. Adicionalmente, se incluye la lista de asistencia generada a través de la plataforma Forms.</t>
  </si>
  <si>
    <t xml:space="preserve">Presentar a la OAP el documento guía de manejo de conflicto de interés. </t>
  </si>
  <si>
    <t>Un documento</t>
  </si>
  <si>
    <t>Documento presentado para aprobación a la OAP</t>
  </si>
  <si>
    <t>Teniendo en cuenta que  por la reorganización organizacional con efectividad a partir del 29 de septiembre, se realizaron los ajustes pertinentes, el 3 de octubre se consolidó la versión final del documento con las revisiones de las áreas, y se entregó a la gestora de calidad de la Dirección del Talento Humano para su revisión. Entre el 6 y el 10 de octubre se realizaron los ajustes finales junto a la gestora, y el documento fue enviado el 10 de octubre a la Oficina Asesora de Planeación a través de la herramienta MIGEMA.</t>
  </si>
  <si>
    <r>
      <t>Se evidencia un correo electrónico emitido por Notificaciones SGC (</t>
    </r>
    <r>
      <rPr>
        <u/>
        <sz val="10"/>
        <color rgb="FF000000"/>
        <rFont val="Arial"/>
        <family val="2"/>
      </rPr>
      <t>NotificacionesSGC@shd.gov.co</t>
    </r>
    <r>
      <rPr>
        <sz val="10"/>
        <color indexed="8"/>
        <rFont val="Arial"/>
        <family val="2"/>
      </rPr>
      <t>), con el asunto: ACTIVACIÓN DEL PASO "Revisión Inicial OAP' DE LA NUEVA VERSIÓN DEL DOCUMENTO 'GUÍA DEL MANEJO DE CONFLICTO DE INTERESES", correspondiente al flujo de administración documental, indicando que el proceso se encuentra en etapa de aprobación.
De igual manera, se observa un correo electrónico enviado por una profesional de la Dirección de Talento Humano a la dirección de ese despacho, adjuntando el documento en Word de la Guía de Manejo de Conflictos de Intereses en su versión final, junto con la proyección del diseño de la infografía y el guión del video de socialización.</t>
    </r>
  </si>
  <si>
    <t>Generar cronograma de actualización y alertas con las fechas que deben cumplir las áreas para solicitar a la OAP la actualización de cualquier documento que esté próximo a vencer</t>
  </si>
  <si>
    <t>Cronograma de actualización</t>
  </si>
  <si>
    <t>Número de cronogramas generados</t>
  </si>
  <si>
    <t>Con base en el reporte denominado "3 LISTADO DOCUMENTOS, VERSION Y VIGENCIA" generado por MIGEMA, se creó un instrumento en Excel con el cual se filtraron todos los documentos y estados de actualización para los procesos CPR-105 y CPR-124. Este instrumento se socializó el 8 de septiembre a los gestores de la DIB. En la columna P "FECHA RECOMENDADA INICIO ACTIVIDADES DE ACTUALIZACIÓN"  se proyectan las fechas iniciar la actualización de los documentos vigentes que se encuentran próximos a vencer. Igualmente, el instrumento genera avisos de advertencia para documentos vencidos con relación a la fecha programada para completar su actualización. Finalmente, se envían por correo electrónico alertas para documentos que están vencidos así como para aquellos que requieren actualizaciones inmediatas para prevenir su vencimiento</t>
  </si>
  <si>
    <t xml:space="preserve">Se evidencia documento en Excel denominado "Plan de Trabajo documentación MIGEMA" y el envío de alertas informando a los responsables de las Oficinas de la DIB, sobre los documentos vencidos o requieren actualizaciones inmediatas.  </t>
  </si>
  <si>
    <t>Acción cumplida.
Seguimiento realizado por: Zulma Parales</t>
  </si>
  <si>
    <t xml:space="preserve">Incumplimiento en los tiempos de respuesta en los términos de ley, de las PQRS asignadas a la Oficina de Consolidación de Operaciones Tesorales </t>
  </si>
  <si>
    <t>Falta de seguimiento y control efectivo sobre los tiempos de atención de las PQRS y ausencia de alertas que permitan garantizar el cumplimiento de los términos legales establecidos para la respuesta.</t>
  </si>
  <si>
    <t>Implementar matriz de seguimiento quincenal a los radicados de la Oficina de Consolidación a cargo de un funcionario designado.</t>
  </si>
  <si>
    <t>Matriz de seguimiento para control de radicados de la Oficina de Consolidación</t>
  </si>
  <si>
    <t>(Matriz de seguimiento actualizada/Número de radicados gestionados en la matriz)*100</t>
  </si>
  <si>
    <t xml:space="preserve">Matriz de seguimiento quincenal actualizada </t>
  </si>
  <si>
    <t xml:space="preserve">Se establece matriz de seguimiento para control de radicados de la Oficina de Consolidación desde el 15 de septiembre de 2025. Se remite matriz actualizada con la gestión implementada por radicado, junto con evidencia de seguimiento. </t>
  </si>
  <si>
    <t>2 Variables:
 - 1 matriz con 70 radicados correspondientes a la quincena del 15 al 30 de septiembre
- 70 radicados gestionados al corte del  30/09/2025</t>
  </si>
  <si>
    <t xml:space="preserve">Matriz con 70 Radicados </t>
  </si>
  <si>
    <t>La Oficina de Consolidación presentó como evidencia de la acción realizada la Matriz Correspondencia OC Sept 2025,en la cual se muestra que a dicha oficina le fueron asignados 70 radicados durante el periodo comprendido entre el 15 al 30 de septiembre de 2025. Asimismo, se aportó como soporte los correos electronicos enviados por el funcionario asignado a los profesionales del área, recordando los radicados próximos a vencer.</t>
  </si>
  <si>
    <t>Se recomienda generar quincenalmente la matriz correspondiente, según lo establecido en la acción planteada por parte del área. 
Seguimiento realizado por: Jorge Torres</t>
  </si>
  <si>
    <t xml:space="preserve">1.5  </t>
  </si>
  <si>
    <t>En la Política de Administración de Riesgo y Cumplimiento se estableció que el sistema de gestión de reportes o denuncias sería para asegurar la adecuada gestión de todos los riesgos a los cuales pueda estar expuesta la entidad y éste debe contener elementos tales como la asignación de Roles, responsabilidades y autoridades, acciones de planificación, seguimiento, monitoreo y evaluación, información documentada y mejora del sistema, por lo que se ha venido trabajando en mesas conjuntas entre diferentes dependencias con el propósito de lograr la efectiva implementación del sistema, lo cual no ha sido posible, debido a los diferentes enfoques del proceso y los términos legales que rigen para las entidades públicas.</t>
  </si>
  <si>
    <t>Llevar a cabo mesas de trabajo con las Oficinas de Control Disciplinario Interno y de Control Interno para definir el proceso de gestión de denuncias incorporando las diferentes fuentes y tipologías requeridas para dar cumplimiento a lo establecido en la Política de Administración de Riesgo y Cumplimiento con base en los mecanismos internos disponibles y en los lineamientos impartidos por la Secretaría General de la Alcaldía Mayor de Bogotá.</t>
  </si>
  <si>
    <t>Definición del esquema a implementar para la  gestión de reportes y denuncias</t>
  </si>
  <si>
    <t>Un (1) esquema de implementación del Sistema de Gestión de Reportes y Denuncias</t>
  </si>
  <si>
    <t>Oficina de Análisis y Control de Riesgo - OACR</t>
  </si>
  <si>
    <t>En el último trimestre de 2024 se dio continuidad al diseño de la propuesta de funcionamiento del Sistema de Gestión de Reportes y Denuncias ( SGRD), resultado de lo cual se remitió al Jefe encargado de la Oficina de Control Interno y jefe de la Oficina de Control Disciplinario Interno  un correo electrónico el día 5 de marzo con la propuesta de esquema (SGRD) que realizó la OACR y del cual se recibieron sugerencias de ajuste, las cuales fueron tramitadas y devueltas para revisión final el 12 de marzo.
Es importante mencioar que el 26 de marzo, se citó a una mesa de trabajo al jefe de la OCI y de la OCDI para efectos de dar una última revisión al documento, a esta sesión de trabajo no asistiió el jefe de la OCI, sin embargo, se hizo una revisión normativa respecto del esquema del Sistema de Gestión de Reportes y denuncias que se propuso, al respecto, se analizó el contenido de la Directiva 005 del 28 de diciembre de 2023 cuyo asunto son las Directrices para la atención y gestión de denuncias por posibles actos de corrupción y/o existencia de inhabilidades, incompatibilidades o conflicto de intereses y protección de identifidad del denunciante, la cual señala en el lineamiento N.1 Armonización de canales para la rfecepción de denuncias por posibles actos de corrupción, existencia de inhabilidades, incompatibilidades o conflicto de intereses elevadas por la ciudadanía, que  El Distrito Capital cuenta con el Sistema Distrital para la gestión de Peticiones Ciudadanas "Bogotá Te Escucha" a través del cual se adelantará la centralización de las denuncias por presentos actos de corrupción que son recibidas por los  diferentes canales de atención cumpliendo con el preincipio de armonización de canales.
Asimismo, en el lineamiento 2.2 Registro de la petición: Si la entidad distrital recibe una petición por cualquiera de los medios de interacción ciudadana diferentes al Sistema Distrital para la Gestión de Peticiones Ciudadanas - "Bogotá Te Escucha" y marcar el tipo de petición "Denuncia por actos de corrupción"; automáticamente el sistema la direccionará a la Oficina de Control Disciplinario Interno o quien haga sus veces.
De acuerdo con lo anterior, se está gestionndo una mesa de trabajo con la Secretaría General  ( a través de la Subsecretaría General) para formular la pregunta  relacionada con la necesidad de  la SDH respecto de la implementación de un Sistema de Gestión de Reportes y Denuncias propio y diferente del que tiene el Distrito.</t>
  </si>
  <si>
    <t>Esquema de implementación del Sistema de Gestión de Reportes y Denuncias</t>
  </si>
  <si>
    <t>Se evidencia que ya se cuenta con una propuesta del Sistema de gestión de Reportes y Denuncias, pero aun no se ha adoptado de acuerdo con lo establecido en la resolución 144 de 2024, ya que se encuentra en etapa de consulta a la Secretaría General sobre si es viable tener un sistema propio de denuncias, ya que existe uno a nivel distrital denominado  "Bogotá Te Escucha", por lo tanto no ha finalizado la ejecución de la acción establecida finalizado el tiempo establecido. Por lo tanto se encuentra incumplida.</t>
  </si>
  <si>
    <t>Se recomienda solicitar ampliar la fecha de finalización de  la acción, con el fin de terminar de realizar las consultas a la Secretaría General para tomar la decisón de tener un sistema de reportes y denuncias propio y adoptarlo, o tomar la decision de ajustar la resolución 144 de 2024. 
Seguimiento realizado por: Martha Suna</t>
  </si>
  <si>
    <t>Esta acción debido a que se presentó incumplimiento, de acuerdo a la decisión del CICCI del 29/04/2025, se reformulo la acción, dejando cuatro nuevas 37, 38, 39 y 40</t>
  </si>
  <si>
    <t>CERRADA</t>
  </si>
  <si>
    <t>14.3</t>
  </si>
  <si>
    <t>Definición del esquema a implementar el sistema de gestión de reportes y denuncias</t>
  </si>
  <si>
    <t>En el último trimestre de 2024 se dio continuidad al diseño de la propuesta de funcionamiento del Sistema de Gestión de Reportes y Denuncias ( SGRD), resultado de lo cual se remitió al Jefe encargado de la Oficina de Control Interno y jefe de la Oficina de Control Disciplinario Interno  un correo electrónico el día 5 de marzo con la propuesta de esquema (SGRD) que realizó la OACR y del cual se recibieron sugerencias de ajuste, las cuales fueron tramitadas y devueltas para revisión final el 12 de marzo.
Es importante mencionar que el 26 de marzo, se citó a una mesa de trabajo al jefe de la OCI y de la OCDI para efectos de dar una última revisión al documento, a esta sesión de trabajo no asistiió el jefe de la OCI, sin embargo, se hizo una revisión normativa respecto del esquema del Sistema de Gestión de Reportes y denuncias que se propuso, al respecto, se analizó el contenido de la Directiva 005 del 28 de diciembre de 2023 cuyo asunto son las Directrices para la atención y gestión de denuncias por posibles actos de corrupción y/o existencia de inhabilidades, incompatibilidades o conflicto de intereses y protección de identifidad del denunciante, la cual señala en el lineamiento N.1 Armonización de canales para la rfecepción de denuncias por posibles actos de corrupción, existencia de inhabilidades, incompatibilidades o conflicto de intereses elevadas por la ciudadanía, que  El Distrito Capital cuenta con el Sistema Distrital para la gestión de Peticiones Ciudadanas "Bogotá Te Escucha" a través del cual se adelantará la centralización de las denuncias por presentos actos de corrupción que son recibidas por los  diferentes canales de atención cumpliendo con el preincipio de armonización de canales.
Asimismo, en el lineamiento 2.2 Registro de la petición: Si la entidad distrital recibe una petición por cualquiera de los medios de interacción ciudadana diferentes al Sistema Distrital para la Gestión de Peticiones Ciudadanas - "Bogotá Te Escucha" y marcar el tipo de petición "Denuncia por actos de corrupción"; automáticamente el sistema la direccionará a la Oficina de Control Disciplinario Interno o quien haga sus veces.
De acuerdo con lo anterior, se está gestionndo una mesa de trabajo con la Secretaría General  ( a través de la Subsecretaría General) para formular la pregunta  relacionada con la necesidad de  la SDH respecto de la implementación de un Sistema de Gestión de Reportes y Denuncias propio y diferente del que tiene el Distrito.</t>
  </si>
  <si>
    <t>Implementar la especificación funcional definida para atender las soluciones planteadas. La implementacion será verificada por parte de la Subdireccion de gestion doucmental,  a través de capturas de pantalla de la nueva funcionalidad en operación.</t>
  </si>
  <si>
    <t>Implementacion de la mejora</t>
  </si>
  <si>
    <t>Especificación técnica  implementada y verificada por la Subdireccion de gestion documental.</t>
  </si>
  <si>
    <t>Subdirección de Gestión Documental
Oficina de Atención al Ciudadano
Dirección de Informática y Tecnología</t>
  </si>
  <si>
    <r>
      <rPr>
        <sz val="10"/>
        <color rgb="FF000000"/>
        <rFont val="Arial"/>
        <family val="2"/>
      </rPr>
      <t xml:space="preserve">En este primer trimestre la Subdirección de Soluciones de TIC recibió mediante correo electrónico del Líder Funcional, la especificación Funcional; una vez revisada se realizaron observaciones que fueron devueltas por el mismo medio, para que una vez ajustadas se radiquen como lo indica la actividad "2 Registrar Requerimiento en SOLMAN y Cargar Especificación funcional - Líder Funcional /Analista Técnico" del procedimiento 121-P-01 CONSTRUCCIÓN O MANTENIMIENTO DE SOLUCIONES DE SOFTWARE.
Evidencia:
https://shdgov.sharepoint.com/:f:/r/sites/dsi/SIG/Planes%20de%20mejoramiento/SeguimientoPM_DIT2025/Gestion/Evidencias/Hallazgo%201.2?csf=1&amp;web=1&amp;e=TCt0AN
La Dirección de informática y Tecnología llevará a cabo una sesión de trabajo con la Subdirección de Gestión Documental y la Oficina de Atención al Ciudadano para ajustar el plan de acuerdo a la realidad operativa de las partes.
</t>
    </r>
    <r>
      <rPr>
        <b/>
        <sz val="10"/>
        <color rgb="FFFF0000"/>
        <rFont val="Arial"/>
        <family val="2"/>
      </rPr>
      <t xml:space="preserve">
Nota: </t>
    </r>
    <r>
      <rPr>
        <sz val="10"/>
        <color rgb="FF000000"/>
        <rFont val="Arial"/>
        <family val="2"/>
      </rPr>
      <t>Se debe redefinir el indicador contemplando las 7 etapas requeridas para generar un desarrollo de software (1.Elaboración, 2.Remisión y/o registro de requerimiento, 3.Validación técnica, 4.Cargue en Solman, 5.Desarrollar en ambiente de desarrollo, 6.Pruebas QA y 7.Transporte a producción)</t>
    </r>
  </si>
  <si>
    <t>(3*100)/7</t>
  </si>
  <si>
    <t xml:space="preserve">De acuerdo a los soportes remtidos por la DIT,  se evidencia que se encuentra elaborada la especificación funcional y validada por el área técnica, cumpliendo así con las tres (3) de las siete (7)etapas requeridas para un desarrollo, por lo tanto, el resultado del indicador es 42,88%, como lo indica el área encargada. </t>
  </si>
  <si>
    <t>1 AB24</t>
  </si>
  <si>
    <t>Se solicita el ajuste total de la acción contemplando cambios al indicador, formula, meta, área responsable y fecha de inicio y terminación, dado que lo anterior debe estar alineado con la metodología de desarrollo definida en el procedimiento 121-P-01 que soporta todas la mejoras o desarrollos de software que se generen en la Entidad, de manera
que se garantice contar con una solución tecnológica que cumpla con los estándares y requerimientos del negocio para atender al hallazgo de la auditoria.
Lo anterior es aprobado por la Oficina de Control Interno y se reformula la acción en la casilla 34</t>
  </si>
  <si>
    <t>Monitoreo y estabilización del desarrollo enunciado en la actividad anterior. Una vez puesta en operación, la implementacion de la especificación, se trabajara  con la Subdirecicond e Gestion documenta y  se tendra un periodo hasta de tres meses para validar el cumplimiento de las funcionalidades esperada, su correcta operación y la estabiliazcion de la misma.</t>
  </si>
  <si>
    <t>Monitoreo y  estabilización</t>
  </si>
  <si>
    <t>Acta firmada por DIT y Gestión documental con resumen del monitoreo funcionamiento del desarrollo</t>
  </si>
  <si>
    <t>Subdirección de Gestion Documental
Oficina de atención al ciudadano
Dirección de informatica y tecnología</t>
  </si>
  <si>
    <r>
      <t>A la fecha no se han llevado a cabo desarrollos frente a la especificación funcional, en este sentido no se ha generado monitoreo
La Dirección de informática y Tecnología llevará a cabo una sesión de trabajo con la Subdirección de Gestión Documental y la Oficina de Atención al Ciudadano para ajustar el plan de acuerdo a la realidad operativa de las partes.</t>
    </r>
    <r>
      <rPr>
        <b/>
        <sz val="10"/>
        <color rgb="FFFF0000"/>
        <rFont val="Arial"/>
        <family val="2"/>
      </rPr>
      <t xml:space="preserve">
Nota: </t>
    </r>
    <r>
      <rPr>
        <sz val="10"/>
        <color rgb="FF000000"/>
        <rFont val="Arial"/>
        <family val="2"/>
      </rPr>
      <t>Esta actividad depende de la puesta en producción de la solución, por ende su iniciación no pude darse antes de terminar el desarrollo, por tal razón es necesario realizar ajustes en la fecha de inicio de la actividad.</t>
    </r>
  </si>
  <si>
    <t>(1*100)/1</t>
  </si>
  <si>
    <t>Acta firmada</t>
  </si>
  <si>
    <t>No se presentan evidencias para la acción formulada, dado que el cumplimiento de la acción depende de la ejecución de la acción 1 del mismo hallazgo (Mejoras Web Service 2 Interfaz CRM-BTE).  Cumplimiento a la fecha 0%</t>
  </si>
  <si>
    <t>Al igual que la acción 2 se solicita el ajuste total contemplando también cambios al indicador, formula, meta, fecha de inicio y
terminación, no sólo por enmarcarse en el cumplimiento metodológico definido en el 121-P-01, sino porque es prerrequisito para su ejecución a satisfacción haber realizado completamente la acción 2.
Lo anterior es aprobado por la Oficina de Control Interno y se reformula la acción en la casilla 35</t>
  </si>
  <si>
    <t>Generación y Puesta en produccion del tablero de control</t>
  </si>
  <si>
    <t>Un Tablero de control desarrollado y entregado a la Subdirección de gestión documental y a la Oficina de atención al ciudadano.</t>
  </si>
  <si>
    <t>31/11/2025</t>
  </si>
  <si>
    <r>
      <t>El tablero de control propuesto en el plan de mejora 2025, corresponde al que se encuentra en implementación desde el proyecto Google Analytics por parte del contratista SKG Tecnología. Los avances que se han presentado desde la SOTIC corresponden a la fase de planeación y diseño, cuyo soporte de ejecución se encuentra en el cronograma de trabajo y el Assessment - Requerimientos PQR.xlsx, donde se identifican tablas, campos y reglas de extracción de información.
Evidencia: https://shdgov.sharepoint.com/:f:/r/sites/dsi/SIG/Planes%20de%20mejoramiento/SeguimientoPM_DIT2025/Gestion/Evidencias/Hallazgo%202.2?csf=1&amp;web=1&amp;e=woqcL7
La Dirección de informática y Tecnología llevará a cabo una sesión de trabajo con la Subdirección de Gestión Documental y la Oficina de Atención al Ciudadano para ajustar el plan de acuerdo a la realidad operativa de las partes.</t>
    </r>
    <r>
      <rPr>
        <b/>
        <sz val="10"/>
        <color rgb="FFFF0000"/>
        <rFont val="Arial"/>
        <family val="2"/>
      </rPr>
      <t xml:space="preserve">
Nota: </t>
    </r>
    <r>
      <rPr>
        <sz val="10"/>
        <color rgb="FF000000"/>
        <rFont val="Arial"/>
        <family val="2"/>
      </rPr>
      <t>Se debe redefinir el indicador contemplando las 6 etapas requeridas para generar el desarrollo del tablero de control (1. Planeación, 2. Diseño, 3. Desarrollo, 4. Pruebas, 5. Ajustes y 6. Puesta en producción)</t>
    </r>
  </si>
  <si>
    <t>(2*100)/6</t>
  </si>
  <si>
    <t xml:space="preserve">De acuerdos los soportes suminsitrados por la DIT,  se identifica que se encuentran documentdas las etapas de planeación y diseño, con un  cumplimiento de dos (2) de las seis (6) etapas dando como resultado del indicador del 33% a 31 de marzo de 2025. </t>
  </si>
  <si>
    <t>Por tratarse de una acción asociada a un proceso de desarrollo de software que debe cumplir con la metodología definida en el 121-P-01, es necesario realizar ajuste total
de la acción contemplando cambios a la fórmula del indicador, meta y fecha de terminación.
Lo anterior es aprobado por la Oficina de Control Interno y se reformula la acción en la casilla 36</t>
  </si>
  <si>
    <t>DIRECCIÓN CORPORATIVA</t>
  </si>
  <si>
    <t>Se cierra porque esta repetida</t>
  </si>
  <si>
    <t>NO HA INICIADO</t>
  </si>
  <si>
    <t>La DIT Reporta el formato 121-F.05_V12  WS2 "Correos-e y Nombre con Caracteres Inválidos", donde se evidencia que se cumplio el desarrollo y las pruebas satisfactorias, cuempiendo con 6 de las 7 de desarrollo.</t>
  </si>
  <si>
    <t>No se da cierre a la acción, ya que nu cumplio la meta, el alcance fue de 6 de la 7 etapas de desarrollo, quedando en el alcance de ejecución del 86%.
Se recomienda ajustar las fechas de terminación de acción, con el fin de que se pueda cumplir todas las etapas y desarrollo y entrada en operación de la funcionalidad.
Seguimiento realizado por: Nubia Liliana Sarmiento Moreno</t>
  </si>
  <si>
    <t>Se da cierre al acción con ejecución del 100%, al cumplirse el 100% del indicador al realizar la totalidad de las pruebas sobre las pruebas propuestas.
Seguimiento realizado por: Nubia Liliana Sarmiento Moreno</t>
  </si>
  <si>
    <t>No se recibio avance de seguimiento</t>
  </si>
  <si>
    <t>Cumplieron el 100% de la meta definida, de acuerdo con lo establecido en la descripción de la acción No. 1 del hallazgo y dentro de los tiempos propuestos.
Seguimiento realizado por: Martha Yolanda Díaz S.</t>
  </si>
  <si>
    <t>Cumplieron el 100% de la meta definida, de acuerdo con lo establecido en la descripción de la acción No. 2 del hallazgo y dentro de los tiempos propuestos.
Seguimiento realizado por: Martha Yolanda Díaz S.</t>
  </si>
  <si>
    <t>No se recibio el seguimiento</t>
  </si>
  <si>
    <r>
      <t>Se realiza capacitación a los profesionales designados por los Jefes de Oficina (en respuesta correo de solicitud de asunto: Acciones para dar cumplimiento Plan de Mejoramiento FP) el 31 octubre de 2025 porparte de la Ofcina de  Operación del Sistema de Gestión Documental, abordando los temas de archivo y gestión en WCC de la documentación del proceso de cobro.</t>
    </r>
    <r>
      <rPr>
        <i/>
        <sz val="10"/>
        <color rgb="FF000000"/>
        <rFont val="Arial"/>
        <family val="2"/>
      </rPr>
      <t xml:space="preserve">
Anexos:</t>
    </r>
    <r>
      <rPr>
        <sz val="10"/>
        <color rgb="FF000000"/>
        <rFont val="Arial"/>
        <family val="2"/>
      </rPr>
      <t xml:space="preserve">
1. Acciones para dar cumplimiento Plan de Mejoramiento FP
2. Rta OCP_Lista profesionales
3. Rta OCG_Lista profesionales
4. Rta OCE_Lista profesionales
5. Rta SCT_5. Lista Profesionales
6. Lista Profesionales para capacitación-PM Facilidades de Pago
7. Capacitación WCC SCT - Informe de asistencia 10-31-25
8. Capacitación 2025 _WCC-SCT</t>
    </r>
  </si>
  <si>
    <t>En las evidencias aportadas se obsrva trazabilidad Correo elec del 14/10/2024 de la Subd. de Cobro Tributario informando mesas de trabajo para dar cumplimiento al PM y respuestas Prejuridico, Cobro General, Cobro especializado; Correo Oficina Operación del Sistema de Gestión Documental del 28/10/2025 sobre Capacitación funcionarios; Correo 16/10/2025 de la SCT a OOSGD informando Funcionario a capacitar;
Archivo Excel del 31/10/2025, lista de asistencia a capacitación 22 participantes y Presentación PowerPoint Capacitación Gestión Documental</t>
  </si>
  <si>
    <t>Como avance se evidencia  la ejecución  de las  3 de las 8 actividades propuestas, y dando como resultado un avance del 38%.
La Acción aun se encuentra en terminos, se recomienda ejecutar las actividades faltantes con el fin de dar cierre a la fecha propuesta la cual 30 de abril de 2026.  
Seguimiento realizado por: Nubia Liliana Sarmiento Moreno</t>
  </si>
  <si>
    <r>
      <rPr>
        <sz val="10"/>
        <color rgb="FF000000"/>
        <rFont val="Arial"/>
        <family val="2"/>
      </rPr>
      <t>Hallazgo 3. Falta de asociación de la respuesta en el aplicativo BTE.</t>
    </r>
    <r>
      <rPr>
        <sz val="10"/>
        <color indexed="8"/>
        <rFont val="Arial"/>
        <family val="2"/>
      </rPr>
      <t xml:space="preserve"> 
Se evidenció que en el aplicativo BTE algunas respuestas definitivas emitidas por la SDH no quedan asociadas al radicado de entrada generado en SAP-CRM, lo que impide al ciudadano dar seguimiento al trámite. Además, los enlaces incluidos en las comunicaciones dirigen al BTE sin permitir consultar el estado del radicado en SAP-CRM. Esta falta de vinculación afecta la trazabilidad y constituye incumplimiento del artículo 3, numeral 6, del Decreto 371 de 2010, que exige garantizar coherencia, oportunidad y calidad en las respuestas del Sistema Distrital de Quejas y Soluciones </t>
    </r>
  </si>
  <si>
    <t xml:space="preserve">No se da cierre a la acción, ya que no cumplió  la meta del 100%, no se muestra avance en las ejecutadas. El documento enviado como soporte es evidencia de las acciones propuestas del hallazgo 1 de la auditoria 3 del 2024, y no del hallazgo 10.2.3 del auditoria 3 del 2025, Cabe anotar que tanto la descripción como los causas de los hallazgos de las auditorias mencionadas son diferentes.
Se recomienda ajustar las fechas de terminación de acción, con el fin de que se pueda cumplir todas las etapas y desarrollo y entrada en operación de la funcionalidad.
Seguimiento realizado por: Nubia Liliana Sarmiento Moreno
</t>
  </si>
  <si>
    <r>
      <t>La Oficina de Consolidación no presentó evidencias sobre el avance de la acción propuesta, indicando que "</t>
    </r>
    <r>
      <rPr>
        <i/>
        <sz val="10"/>
        <color rgb="FF000000"/>
        <rFont val="Arial"/>
        <family val="2"/>
      </rPr>
      <t>Se informa que no se reporta avance porque están dentro de los tiempos de ejecución</t>
    </r>
    <r>
      <rPr>
        <sz val="10"/>
        <color rgb="FF000000"/>
        <rFont val="Arial"/>
        <family val="2"/>
      </rPr>
      <t xml:space="preserve">". </t>
    </r>
  </si>
  <si>
    <r>
      <t xml:space="preserve">La Oficina de Consolidación no presentó evidencias sobre el avance de la acción propuesta, indicando que </t>
    </r>
    <r>
      <rPr>
        <i/>
        <sz val="10"/>
        <color rgb="FF000000"/>
        <rFont val="Arial"/>
        <family val="2"/>
      </rPr>
      <t>"Se informa que no se reporta avance porque están dentro de los tiempos de ejecución"</t>
    </r>
    <r>
      <rPr>
        <sz val="10"/>
        <color rgb="FF000000"/>
        <rFont val="Arial"/>
        <family val="2"/>
      </rPr>
      <t xml:space="preserve">. </t>
    </r>
  </si>
  <si>
    <r>
      <rPr>
        <sz val="10"/>
        <color rgb="FF000000"/>
        <rFont val="Arial"/>
        <family val="2"/>
      </rPr>
      <t>Hallazgo 2. Inconsistencias en trazabilidad de radicados en SAP- CRM</t>
    </r>
    <r>
      <rPr>
        <sz val="10"/>
        <color indexed="8"/>
        <rFont val="Arial"/>
        <family val="2"/>
      </rPr>
      <t xml:space="preserve">
Se evidenciaron inconsistencias en la trazabilidad de radicados en SAP-CRM, al registrarse modificaciones, asignaciones y cierres de trámites por usuarios con perfil de consulta, lo que revela una vulnerabilidad del sistema y compromete la confiabilidad de la información. Esta condición expone riesgos de alteraciones no autorizadas, pérdida de integridad y falta de transparencia en la gestión documental. Lo anterior contraviene principios de la ISO 15489 y requisitos de la norma ISO/IEC 27001:2022, particularmente la cláusula 7.5.3 y los controles A.5.33, A.5.15, A.5.16 y A.8.16, que exigen protección de registros, control de accesos, gestión segura de identidades y evidencia verificable de las acciones ejecutadas.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</si>
</sst>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dd"/>
    <numFmt numFmtId="165" formatCode="_(* #,##0.00_);_(* \(#,##0.00\);_(* &quot;-&quot;??_);_(@_)"/>
    <numFmt numFmtId="166" formatCode="dd/mm/yyyy;@"/>
    <numFmt numFmtId="167" formatCode="[$-C0A]d\-mmm\-yy;@"/>
    <numFmt numFmtId="168" formatCode="d/mm/yyyy;@"/>
  </numFmts>
  <fonts count="4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0"/>
      <name val="Arial"/>
      <family val="2"/>
    </font>
    <font>
      <u/>
      <sz val="11"/>
      <color theme="10"/>
      <name val="Calibri"/>
      <family val="2"/>
      <scheme val="minor"/>
    </font>
    <font>
      <b/>
      <sz val="9"/>
      <color indexed="81"/>
      <name val="Tahoma"/>
      <family val="2"/>
    </font>
    <font>
      <sz val="9"/>
      <color indexed="81"/>
      <name val="Tahoma"/>
      <family val="2"/>
    </font>
    <font>
      <sz val="11"/>
      <color indexed="81"/>
      <name val="Tahoma"/>
      <family val="2"/>
    </font>
    <font>
      <sz val="12"/>
      <color indexed="81"/>
      <name val="Tahoma"/>
      <family val="2"/>
    </font>
    <font>
      <b/>
      <sz val="12"/>
      <color indexed="81"/>
      <name val="Tahoma"/>
      <family val="2"/>
    </font>
    <font>
      <sz val="11"/>
      <color indexed="8"/>
      <name val="Arial"/>
      <family val="2"/>
    </font>
    <font>
      <sz val="11"/>
      <color indexed="8"/>
      <name val="Tahoma"/>
      <family val="2"/>
    </font>
    <font>
      <sz val="10"/>
      <color theme="4" tint="0.39997558519241921"/>
      <name val="Arial"/>
      <family val="2"/>
    </font>
    <font>
      <b/>
      <sz val="10"/>
      <color theme="0"/>
      <name val="Arial"/>
      <family val="2"/>
    </font>
    <font>
      <b/>
      <sz val="10"/>
      <color indexed="9"/>
      <name val="Arial"/>
      <family val="2"/>
    </font>
    <font>
      <b/>
      <sz val="8"/>
      <color indexed="9"/>
      <name val="Arial"/>
      <family val="2"/>
    </font>
    <font>
      <b/>
      <sz val="11"/>
      <color theme="1"/>
      <name val="Arial"/>
      <family val="2"/>
    </font>
    <font>
      <b/>
      <sz val="11"/>
      <name val="Arial"/>
      <family val="2"/>
    </font>
    <font>
      <b/>
      <sz val="11"/>
      <color theme="4" tint="0.39997558519241921"/>
      <name val="Arial"/>
      <family val="2"/>
    </font>
    <font>
      <b/>
      <sz val="11"/>
      <color theme="0"/>
      <name val="Arial"/>
      <family val="2"/>
    </font>
    <font>
      <sz val="10"/>
      <color theme="1"/>
      <name val="Arial"/>
      <family val="2"/>
    </font>
    <font>
      <sz val="10"/>
      <color indexed="8"/>
      <name val="Arial"/>
      <family val="2"/>
    </font>
    <font>
      <sz val="10"/>
      <color rgb="FF000000"/>
      <name val="Arial"/>
      <family val="2"/>
    </font>
    <font>
      <sz val="11"/>
      <color theme="1"/>
      <name val="Arial"/>
      <family val="2"/>
    </font>
    <font>
      <i/>
      <sz val="10"/>
      <color rgb="FF000000"/>
      <name val="Arial"/>
      <family val="2"/>
    </font>
    <font>
      <b/>
      <sz val="10"/>
      <color rgb="FFFF0000"/>
      <name val="Arial"/>
      <family val="2"/>
    </font>
    <font>
      <b/>
      <sz val="10"/>
      <color rgb="FF000000"/>
      <name val="Arial"/>
      <family val="2"/>
    </font>
    <font>
      <i/>
      <sz val="10"/>
      <color theme="1"/>
      <name val="Arial"/>
      <family val="2"/>
    </font>
    <font>
      <b/>
      <sz val="12"/>
      <color indexed="8"/>
      <name val="Arial"/>
      <family val="2"/>
    </font>
    <font>
      <sz val="10"/>
      <color theme="0"/>
      <name val="Arial"/>
      <family val="2"/>
    </font>
    <font>
      <b/>
      <sz val="11"/>
      <color indexed="8"/>
      <name val="Calibri"/>
      <family val="2"/>
      <scheme val="minor"/>
    </font>
    <font>
      <b/>
      <sz val="10"/>
      <color theme="1"/>
      <name val="Arial"/>
      <family val="2"/>
    </font>
    <font>
      <b/>
      <sz val="10"/>
      <name val="Arial"/>
      <family val="2"/>
    </font>
    <font>
      <b/>
      <sz val="10"/>
      <color theme="4" tint="0.39997558519241921"/>
      <name val="Arial"/>
      <family val="2"/>
    </font>
    <font>
      <b/>
      <sz val="10"/>
      <color indexed="8"/>
      <name val="Arial"/>
      <family val="2"/>
    </font>
    <font>
      <b/>
      <sz val="12"/>
      <name val="Arial"/>
      <family val="2"/>
    </font>
    <font>
      <u/>
      <sz val="10"/>
      <color rgb="FF000000"/>
      <name val="Arial"/>
      <family val="2"/>
    </font>
    <font>
      <b/>
      <sz val="9"/>
      <color rgb="FF000000"/>
      <name val="Arial"/>
      <family val="2"/>
    </font>
    <font>
      <sz val="9"/>
      <color indexed="8"/>
      <name val="Arial"/>
      <family val="2"/>
    </font>
    <font>
      <sz val="9"/>
      <color rgb="FF000000"/>
      <name val="Arial"/>
      <family val="2"/>
    </font>
  </fonts>
  <fills count="18">
    <fill>
      <patternFill patternType="none"/>
    </fill>
    <fill>
      <patternFill patternType="gray125"/>
    </fill>
    <fill>
      <patternFill patternType="solid">
        <fgColor indexed="54"/>
      </patternFill>
    </fill>
    <fill>
      <patternFill patternType="solid">
        <fgColor theme="2" tint="-9.9978637043366805E-2"/>
        <bgColor indexed="64"/>
      </patternFill>
    </fill>
    <fill>
      <patternFill patternType="solid">
        <fgColor theme="9" tint="-0.249977111117893"/>
        <bgColor indexed="64"/>
      </patternFill>
    </fill>
    <fill>
      <patternFill patternType="solid">
        <fgColor rgb="FF0070C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theme="0" tint="-0.499984740745262"/>
        <bgColor indexed="64"/>
      </patternFill>
    </fill>
    <fill>
      <patternFill patternType="solid">
        <fgColor rgb="FFFFC0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FFFFFF"/>
        <bgColor rgb="FF000000"/>
      </patternFill>
    </fill>
    <fill>
      <patternFill patternType="solid">
        <fgColor theme="0" tint="-0.3499862666707357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style="thin">
        <color indexed="64"/>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26">
    <xf numFmtId="0" fontId="0"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9" fontId="4" fillId="0" borderId="0" applyFont="0" applyFill="0" applyBorder="0" applyAlignment="0" applyProtection="0"/>
    <xf numFmtId="165" fontId="3" fillId="0" borderId="0" applyFont="0" applyFill="0" applyBorder="0" applyAlignment="0" applyProtection="0"/>
    <xf numFmtId="0" fontId="5" fillId="0" borderId="0"/>
    <xf numFmtId="0" fontId="5" fillId="0" borderId="0"/>
    <xf numFmtId="0" fontId="5" fillId="0" borderId="0"/>
    <xf numFmtId="0" fontId="5" fillId="0" borderId="0"/>
    <xf numFmtId="165" fontId="4" fillId="0" borderId="0" applyFont="0" applyFill="0" applyBorder="0" applyAlignment="0" applyProtection="0"/>
    <xf numFmtId="0" fontId="4"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6" fillId="0" borderId="0" applyNumberFormat="0" applyFill="0" applyBorder="0" applyAlignment="0" applyProtection="0"/>
    <xf numFmtId="0" fontId="2" fillId="0" borderId="0"/>
    <xf numFmtId="0" fontId="2" fillId="0" borderId="0"/>
    <xf numFmtId="9" fontId="4" fillId="0" borderId="0" applyFont="0" applyFill="0" applyBorder="0" applyAlignment="0" applyProtection="0"/>
    <xf numFmtId="0" fontId="1" fillId="0" borderId="0"/>
  </cellStyleXfs>
  <cellXfs count="362">
    <xf numFmtId="0" fontId="0" fillId="0" borderId="0" xfId="0"/>
    <xf numFmtId="0" fontId="14" fillId="0" borderId="1" xfId="0" applyFont="1" applyBorder="1" applyAlignment="1">
      <alignment horizontal="center" vertical="center" wrapText="1"/>
    </xf>
    <xf numFmtId="164" fontId="15" fillId="6" borderId="1" xfId="0" applyNumberFormat="1" applyFont="1" applyFill="1" applyBorder="1" applyAlignment="1">
      <alignment horizontal="center" vertical="center" wrapText="1"/>
    </xf>
    <xf numFmtId="0" fontId="15" fillId="7" borderId="1" xfId="0" applyFont="1" applyFill="1" applyBorder="1" applyAlignment="1">
      <alignment horizontal="center" vertical="center" wrapText="1"/>
    </xf>
    <xf numFmtId="164" fontId="15" fillId="7"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16" fillId="2" borderId="8"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8" fillId="3" borderId="4" xfId="2" applyFont="1" applyFill="1" applyBorder="1" applyAlignment="1">
      <alignment horizontal="center" vertical="center" wrapText="1"/>
    </xf>
    <xf numFmtId="0" fontId="16" fillId="2" borderId="1" xfId="2" applyFont="1" applyFill="1" applyBorder="1" applyAlignment="1">
      <alignment horizontal="center" vertical="center" textRotation="90" wrapText="1"/>
    </xf>
    <xf numFmtId="1" fontId="16" fillId="2" borderId="1" xfId="2" applyNumberFormat="1" applyFont="1" applyFill="1" applyBorder="1" applyAlignment="1">
      <alignment horizontal="center" vertical="center" textRotation="90" wrapText="1"/>
    </xf>
    <xf numFmtId="0" fontId="16" fillId="2" borderId="1" xfId="2" applyFont="1" applyFill="1" applyBorder="1" applyAlignment="1">
      <alignment horizontal="center" vertical="center" wrapText="1"/>
    </xf>
    <xf numFmtId="9" fontId="21" fillId="5" borderId="1" xfId="3" applyFont="1" applyFill="1" applyBorder="1" applyAlignment="1">
      <alignment horizontal="center" vertical="center" wrapText="1"/>
    </xf>
    <xf numFmtId="0" fontId="16" fillId="4" borderId="1" xfId="2" applyFont="1" applyFill="1" applyBorder="1" applyAlignment="1">
      <alignment horizontal="center" vertical="center" wrapText="1"/>
    </xf>
    <xf numFmtId="1" fontId="16" fillId="4" borderId="1" xfId="2" applyNumberFormat="1" applyFont="1" applyFill="1" applyBorder="1" applyAlignment="1">
      <alignment horizontal="center" vertical="center" wrapText="1"/>
    </xf>
    <xf numFmtId="9" fontId="16" fillId="4" borderId="1" xfId="1" applyFont="1" applyFill="1" applyBorder="1" applyAlignment="1">
      <alignment horizontal="center" vertical="center" wrapText="1"/>
    </xf>
    <xf numFmtId="1" fontId="16" fillId="5" borderId="1" xfId="2" applyNumberFormat="1" applyFont="1" applyFill="1" applyBorder="1" applyAlignment="1">
      <alignment horizontal="center" vertical="center" wrapText="1"/>
    </xf>
    <xf numFmtId="9" fontId="16" fillId="5" borderId="1" xfId="3" applyFont="1" applyFill="1" applyBorder="1" applyAlignment="1">
      <alignment horizontal="center" vertical="center" wrapText="1"/>
    </xf>
    <xf numFmtId="0" fontId="16" fillId="5" borderId="1" xfId="2" applyFont="1" applyFill="1" applyBorder="1" applyAlignment="1">
      <alignment horizontal="center" vertical="center" wrapText="1"/>
    </xf>
    <xf numFmtId="9" fontId="15" fillId="5" borderId="1" xfId="3" applyFont="1" applyFill="1" applyBorder="1" applyAlignment="1">
      <alignment horizontal="center" vertical="center" wrapText="1"/>
    </xf>
    <xf numFmtId="0" fontId="22" fillId="0" borderId="1" xfId="0" applyFont="1" applyBorder="1" applyAlignment="1">
      <alignment horizontal="center" vertical="center"/>
    </xf>
    <xf numFmtId="1" fontId="23" fillId="0" borderId="14" xfId="2" applyNumberFormat="1" applyFont="1" applyBorder="1" applyAlignment="1">
      <alignment horizontal="center" vertical="center" wrapText="1"/>
    </xf>
    <xf numFmtId="0" fontId="5" fillId="0" borderId="1" xfId="0" applyFont="1" applyBorder="1" applyAlignment="1">
      <alignment horizontal="justify" vertical="center" wrapText="1"/>
    </xf>
    <xf numFmtId="0" fontId="23" fillId="0" borderId="1" xfId="2" applyFont="1" applyBorder="1" applyAlignment="1">
      <alignment horizontal="center" vertical="center" wrapText="1"/>
    </xf>
    <xf numFmtId="0" fontId="23" fillId="0" borderId="1" xfId="2" applyFont="1" applyBorder="1" applyAlignment="1">
      <alignment horizontal="justify" vertical="center" wrapText="1"/>
    </xf>
    <xf numFmtId="0" fontId="23" fillId="0" borderId="1" xfId="2" applyFont="1" applyBorder="1" applyAlignment="1">
      <alignment horizontal="center" vertical="center"/>
    </xf>
    <xf numFmtId="9" fontId="23" fillId="0" borderId="1" xfId="2" applyNumberFormat="1" applyFont="1" applyBorder="1" applyAlignment="1">
      <alignment horizontal="center" vertical="center"/>
    </xf>
    <xf numFmtId="164" fontId="24" fillId="0" borderId="1" xfId="0" applyNumberFormat="1" applyFont="1" applyBorder="1" applyAlignment="1">
      <alignment horizontal="center" vertical="center"/>
    </xf>
    <xf numFmtId="0" fontId="23" fillId="0" borderId="6" xfId="0" applyFont="1" applyBorder="1" applyAlignment="1">
      <alignment horizontal="center" vertical="center" wrapText="1"/>
    </xf>
    <xf numFmtId="0" fontId="5" fillId="0" borderId="10" xfId="0" applyFont="1" applyBorder="1" applyAlignment="1">
      <alignment horizontal="justify" vertical="center" wrapText="1"/>
    </xf>
    <xf numFmtId="0" fontId="23" fillId="0" borderId="1" xfId="2" applyFont="1" applyBorder="1" applyAlignment="1">
      <alignment horizontal="left" vertical="center" wrapText="1"/>
    </xf>
    <xf numFmtId="0" fontId="23" fillId="0" borderId="14" xfId="0" applyFont="1" applyBorder="1" applyAlignment="1">
      <alignment horizontal="center" vertical="center" wrapText="1"/>
    </xf>
    <xf numFmtId="0" fontId="23" fillId="0" borderId="1" xfId="2" applyFont="1" applyBorder="1" applyAlignment="1">
      <alignment vertical="center" wrapText="1"/>
    </xf>
    <xf numFmtId="0" fontId="25" fillId="0" borderId="1" xfId="0" applyFont="1" applyBorder="1" applyAlignment="1">
      <alignment vertical="center" wrapText="1"/>
    </xf>
    <xf numFmtId="0" fontId="22" fillId="0" borderId="10" xfId="0" applyFont="1" applyBorder="1" applyAlignment="1">
      <alignment horizontal="center" vertical="center"/>
    </xf>
    <xf numFmtId="0" fontId="23" fillId="0" borderId="10" xfId="2" applyFont="1" applyBorder="1" applyAlignment="1">
      <alignment horizontal="center" vertical="center" wrapText="1"/>
    </xf>
    <xf numFmtId="0" fontId="23" fillId="0" borderId="10" xfId="2" applyFont="1" applyBorder="1" applyAlignment="1">
      <alignment vertical="center" wrapText="1"/>
    </xf>
    <xf numFmtId="0" fontId="23" fillId="0" borderId="10" xfId="2" applyFont="1" applyBorder="1" applyAlignment="1">
      <alignment horizontal="left" vertical="center" wrapText="1"/>
    </xf>
    <xf numFmtId="0" fontId="23" fillId="0" borderId="10" xfId="2" applyFont="1" applyBorder="1" applyAlignment="1">
      <alignment horizontal="center" vertical="center"/>
    </xf>
    <xf numFmtId="164" fontId="24" fillId="0" borderId="10" xfId="0" applyNumberFormat="1" applyFont="1" applyBorder="1" applyAlignment="1">
      <alignment horizontal="center" vertical="center"/>
    </xf>
    <xf numFmtId="0" fontId="23" fillId="8" borderId="1" xfId="2" applyFont="1" applyFill="1" applyBorder="1" applyAlignment="1">
      <alignment horizontal="center" vertical="center" wrapText="1"/>
    </xf>
    <xf numFmtId="9" fontId="23" fillId="8" borderId="1" xfId="2" applyNumberFormat="1" applyFont="1" applyFill="1" applyBorder="1" applyAlignment="1">
      <alignment horizontal="center" vertical="center"/>
    </xf>
    <xf numFmtId="0" fontId="23" fillId="0" borderId="11" xfId="2" applyFont="1" applyBorder="1" applyAlignment="1">
      <alignment horizontal="center" vertical="center" wrapText="1"/>
    </xf>
    <xf numFmtId="0" fontId="23" fillId="8" borderId="11" xfId="2" applyFont="1" applyFill="1" applyBorder="1" applyAlignment="1">
      <alignment horizontal="center" vertical="center" wrapText="1"/>
    </xf>
    <xf numFmtId="9" fontId="23" fillId="0" borderId="11" xfId="2" applyNumberFormat="1" applyFont="1" applyBorder="1" applyAlignment="1">
      <alignment horizontal="center" vertical="center"/>
    </xf>
    <xf numFmtId="0" fontId="23" fillId="8" borderId="1" xfId="2" applyFont="1" applyFill="1" applyBorder="1" applyAlignment="1">
      <alignment horizontal="left" vertical="center" wrapText="1"/>
    </xf>
    <xf numFmtId="14" fontId="23" fillId="0" borderId="1" xfId="2" applyNumberFormat="1" applyFont="1" applyBorder="1" applyAlignment="1">
      <alignment horizontal="left" vertical="center" wrapText="1"/>
    </xf>
    <xf numFmtId="0" fontId="5" fillId="0" borderId="15" xfId="0" applyFont="1" applyBorder="1" applyAlignment="1">
      <alignment horizontal="justify" vertical="center" wrapText="1"/>
    </xf>
    <xf numFmtId="9" fontId="23" fillId="0" borderId="10" xfId="2" applyNumberFormat="1" applyFont="1" applyBorder="1" applyAlignment="1">
      <alignment horizontal="center" vertical="center" wrapText="1"/>
    </xf>
    <xf numFmtId="9" fontId="23" fillId="0" borderId="1" xfId="2" applyNumberFormat="1" applyFont="1" applyBorder="1" applyAlignment="1">
      <alignment horizontal="center" vertical="center" wrapText="1"/>
    </xf>
    <xf numFmtId="14" fontId="24" fillId="0" borderId="14" xfId="0" applyNumberFormat="1" applyFont="1" applyBorder="1" applyAlignment="1">
      <alignment vertical="center"/>
    </xf>
    <xf numFmtId="14" fontId="24" fillId="0" borderId="14" xfId="0" applyNumberFormat="1" applyFont="1" applyBorder="1" applyAlignment="1">
      <alignment horizontal="center" vertical="center" wrapText="1"/>
    </xf>
    <xf numFmtId="14" fontId="24" fillId="0" borderId="9" xfId="0" applyNumberFormat="1" applyFont="1" applyBorder="1" applyAlignment="1">
      <alignment horizontal="center" vertical="center" wrapText="1"/>
    </xf>
    <xf numFmtId="14" fontId="22" fillId="0" borderId="1" xfId="0" applyNumberFormat="1" applyFont="1" applyBorder="1" applyAlignment="1">
      <alignment horizontal="center" vertical="center"/>
    </xf>
    <xf numFmtId="14" fontId="24" fillId="0" borderId="11" xfId="0" applyNumberFormat="1" applyFont="1" applyBorder="1" applyAlignment="1">
      <alignment horizontal="center" vertical="center"/>
    </xf>
    <xf numFmtId="164" fontId="22" fillId="0" borderId="1" xfId="0" applyNumberFormat="1" applyFont="1" applyBorder="1" applyAlignment="1">
      <alignment horizontal="center" vertical="center"/>
    </xf>
    <xf numFmtId="14" fontId="24" fillId="0" borderId="14" xfId="0" applyNumberFormat="1" applyFont="1" applyBorder="1" applyAlignment="1">
      <alignment horizontal="center" vertical="center"/>
    </xf>
    <xf numFmtId="0" fontId="24" fillId="0" borderId="9" xfId="0" applyFont="1" applyBorder="1" applyAlignment="1">
      <alignment horizontal="center" vertical="center"/>
    </xf>
    <xf numFmtId="14" fontId="24" fillId="0" borderId="9" xfId="0" applyNumberFormat="1" applyFont="1" applyBorder="1" applyAlignment="1">
      <alignment horizontal="center" vertical="center"/>
    </xf>
    <xf numFmtId="14" fontId="23" fillId="0" borderId="1" xfId="2" applyNumberFormat="1" applyFont="1" applyBorder="1" applyAlignment="1">
      <alignment horizontal="center" vertical="center" wrapText="1"/>
    </xf>
    <xf numFmtId="0" fontId="5" fillId="0" borderId="1" xfId="0" applyFont="1" applyBorder="1" applyAlignment="1">
      <alignment vertical="center" wrapText="1"/>
    </xf>
    <xf numFmtId="0" fontId="24" fillId="0" borderId="14" xfId="0" applyFont="1" applyBorder="1" applyAlignment="1">
      <alignment vertical="center" wrapText="1"/>
    </xf>
    <xf numFmtId="0" fontId="5" fillId="0" borderId="14" xfId="0" applyFont="1" applyBorder="1" applyAlignment="1">
      <alignment vertical="center" wrapText="1"/>
    </xf>
    <xf numFmtId="0" fontId="5" fillId="0" borderId="14" xfId="0" applyFont="1" applyBorder="1" applyAlignment="1">
      <alignment horizontal="center" vertical="center" wrapText="1"/>
    </xf>
    <xf numFmtId="9" fontId="5" fillId="0" borderId="14" xfId="0" applyNumberFormat="1" applyFont="1" applyBorder="1" applyAlignment="1">
      <alignment horizontal="center" vertical="center" wrapText="1"/>
    </xf>
    <xf numFmtId="0" fontId="5" fillId="0" borderId="11" xfId="0" applyFont="1" applyBorder="1" applyAlignment="1">
      <alignment vertical="center" wrapText="1"/>
    </xf>
    <xf numFmtId="0" fontId="5" fillId="0" borderId="9" xfId="0" applyFont="1" applyBorder="1" applyAlignment="1">
      <alignment horizontal="center" vertical="center" wrapText="1"/>
    </xf>
    <xf numFmtId="9" fontId="5" fillId="0" borderId="9" xfId="0" applyNumberFormat="1" applyFont="1" applyBorder="1" applyAlignment="1">
      <alignment horizontal="center" vertical="center" wrapText="1"/>
    </xf>
    <xf numFmtId="0" fontId="5" fillId="0" borderId="10" xfId="0" applyFont="1" applyBorder="1" applyAlignment="1">
      <alignment horizontal="center" vertical="center" wrapText="1"/>
    </xf>
    <xf numFmtId="9" fontId="5" fillId="0" borderId="10" xfId="1" applyFont="1" applyBorder="1" applyAlignment="1">
      <alignment horizontal="center" vertical="center" wrapText="1"/>
    </xf>
    <xf numFmtId="0" fontId="22" fillId="0" borderId="1" xfId="0" applyFont="1" applyBorder="1" applyAlignment="1">
      <alignment vertical="center" wrapText="1"/>
    </xf>
    <xf numFmtId="16" fontId="22" fillId="0" borderId="1" xfId="0" applyNumberFormat="1" applyFont="1" applyBorder="1" applyAlignment="1">
      <alignment horizontal="center" vertical="center"/>
    </xf>
    <xf numFmtId="9" fontId="22" fillId="0" borderId="1" xfId="0" applyNumberFormat="1" applyFont="1" applyBorder="1" applyAlignment="1">
      <alignment horizontal="center" vertical="center"/>
    </xf>
    <xf numFmtId="49" fontId="23" fillId="0" borderId="1" xfId="2" applyNumberFormat="1" applyFont="1" applyBorder="1" applyAlignment="1">
      <alignment horizontal="center" vertical="center" wrapText="1"/>
    </xf>
    <xf numFmtId="0" fontId="22" fillId="0" borderId="1" xfId="0" applyFont="1" applyBorder="1" applyAlignment="1">
      <alignment horizontal="justify" vertical="center" wrapText="1"/>
    </xf>
    <xf numFmtId="9" fontId="22" fillId="0" borderId="1" xfId="1" applyFont="1" applyFill="1" applyBorder="1" applyAlignment="1">
      <alignment horizontal="center" vertical="center"/>
    </xf>
    <xf numFmtId="0" fontId="24" fillId="0" borderId="11" xfId="0" applyFont="1" applyBorder="1" applyAlignment="1">
      <alignment horizontal="left" vertical="center" wrapText="1"/>
    </xf>
    <xf numFmtId="0" fontId="22" fillId="0" borderId="1" xfId="0" applyFont="1" applyBorder="1" applyAlignment="1">
      <alignment horizontal="left" vertical="center" wrapText="1"/>
    </xf>
    <xf numFmtId="0" fontId="24" fillId="0" borderId="1" xfId="0" applyFont="1" applyBorder="1" applyAlignment="1">
      <alignment horizontal="left" vertical="center" wrapText="1"/>
    </xf>
    <xf numFmtId="0" fontId="24" fillId="0" borderId="14" xfId="0" applyFont="1" applyBorder="1" applyAlignment="1">
      <alignment horizontal="center" vertical="center"/>
    </xf>
    <xf numFmtId="0" fontId="24" fillId="0" borderId="11" xfId="0" applyFont="1" applyBorder="1" applyAlignment="1">
      <alignment horizontal="left" vertical="center"/>
    </xf>
    <xf numFmtId="0" fontId="24" fillId="0" borderId="14" xfId="0" applyFont="1" applyBorder="1" applyAlignment="1">
      <alignment horizontal="center" vertical="center" wrapText="1"/>
    </xf>
    <xf numFmtId="0" fontId="24" fillId="0" borderId="1" xfId="0" applyFont="1" applyBorder="1" applyAlignment="1">
      <alignment vertical="center" wrapText="1"/>
    </xf>
    <xf numFmtId="9" fontId="24" fillId="0" borderId="14" xfId="0" applyNumberFormat="1" applyFont="1" applyBorder="1" applyAlignment="1">
      <alignment horizontal="center" vertical="center"/>
    </xf>
    <xf numFmtId="49" fontId="23" fillId="0" borderId="0" xfId="2" applyNumberFormat="1" applyFont="1" applyAlignment="1">
      <alignment horizontal="center" vertical="center" textRotation="90" wrapText="1"/>
    </xf>
    <xf numFmtId="49" fontId="23" fillId="0" borderId="0" xfId="2" applyNumberFormat="1" applyFont="1" applyAlignment="1">
      <alignment horizontal="center" vertical="center" textRotation="90"/>
    </xf>
    <xf numFmtId="166" fontId="23" fillId="0" borderId="1" xfId="2" applyNumberFormat="1" applyFont="1" applyBorder="1" applyAlignment="1">
      <alignment horizontal="center" vertical="center" wrapText="1"/>
    </xf>
    <xf numFmtId="9" fontId="5" fillId="0" borderId="1" xfId="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 xfId="1" applyNumberFormat="1" applyFont="1" applyBorder="1" applyAlignment="1">
      <alignment horizontal="center" vertical="center" wrapText="1"/>
    </xf>
    <xf numFmtId="0" fontId="24" fillId="0" borderId="11" xfId="0" applyFont="1" applyBorder="1" applyAlignment="1">
      <alignment vertical="center" wrapText="1"/>
    </xf>
    <xf numFmtId="49" fontId="22" fillId="8" borderId="1" xfId="0" applyNumberFormat="1" applyFont="1" applyFill="1" applyBorder="1" applyAlignment="1">
      <alignment horizontal="center" vertical="center" wrapText="1"/>
    </xf>
    <xf numFmtId="9" fontId="22" fillId="8" borderId="1" xfId="0" applyNumberFormat="1" applyFont="1" applyFill="1" applyBorder="1" applyAlignment="1">
      <alignment horizontal="center" vertical="center"/>
    </xf>
    <xf numFmtId="10" fontId="23" fillId="0" borderId="1" xfId="2" applyNumberFormat="1" applyFont="1" applyBorder="1" applyAlignment="1">
      <alignment horizontal="center" vertical="center" wrapText="1"/>
    </xf>
    <xf numFmtId="167" fontId="23" fillId="0" borderId="1" xfId="2" applyNumberFormat="1" applyFont="1" applyBorder="1" applyAlignment="1">
      <alignment horizontal="left" vertical="center" wrapText="1"/>
    </xf>
    <xf numFmtId="0" fontId="22" fillId="0" borderId="1" xfId="0" applyFont="1" applyBorder="1" applyAlignment="1">
      <alignment wrapText="1"/>
    </xf>
    <xf numFmtId="49" fontId="22" fillId="0" borderId="1" xfId="0" applyNumberFormat="1" applyFont="1" applyBorder="1" applyAlignment="1">
      <alignment horizontal="center" vertical="center"/>
    </xf>
    <xf numFmtId="0" fontId="22" fillId="0" borderId="1" xfId="0" applyFont="1" applyBorder="1" applyAlignment="1">
      <alignment horizontal="left" vertical="center"/>
    </xf>
    <xf numFmtId="9" fontId="24" fillId="0" borderId="9" xfId="0" applyNumberFormat="1" applyFont="1" applyBorder="1" applyAlignment="1">
      <alignment horizontal="center" vertical="center"/>
    </xf>
    <xf numFmtId="9" fontId="24" fillId="0" borderId="6" xfId="0" applyNumberFormat="1" applyFont="1" applyBorder="1" applyAlignment="1">
      <alignment horizontal="center" vertical="center"/>
    </xf>
    <xf numFmtId="9" fontId="24" fillId="0" borderId="1" xfId="0" applyNumberFormat="1" applyFont="1" applyBorder="1" applyAlignment="1">
      <alignment horizontal="center" vertical="center"/>
    </xf>
    <xf numFmtId="0" fontId="5" fillId="0" borderId="1" xfId="0" applyFont="1" applyBorder="1" applyAlignment="1">
      <alignment horizontal="left" vertical="center" wrapText="1"/>
    </xf>
    <xf numFmtId="9" fontId="5" fillId="8" borderId="1" xfId="0" applyNumberFormat="1" applyFont="1" applyFill="1" applyBorder="1" applyAlignment="1">
      <alignment horizontal="justify" vertical="center" wrapText="1"/>
    </xf>
    <xf numFmtId="0" fontId="22" fillId="0" borderId="1" xfId="0" applyFont="1" applyBorder="1" applyAlignment="1">
      <alignment horizontal="center" vertical="center" wrapText="1"/>
    </xf>
    <xf numFmtId="164" fontId="23" fillId="0" borderId="1" xfId="2" applyNumberFormat="1" applyFont="1" applyBorder="1" applyAlignment="1">
      <alignment horizontal="center" vertical="center" textRotation="90"/>
    </xf>
    <xf numFmtId="49" fontId="23" fillId="0" borderId="1" xfId="2" applyNumberFormat="1" applyFont="1" applyBorder="1" applyAlignment="1">
      <alignment horizontal="center" vertical="center" textRotation="90"/>
    </xf>
    <xf numFmtId="9" fontId="23" fillId="0" borderId="1" xfId="1" applyFont="1" applyBorder="1" applyAlignment="1">
      <alignment horizontal="center" vertical="center" wrapText="1"/>
    </xf>
    <xf numFmtId="9" fontId="23" fillId="8" borderId="1" xfId="2" applyNumberFormat="1" applyFont="1" applyFill="1" applyBorder="1" applyAlignment="1">
      <alignment horizontal="center" vertical="center" wrapText="1"/>
    </xf>
    <xf numFmtId="0" fontId="23" fillId="0" borderId="1" xfId="2" applyFont="1" applyBorder="1" applyAlignment="1">
      <alignment vertical="center"/>
    </xf>
    <xf numFmtId="0" fontId="23" fillId="0" borderId="0" xfId="2" applyFont="1" applyAlignment="1">
      <alignment vertical="center"/>
    </xf>
    <xf numFmtId="0" fontId="12" fillId="0" borderId="3" xfId="0" applyFont="1" applyBorder="1" applyAlignment="1">
      <alignment horizontal="center" vertical="center" wrapText="1"/>
    </xf>
    <xf numFmtId="0" fontId="23" fillId="0" borderId="0" xfId="2" applyFont="1" applyAlignment="1">
      <alignment horizontal="center" vertical="center" wrapText="1"/>
    </xf>
    <xf numFmtId="0" fontId="22" fillId="0" borderId="14" xfId="0" applyFont="1" applyBorder="1" applyAlignment="1">
      <alignment horizontal="center" vertical="center"/>
    </xf>
    <xf numFmtId="0" fontId="23" fillId="9" borderId="1" xfId="2" applyFont="1" applyFill="1" applyBorder="1" applyAlignment="1">
      <alignment horizontal="center" vertical="center" wrapText="1"/>
    </xf>
    <xf numFmtId="0" fontId="23" fillId="10" borderId="1" xfId="2" applyFont="1" applyFill="1" applyBorder="1" applyAlignment="1">
      <alignment horizontal="center" vertical="center" wrapText="1"/>
    </xf>
    <xf numFmtId="49" fontId="23" fillId="11" borderId="1" xfId="2" applyNumberFormat="1" applyFont="1" applyFill="1" applyBorder="1" applyAlignment="1">
      <alignment horizontal="center" vertical="center" textRotation="90"/>
    </xf>
    <xf numFmtId="0" fontId="23" fillId="11" borderId="1" xfId="2" applyFont="1" applyFill="1" applyBorder="1" applyAlignment="1">
      <alignment horizontal="center" vertical="center" wrapText="1"/>
    </xf>
    <xf numFmtId="9" fontId="23" fillId="11" borderId="1" xfId="1" applyFont="1" applyFill="1" applyBorder="1" applyAlignment="1">
      <alignment horizontal="center" vertical="center" wrapText="1"/>
    </xf>
    <xf numFmtId="0" fontId="12" fillId="11" borderId="3" xfId="0" applyFont="1" applyFill="1" applyBorder="1" applyAlignment="1">
      <alignment horizontal="center" vertical="center" wrapText="1"/>
    </xf>
    <xf numFmtId="0" fontId="23" fillId="11" borderId="1" xfId="2" applyFont="1" applyFill="1" applyBorder="1" applyAlignment="1">
      <alignment vertical="center"/>
    </xf>
    <xf numFmtId="0" fontId="23" fillId="12" borderId="1" xfId="2" applyFont="1" applyFill="1" applyBorder="1" applyAlignment="1">
      <alignment vertical="center" wrapText="1"/>
    </xf>
    <xf numFmtId="0" fontId="23" fillId="12" borderId="1" xfId="2" applyFont="1" applyFill="1" applyBorder="1" applyAlignment="1">
      <alignment vertical="center"/>
    </xf>
    <xf numFmtId="0" fontId="23" fillId="11" borderId="0" xfId="2" applyFont="1" applyFill="1" applyAlignment="1">
      <alignment vertical="center"/>
    </xf>
    <xf numFmtId="0" fontId="22" fillId="0" borderId="6" xfId="0" applyFont="1" applyBorder="1" applyAlignment="1">
      <alignment horizontal="center" vertical="center"/>
    </xf>
    <xf numFmtId="0" fontId="30" fillId="0" borderId="1" xfId="2" applyFont="1" applyBorder="1" applyAlignment="1">
      <alignment horizontal="center" vertical="center"/>
    </xf>
    <xf numFmtId="0" fontId="23" fillId="0" borderId="0" xfId="2" applyFont="1" applyAlignment="1">
      <alignment wrapText="1"/>
    </xf>
    <xf numFmtId="0" fontId="23" fillId="0" borderId="0" xfId="2" applyFont="1" applyAlignment="1">
      <alignment horizontal="center" vertical="center" textRotation="90" wrapText="1"/>
    </xf>
    <xf numFmtId="9" fontId="23" fillId="0" borderId="0" xfId="1" applyFont="1" applyAlignment="1">
      <alignment horizontal="center" vertical="center" wrapText="1"/>
    </xf>
    <xf numFmtId="0" fontId="23" fillId="0" borderId="0" xfId="2" applyFont="1" applyAlignment="1">
      <alignment vertical="center" wrapText="1"/>
    </xf>
    <xf numFmtId="0" fontId="23" fillId="0" borderId="0" xfId="2" applyFont="1" applyAlignment="1">
      <alignment horizontal="left" vertical="center" wrapText="1"/>
    </xf>
    <xf numFmtId="0" fontId="23" fillId="0" borderId="0" xfId="2" applyFont="1" applyAlignment="1">
      <alignment horizontal="center" vertical="center" textRotation="90"/>
    </xf>
    <xf numFmtId="1" fontId="23" fillId="0" borderId="0" xfId="2" applyNumberFormat="1" applyFont="1" applyAlignment="1">
      <alignment horizontal="center" vertical="center" textRotation="90" wrapText="1"/>
    </xf>
    <xf numFmtId="0" fontId="23" fillId="0" borderId="0" xfId="2" applyFont="1" applyAlignment="1">
      <alignment horizontal="center" vertical="center"/>
    </xf>
    <xf numFmtId="0" fontId="23" fillId="0" borderId="0" xfId="2" applyFont="1" applyAlignment="1">
      <alignment horizontal="left" vertical="center"/>
    </xf>
    <xf numFmtId="164" fontId="23" fillId="0" borderId="0" xfId="2" applyNumberFormat="1" applyFont="1" applyAlignment="1">
      <alignment horizontal="center" vertical="center" textRotation="90"/>
    </xf>
    <xf numFmtId="168" fontId="24" fillId="0" borderId="3" xfId="0" applyNumberFormat="1" applyFont="1" applyBorder="1" applyAlignment="1">
      <alignment horizontal="center" vertical="center"/>
    </xf>
    <xf numFmtId="168" fontId="24" fillId="0" borderId="1" xfId="0" applyNumberFormat="1" applyFont="1" applyBorder="1" applyAlignment="1">
      <alignment horizontal="center" vertical="center"/>
    </xf>
    <xf numFmtId="168" fontId="24" fillId="0" borderId="1" xfId="0" applyNumberFormat="1" applyFont="1" applyBorder="1" applyAlignment="1">
      <alignment horizontal="center" vertical="center" wrapText="1"/>
    </xf>
    <xf numFmtId="168" fontId="24" fillId="0" borderId="10" xfId="0" applyNumberFormat="1" applyFont="1" applyBorder="1" applyAlignment="1">
      <alignment horizontal="center" vertical="center"/>
    </xf>
    <xf numFmtId="168" fontId="23" fillId="0" borderId="1" xfId="2" applyNumberFormat="1" applyFont="1" applyBorder="1" applyAlignment="1">
      <alignment horizontal="center" vertical="center"/>
    </xf>
    <xf numFmtId="168" fontId="23" fillId="8" borderId="10" xfId="2" applyNumberFormat="1" applyFont="1" applyFill="1" applyBorder="1" applyAlignment="1">
      <alignment horizontal="center" vertical="center"/>
    </xf>
    <xf numFmtId="168" fontId="23" fillId="0" borderId="11" xfId="2" applyNumberFormat="1" applyFont="1" applyBorder="1" applyAlignment="1">
      <alignment horizontal="center" vertical="center"/>
    </xf>
    <xf numFmtId="168" fontId="23" fillId="8" borderId="1" xfId="2" applyNumberFormat="1" applyFont="1" applyFill="1" applyBorder="1" applyAlignment="1">
      <alignment horizontal="center" vertical="center"/>
    </xf>
    <xf numFmtId="168" fontId="24" fillId="0" borderId="7" xfId="0" applyNumberFormat="1" applyFont="1" applyBorder="1" applyAlignment="1">
      <alignment horizontal="center" vertical="center"/>
    </xf>
    <xf numFmtId="168" fontId="22" fillId="0" borderId="1" xfId="0" applyNumberFormat="1" applyFont="1" applyBorder="1" applyAlignment="1">
      <alignment horizontal="center" vertical="center"/>
    </xf>
    <xf numFmtId="0" fontId="12" fillId="8" borderId="3" xfId="0" applyFont="1" applyFill="1" applyBorder="1" applyAlignment="1">
      <alignment horizontal="center" vertical="center" wrapText="1"/>
    </xf>
    <xf numFmtId="0" fontId="23" fillId="8" borderId="1" xfId="2" applyFont="1" applyFill="1" applyBorder="1" applyAlignment="1">
      <alignment vertical="center"/>
    </xf>
    <xf numFmtId="0" fontId="23" fillId="0" borderId="1" xfId="0" applyFont="1" applyBorder="1" applyAlignment="1">
      <alignment horizontal="center" vertical="center" wrapText="1"/>
    </xf>
    <xf numFmtId="0" fontId="23" fillId="8" borderId="1" xfId="2" applyFont="1" applyFill="1" applyBorder="1" applyAlignment="1">
      <alignment vertical="center" wrapText="1"/>
    </xf>
    <xf numFmtId="168" fontId="24" fillId="8" borderId="3" xfId="0" applyNumberFormat="1" applyFont="1" applyFill="1" applyBorder="1" applyAlignment="1">
      <alignment horizontal="center" vertical="center"/>
    </xf>
    <xf numFmtId="49" fontId="23" fillId="0" borderId="1" xfId="2" applyNumberFormat="1" applyFont="1" applyBorder="1" applyAlignment="1">
      <alignment horizontal="center" vertical="center"/>
    </xf>
    <xf numFmtId="166" fontId="23" fillId="0" borderId="1" xfId="2" applyNumberFormat="1" applyFont="1" applyBorder="1" applyAlignment="1">
      <alignment horizontal="center" vertical="center"/>
    </xf>
    <xf numFmtId="168" fontId="23" fillId="0" borderId="10" xfId="2" applyNumberFormat="1" applyFont="1" applyBorder="1" applyAlignment="1">
      <alignment horizontal="center" vertical="center"/>
    </xf>
    <xf numFmtId="0" fontId="22" fillId="0" borderId="11" xfId="0" applyFont="1" applyBorder="1" applyAlignment="1">
      <alignment horizontal="center" vertical="center"/>
    </xf>
    <xf numFmtId="0" fontId="23" fillId="8" borderId="10" xfId="2" applyFont="1" applyFill="1" applyBorder="1" applyAlignment="1">
      <alignment horizontal="center" vertical="center" wrapText="1"/>
    </xf>
    <xf numFmtId="14" fontId="22" fillId="0" borderId="10" xfId="0" applyNumberFormat="1" applyFont="1" applyBorder="1" applyAlignment="1">
      <alignment horizontal="center" vertical="center"/>
    </xf>
    <xf numFmtId="14" fontId="22" fillId="0" borderId="11" xfId="0" applyNumberFormat="1" applyFont="1" applyBorder="1" applyAlignment="1">
      <alignment horizontal="center" vertical="center"/>
    </xf>
    <xf numFmtId="14" fontId="24" fillId="0" borderId="10" xfId="0" applyNumberFormat="1" applyFont="1" applyBorder="1" applyAlignment="1">
      <alignment horizontal="center" vertical="center"/>
    </xf>
    <xf numFmtId="164" fontId="23" fillId="0" borderId="11" xfId="2" applyNumberFormat="1" applyFont="1" applyBorder="1" applyAlignment="1">
      <alignment horizontal="center" vertical="center" textRotation="90"/>
    </xf>
    <xf numFmtId="9" fontId="23" fillId="8" borderId="10" xfId="2" applyNumberFormat="1" applyFont="1" applyFill="1" applyBorder="1" applyAlignment="1">
      <alignment horizontal="center" vertical="center"/>
    </xf>
    <xf numFmtId="9" fontId="22" fillId="0" borderId="11" xfId="1" applyFont="1" applyFill="1" applyBorder="1" applyAlignment="1">
      <alignment horizontal="center" vertical="center"/>
    </xf>
    <xf numFmtId="0" fontId="24" fillId="0" borderId="10" xfId="0" applyFont="1" applyBorder="1" applyAlignment="1">
      <alignment horizontal="center" vertical="center"/>
    </xf>
    <xf numFmtId="9" fontId="24" fillId="0" borderId="10" xfId="0" applyNumberFormat="1" applyFont="1" applyBorder="1" applyAlignment="1">
      <alignment horizontal="center" vertical="center"/>
    </xf>
    <xf numFmtId="9" fontId="22" fillId="0" borderId="10" xfId="0" applyNumberFormat="1" applyFont="1" applyBorder="1" applyAlignment="1">
      <alignment horizontal="center" vertical="center"/>
    </xf>
    <xf numFmtId="9" fontId="22" fillId="0" borderId="11" xfId="0" applyNumberFormat="1" applyFont="1" applyBorder="1" applyAlignment="1">
      <alignment horizontal="center" vertical="center"/>
    </xf>
    <xf numFmtId="1" fontId="23" fillId="0" borderId="1" xfId="2" applyNumberFormat="1" applyFont="1" applyBorder="1" applyAlignment="1">
      <alignment horizontal="center" vertical="center" wrapText="1"/>
    </xf>
    <xf numFmtId="0" fontId="24" fillId="0" borderId="1" xfId="0" applyFont="1" applyBorder="1" applyAlignment="1">
      <alignment horizontal="center" vertical="center" wrapText="1"/>
    </xf>
    <xf numFmtId="164" fontId="16" fillId="2" borderId="1" xfId="2" applyNumberFormat="1" applyFont="1" applyFill="1" applyBorder="1" applyAlignment="1">
      <alignment horizontal="center" vertical="center" wrapText="1"/>
    </xf>
    <xf numFmtId="0" fontId="23" fillId="0" borderId="10" xfId="2" applyFont="1" applyBorder="1" applyAlignment="1">
      <alignment vertical="center"/>
    </xf>
    <xf numFmtId="49" fontId="23" fillId="0" borderId="11" xfId="2" applyNumberFormat="1" applyFont="1" applyBorder="1" applyAlignment="1">
      <alignment horizontal="center" vertical="center" wrapText="1"/>
    </xf>
    <xf numFmtId="9" fontId="24" fillId="0" borderId="14" xfId="0" applyNumberFormat="1" applyFont="1" applyBorder="1" applyAlignment="1">
      <alignment horizontal="center" vertical="center" wrapText="1"/>
    </xf>
    <xf numFmtId="14" fontId="23" fillId="0" borderId="1" xfId="1" applyNumberFormat="1" applyFont="1" applyBorder="1" applyAlignment="1">
      <alignment horizontal="center" vertical="center" wrapText="1"/>
    </xf>
    <xf numFmtId="14" fontId="23" fillId="11" borderId="1" xfId="1" applyNumberFormat="1" applyFont="1" applyFill="1" applyBorder="1" applyAlignment="1">
      <alignment horizontal="center" vertical="center" wrapText="1"/>
    </xf>
    <xf numFmtId="9" fontId="23" fillId="11" borderId="1" xfId="2" applyNumberFormat="1" applyFont="1" applyFill="1" applyBorder="1" applyAlignment="1">
      <alignment horizontal="center" vertical="center" wrapText="1"/>
    </xf>
    <xf numFmtId="16" fontId="23" fillId="0" borderId="1" xfId="2" applyNumberFormat="1" applyFont="1" applyBorder="1" applyAlignment="1">
      <alignment horizontal="center" vertical="center" wrapText="1"/>
    </xf>
    <xf numFmtId="9" fontId="23" fillId="0" borderId="10" xfId="1" applyFont="1" applyBorder="1" applyAlignment="1">
      <alignment horizontal="center" vertical="center" wrapText="1"/>
    </xf>
    <xf numFmtId="14" fontId="23" fillId="0" borderId="10" xfId="1" applyNumberFormat="1" applyFont="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center" vertical="center" wrapText="1"/>
    </xf>
    <xf numFmtId="0" fontId="22" fillId="8" borderId="10" xfId="0" applyFont="1" applyFill="1" applyBorder="1" applyAlignment="1">
      <alignment horizontal="center" vertical="center"/>
    </xf>
    <xf numFmtId="14" fontId="23" fillId="0" borderId="10" xfId="1" applyNumberFormat="1" applyFont="1" applyBorder="1" applyAlignment="1">
      <alignment horizontal="center" vertical="center" wrapText="1"/>
    </xf>
    <xf numFmtId="9" fontId="23" fillId="0" borderId="10" xfId="2" applyNumberFormat="1" applyFont="1" applyBorder="1" applyAlignment="1">
      <alignment horizontal="center" vertical="center"/>
    </xf>
    <xf numFmtId="49" fontId="23" fillId="8" borderId="1" xfId="2" applyNumberFormat="1" applyFont="1" applyFill="1" applyBorder="1" applyAlignment="1">
      <alignment horizontal="center" vertical="center" wrapText="1"/>
    </xf>
    <xf numFmtId="9" fontId="22" fillId="0" borderId="1" xfId="1" applyFont="1" applyBorder="1" applyAlignment="1">
      <alignment horizontal="center" vertical="center"/>
    </xf>
    <xf numFmtId="0" fontId="30" fillId="9" borderId="1" xfId="2" applyFont="1" applyFill="1" applyBorder="1" applyAlignment="1">
      <alignment horizontal="center" vertical="center"/>
    </xf>
    <xf numFmtId="14" fontId="23" fillId="8" borderId="1" xfId="0" applyNumberFormat="1" applyFont="1" applyFill="1" applyBorder="1" applyAlignment="1" applyProtection="1">
      <alignment horizontal="center" vertical="center"/>
      <protection locked="0"/>
    </xf>
    <xf numFmtId="0" fontId="31" fillId="10" borderId="1" xfId="2"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32" fillId="0" borderId="1" xfId="0" applyFont="1" applyBorder="1" applyAlignment="1">
      <alignment horizontal="center"/>
    </xf>
    <xf numFmtId="0" fontId="0" fillId="9" borderId="1" xfId="0" applyFill="1" applyBorder="1" applyAlignment="1">
      <alignment horizontal="center" vertical="center"/>
    </xf>
    <xf numFmtId="0" fontId="0" fillId="0" borderId="1" xfId="0" applyBorder="1" applyAlignment="1">
      <alignment vertical="center" wrapText="1"/>
    </xf>
    <xf numFmtId="0" fontId="0" fillId="14" borderId="1" xfId="0" applyFill="1" applyBorder="1" applyAlignment="1">
      <alignment horizontal="center" vertical="center"/>
    </xf>
    <xf numFmtId="14" fontId="23" fillId="0" borderId="1" xfId="1" applyNumberFormat="1" applyFont="1" applyFill="1" applyBorder="1" applyAlignment="1">
      <alignment horizontal="center" vertical="center" wrapText="1"/>
    </xf>
    <xf numFmtId="9" fontId="23" fillId="0" borderId="1" xfId="1" applyFont="1" applyFill="1" applyBorder="1" applyAlignment="1">
      <alignment horizontal="center" vertical="center" wrapText="1"/>
    </xf>
    <xf numFmtId="49" fontId="23" fillId="9" borderId="3" xfId="2" applyNumberFormat="1" applyFont="1" applyFill="1" applyBorder="1" applyAlignment="1">
      <alignment vertical="center"/>
    </xf>
    <xf numFmtId="0" fontId="0" fillId="9" borderId="1" xfId="0" applyFill="1" applyBorder="1"/>
    <xf numFmtId="0" fontId="0" fillId="0" borderId="1" xfId="0" applyBorder="1"/>
    <xf numFmtId="0" fontId="0" fillId="8" borderId="1" xfId="0" applyFill="1" applyBorder="1"/>
    <xf numFmtId="0" fontId="0" fillId="13" borderId="1" xfId="0" applyFill="1" applyBorder="1"/>
    <xf numFmtId="0" fontId="0" fillId="14" borderId="1" xfId="0" applyFill="1" applyBorder="1"/>
    <xf numFmtId="9" fontId="23" fillId="8" borderId="1" xfId="1" applyFont="1" applyFill="1" applyBorder="1" applyAlignment="1">
      <alignment horizontal="center" vertical="center" wrapText="1"/>
    </xf>
    <xf numFmtId="0" fontId="22" fillId="9" borderId="1" xfId="2" applyFont="1" applyFill="1" applyBorder="1" applyAlignment="1">
      <alignment horizontal="center" vertical="center" wrapText="1"/>
    </xf>
    <xf numFmtId="49" fontId="23" fillId="9" borderId="4" xfId="2" applyNumberFormat="1" applyFont="1" applyFill="1" applyBorder="1" applyAlignment="1">
      <alignment vertical="center" wrapText="1"/>
    </xf>
    <xf numFmtId="49" fontId="23" fillId="9" borderId="14" xfId="2" applyNumberFormat="1" applyFont="1" applyFill="1" applyBorder="1" applyAlignment="1">
      <alignment vertical="center" wrapText="1"/>
    </xf>
    <xf numFmtId="14" fontId="23" fillId="8" borderId="1" xfId="0" applyNumberFormat="1" applyFont="1" applyFill="1" applyBorder="1" applyAlignment="1" applyProtection="1">
      <alignment vertical="center"/>
      <protection locked="0"/>
    </xf>
    <xf numFmtId="0" fontId="33" fillId="3" borderId="4" xfId="2" applyFont="1" applyFill="1" applyBorder="1" applyAlignment="1">
      <alignment horizontal="center" vertical="center" wrapText="1"/>
    </xf>
    <xf numFmtId="0" fontId="23" fillId="0" borderId="3" xfId="0" applyFont="1" applyBorder="1" applyAlignment="1">
      <alignment horizontal="center" vertical="center" wrapText="1"/>
    </xf>
    <xf numFmtId="0" fontId="36" fillId="0" borderId="10" xfId="2" applyFont="1" applyBorder="1" applyAlignment="1">
      <alignment horizontal="center" vertical="center"/>
    </xf>
    <xf numFmtId="0" fontId="23" fillId="0" borderId="10" xfId="0" applyFont="1" applyBorder="1" applyAlignment="1">
      <alignment vertical="center" wrapText="1"/>
    </xf>
    <xf numFmtId="0" fontId="36" fillId="0" borderId="1" xfId="2" applyFont="1" applyBorder="1" applyAlignment="1">
      <alignment horizontal="center" vertical="center"/>
    </xf>
    <xf numFmtId="14" fontId="23" fillId="8" borderId="11" xfId="0" applyNumberFormat="1" applyFont="1" applyFill="1" applyBorder="1" applyAlignment="1" applyProtection="1">
      <alignment horizontal="center" vertical="center"/>
      <protection locked="0"/>
    </xf>
    <xf numFmtId="14" fontId="23" fillId="8" borderId="11" xfId="0" applyNumberFormat="1" applyFont="1" applyFill="1" applyBorder="1" applyAlignment="1" applyProtection="1">
      <alignment vertical="center"/>
      <protection locked="0"/>
    </xf>
    <xf numFmtId="0" fontId="22" fillId="0" borderId="1" xfId="2" applyFont="1" applyBorder="1" applyAlignment="1">
      <alignment horizontal="left" vertical="center" wrapText="1"/>
    </xf>
    <xf numFmtId="0" fontId="22" fillId="0" borderId="1" xfId="2" applyFont="1" applyBorder="1" applyAlignment="1">
      <alignment horizontal="left" vertical="top" wrapText="1"/>
    </xf>
    <xf numFmtId="0" fontId="22" fillId="0" borderId="1" xfId="2" applyFont="1" applyBorder="1" applyAlignment="1">
      <alignment horizontal="center" vertical="center" wrapText="1"/>
    </xf>
    <xf numFmtId="0" fontId="22" fillId="8" borderId="1" xfId="2" applyFont="1" applyFill="1" applyBorder="1" applyAlignment="1">
      <alignment horizontal="left" vertical="center" wrapText="1"/>
    </xf>
    <xf numFmtId="0" fontId="23" fillId="0" borderId="15" xfId="2" applyFont="1" applyBorder="1" applyAlignment="1">
      <alignment horizontal="center" vertical="center" wrapText="1"/>
    </xf>
    <xf numFmtId="9" fontId="23" fillId="0" borderId="1" xfId="0" applyNumberFormat="1" applyFont="1" applyBorder="1" applyAlignment="1">
      <alignment horizontal="center" vertical="center" wrapText="1"/>
    </xf>
    <xf numFmtId="0" fontId="23" fillId="0" borderId="10" xfId="0" applyFont="1" applyBorder="1" applyAlignment="1">
      <alignment horizontal="center" vertical="center" wrapText="1"/>
    </xf>
    <xf numFmtId="0" fontId="23" fillId="8" borderId="1" xfId="0" applyFont="1" applyFill="1" applyBorder="1" applyAlignment="1">
      <alignment horizontal="left" vertical="center" wrapText="1"/>
    </xf>
    <xf numFmtId="9" fontId="23" fillId="8" borderId="1" xfId="0" applyNumberFormat="1" applyFont="1" applyFill="1" applyBorder="1" applyAlignment="1">
      <alignment horizontal="center" vertical="center" wrapText="1"/>
    </xf>
    <xf numFmtId="0" fontId="23" fillId="8" borderId="1" xfId="0" applyFont="1" applyFill="1" applyBorder="1" applyAlignment="1">
      <alignment horizontal="center" vertical="center" wrapText="1"/>
    </xf>
    <xf numFmtId="0" fontId="23" fillId="8" borderId="11" xfId="0" applyFont="1" applyFill="1" applyBorder="1" applyAlignment="1">
      <alignment horizontal="left" vertical="center" wrapText="1"/>
    </xf>
    <xf numFmtId="49" fontId="23" fillId="8" borderId="11" xfId="0" applyNumberFormat="1" applyFont="1" applyFill="1" applyBorder="1" applyAlignment="1">
      <alignment horizontal="center" vertical="center" wrapText="1"/>
    </xf>
    <xf numFmtId="0" fontId="23" fillId="8" borderId="11" xfId="0" applyFont="1" applyFill="1" applyBorder="1" applyAlignment="1">
      <alignment horizontal="center" vertical="center" wrapText="1"/>
    </xf>
    <xf numFmtId="14" fontId="23" fillId="0" borderId="1" xfId="2" applyNumberFormat="1" applyFont="1" applyBorder="1" applyAlignment="1">
      <alignment horizontal="center" vertical="center"/>
    </xf>
    <xf numFmtId="0" fontId="22" fillId="0" borderId="3" xfId="0" applyFont="1" applyBorder="1" applyAlignment="1">
      <alignment horizontal="center" vertical="center"/>
    </xf>
    <xf numFmtId="0" fontId="24" fillId="0" borderId="9" xfId="0" applyFont="1" applyBorder="1" applyAlignment="1">
      <alignment horizontal="center" vertical="center" wrapText="1"/>
    </xf>
    <xf numFmtId="0" fontId="23" fillId="0" borderId="10" xfId="2" applyFont="1" applyBorder="1" applyAlignment="1">
      <alignment horizontal="justify" vertical="center" wrapText="1"/>
    </xf>
    <xf numFmtId="49" fontId="23" fillId="8" borderId="1" xfId="2" applyNumberFormat="1" applyFont="1" applyFill="1" applyBorder="1" applyAlignment="1">
      <alignment horizontal="center" vertical="center" textRotation="90"/>
    </xf>
    <xf numFmtId="14" fontId="23" fillId="8" borderId="1" xfId="1" applyNumberFormat="1" applyFont="1" applyFill="1" applyBorder="1" applyAlignment="1">
      <alignment horizontal="center" vertical="center" wrapText="1"/>
    </xf>
    <xf numFmtId="0" fontId="5" fillId="0" borderId="0" xfId="0" applyFont="1" applyAlignment="1">
      <alignment horizontal="justify" vertical="center" wrapText="1"/>
    </xf>
    <xf numFmtId="0" fontId="37" fillId="9" borderId="1" xfId="2" applyFont="1" applyFill="1" applyBorder="1" applyAlignment="1">
      <alignment horizontal="center" vertical="center"/>
    </xf>
    <xf numFmtId="16" fontId="23" fillId="0" borderId="1" xfId="2" quotePrefix="1" applyNumberFormat="1" applyFont="1" applyBorder="1" applyAlignment="1">
      <alignment horizontal="center" vertical="center" wrapText="1"/>
    </xf>
    <xf numFmtId="9" fontId="24" fillId="0" borderId="9" xfId="0" applyNumberFormat="1" applyFont="1" applyBorder="1" applyAlignment="1">
      <alignment horizontal="center" vertical="center" wrapText="1"/>
    </xf>
    <xf numFmtId="14" fontId="23" fillId="0" borderId="1" xfId="13" applyNumberFormat="1" applyFont="1" applyBorder="1" applyAlignment="1">
      <alignment horizontal="center" vertical="center" wrapText="1"/>
    </xf>
    <xf numFmtId="0" fontId="23" fillId="0" borderId="1" xfId="12" applyFont="1" applyBorder="1" applyAlignment="1">
      <alignment horizontal="center" vertical="center" wrapText="1"/>
    </xf>
    <xf numFmtId="9" fontId="23" fillId="0" borderId="1" xfId="12" applyNumberFormat="1" applyFont="1" applyBorder="1" applyAlignment="1">
      <alignment horizontal="center" vertical="center" wrapText="1"/>
    </xf>
    <xf numFmtId="14" fontId="23" fillId="0" borderId="1" xfId="2" applyNumberFormat="1" applyFont="1" applyBorder="1" applyAlignment="1">
      <alignment horizontal="justify" vertical="center" wrapText="1"/>
    </xf>
    <xf numFmtId="1" fontId="23" fillId="0" borderId="1" xfId="1" applyNumberFormat="1" applyFont="1" applyBorder="1" applyAlignment="1">
      <alignment horizontal="center" vertical="center" wrapText="1"/>
    </xf>
    <xf numFmtId="0" fontId="24" fillId="0" borderId="1" xfId="0" applyFont="1" applyBorder="1" applyAlignment="1">
      <alignment horizontal="justify" vertical="center" wrapText="1"/>
    </xf>
    <xf numFmtId="0" fontId="22" fillId="0" borderId="10" xfId="6" applyFont="1" applyBorder="1" applyAlignment="1">
      <alignment horizontal="center" vertical="center" wrapText="1"/>
    </xf>
    <xf numFmtId="0" fontId="24" fillId="0" borderId="0" xfId="0" applyFont="1" applyAlignment="1">
      <alignment horizontal="center" vertical="center" wrapText="1"/>
    </xf>
    <xf numFmtId="0" fontId="22" fillId="0" borderId="11" xfId="0" applyFont="1" applyBorder="1" applyAlignment="1">
      <alignment horizontal="justify" vertical="center" wrapText="1"/>
    </xf>
    <xf numFmtId="0" fontId="24" fillId="0" borderId="10" xfId="0" applyFont="1" applyBorder="1" applyAlignment="1">
      <alignment horizontal="justify" vertical="center" wrapText="1"/>
    </xf>
    <xf numFmtId="0" fontId="23" fillId="9" borderId="10" xfId="2" applyFont="1" applyFill="1" applyBorder="1" applyAlignment="1">
      <alignment horizontal="center" vertical="center" wrapText="1"/>
    </xf>
    <xf numFmtId="0" fontId="23" fillId="0" borderId="1" xfId="25" applyFont="1" applyBorder="1" applyAlignment="1">
      <alignment horizontal="justify" vertical="center" wrapText="1"/>
    </xf>
    <xf numFmtId="0" fontId="23" fillId="0" borderId="1" xfId="25" applyFont="1" applyBorder="1" applyAlignment="1">
      <alignment horizontal="center" vertical="center" wrapText="1"/>
    </xf>
    <xf numFmtId="9" fontId="5" fillId="0" borderId="1" xfId="25" applyNumberFormat="1" applyFont="1" applyBorder="1" applyAlignment="1">
      <alignment horizontal="center" vertical="center" wrapText="1"/>
    </xf>
    <xf numFmtId="0" fontId="24" fillId="0" borderId="14" xfId="0" applyFont="1" applyBorder="1" applyAlignment="1">
      <alignment horizontal="justify" vertical="center" wrapText="1"/>
    </xf>
    <xf numFmtId="0" fontId="23" fillId="0" borderId="1" xfId="2" quotePrefix="1" applyFont="1" applyBorder="1" applyAlignment="1">
      <alignment horizontal="center" vertical="center" wrapText="1"/>
    </xf>
    <xf numFmtId="0" fontId="24" fillId="0" borderId="9" xfId="0" applyFont="1" applyBorder="1" applyAlignment="1">
      <alignment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14" fontId="23" fillId="0" borderId="10" xfId="2" applyNumberFormat="1" applyFont="1" applyBorder="1" applyAlignment="1">
      <alignment horizontal="center" vertical="center"/>
    </xf>
    <xf numFmtId="14" fontId="23" fillId="0" borderId="10" xfId="2" applyNumberFormat="1" applyFont="1" applyBorder="1" applyAlignment="1">
      <alignment horizontal="center" vertical="center" wrapText="1"/>
    </xf>
    <xf numFmtId="168" fontId="23" fillId="0" borderId="1" xfId="2" applyNumberFormat="1" applyFont="1" applyBorder="1" applyAlignment="1">
      <alignment vertical="center"/>
    </xf>
    <xf numFmtId="0" fontId="0" fillId="15" borderId="1" xfId="0" applyFill="1" applyBorder="1" applyAlignment="1">
      <alignment horizontal="center" vertical="center"/>
    </xf>
    <xf numFmtId="0" fontId="0" fillId="15" borderId="1" xfId="0" applyFill="1" applyBorder="1"/>
    <xf numFmtId="49" fontId="23" fillId="11" borderId="10" xfId="2" applyNumberFormat="1" applyFont="1" applyFill="1" applyBorder="1" applyAlignment="1">
      <alignment vertical="center" textRotation="90"/>
    </xf>
    <xf numFmtId="0" fontId="23" fillId="11" borderId="10" xfId="2" applyFont="1" applyFill="1" applyBorder="1" applyAlignment="1">
      <alignment vertical="center" wrapText="1"/>
    </xf>
    <xf numFmtId="9" fontId="23" fillId="11" borderId="10" xfId="1" applyFont="1" applyFill="1" applyBorder="1" applyAlignment="1">
      <alignment vertical="center" wrapText="1"/>
    </xf>
    <xf numFmtId="0" fontId="36" fillId="15" borderId="10" xfId="2" applyFont="1" applyFill="1" applyBorder="1" applyAlignment="1">
      <alignment horizontal="center" vertical="center"/>
    </xf>
    <xf numFmtId="0" fontId="36" fillId="15" borderId="1" xfId="2" applyFont="1" applyFill="1" applyBorder="1" applyAlignment="1">
      <alignment horizontal="center" vertical="center"/>
    </xf>
    <xf numFmtId="0" fontId="36" fillId="13" borderId="1" xfId="2" applyFont="1" applyFill="1" applyBorder="1" applyAlignment="1">
      <alignment horizontal="center" vertical="center"/>
    </xf>
    <xf numFmtId="0" fontId="0" fillId="13" borderId="1" xfId="0" applyFill="1" applyBorder="1" applyAlignment="1">
      <alignment horizontal="center" vertical="center"/>
    </xf>
    <xf numFmtId="49" fontId="23" fillId="17" borderId="1" xfId="2" applyNumberFormat="1" applyFont="1" applyFill="1" applyBorder="1" applyAlignment="1">
      <alignment horizontal="center" vertical="center" textRotation="90"/>
    </xf>
    <xf numFmtId="0" fontId="23" fillId="17" borderId="1" xfId="2" applyFont="1" applyFill="1" applyBorder="1" applyAlignment="1">
      <alignment horizontal="center" vertical="center" wrapText="1"/>
    </xf>
    <xf numFmtId="9" fontId="23" fillId="17" borderId="1" xfId="1" applyFont="1" applyFill="1" applyBorder="1" applyAlignment="1">
      <alignment horizontal="center" vertical="center" wrapText="1"/>
    </xf>
    <xf numFmtId="49" fontId="23" fillId="9" borderId="1" xfId="2" applyNumberFormat="1" applyFont="1" applyFill="1" applyBorder="1" applyAlignment="1">
      <alignment horizontal="left" vertical="center"/>
    </xf>
    <xf numFmtId="9" fontId="23" fillId="9" borderId="1" xfId="1" applyFont="1" applyFill="1" applyBorder="1" applyAlignment="1">
      <alignment horizontal="center" vertical="center" wrapText="1"/>
    </xf>
    <xf numFmtId="0" fontId="23" fillId="8" borderId="0" xfId="2" applyFont="1" applyFill="1" applyAlignment="1">
      <alignment horizontal="center" vertical="center" wrapText="1"/>
    </xf>
    <xf numFmtId="0" fontId="24" fillId="0" borderId="1" xfId="12" applyFont="1" applyBorder="1" applyAlignment="1">
      <alignment horizontal="justify" vertical="center" wrapText="1"/>
    </xf>
    <xf numFmtId="0" fontId="24" fillId="0" borderId="14" xfId="0" applyFont="1" applyBorder="1" applyAlignment="1">
      <alignment horizontal="left" vertical="center" wrapText="1"/>
    </xf>
    <xf numFmtId="0" fontId="24" fillId="0" borderId="9" xfId="0" applyFont="1" applyBorder="1" applyAlignment="1">
      <alignment horizontal="left" vertical="center" wrapText="1"/>
    </xf>
    <xf numFmtId="49" fontId="5" fillId="0" borderId="1" xfId="2" applyNumberFormat="1" applyFont="1" applyBorder="1" applyAlignment="1">
      <alignment horizontal="center" vertical="center" wrapText="1"/>
    </xf>
    <xf numFmtId="9" fontId="5" fillId="0" borderId="1" xfId="1" applyFont="1" applyBorder="1" applyAlignment="1">
      <alignment horizontal="center" vertical="center"/>
    </xf>
    <xf numFmtId="14" fontId="24" fillId="0" borderId="1" xfId="0" applyNumberFormat="1" applyFont="1" applyBorder="1" applyAlignment="1">
      <alignment horizontal="center" vertical="center"/>
    </xf>
    <xf numFmtId="49" fontId="23" fillId="11" borderId="3" xfId="2" applyNumberFormat="1" applyFont="1" applyFill="1" applyBorder="1" applyAlignment="1">
      <alignment vertical="center"/>
    </xf>
    <xf numFmtId="49" fontId="23" fillId="11" borderId="3" xfId="2" applyNumberFormat="1" applyFont="1" applyFill="1" applyBorder="1" applyAlignment="1">
      <alignment vertical="center" wrapText="1"/>
    </xf>
    <xf numFmtId="49" fontId="23" fillId="11" borderId="1" xfId="2" applyNumberFormat="1" applyFont="1" applyFill="1" applyBorder="1" applyAlignment="1">
      <alignment vertical="center"/>
    </xf>
    <xf numFmtId="0" fontId="24" fillId="11" borderId="14" xfId="0" applyFont="1" applyFill="1" applyBorder="1" applyAlignment="1">
      <alignment horizontal="justify" vertical="center" wrapText="1"/>
    </xf>
    <xf numFmtId="0" fontId="5" fillId="8" borderId="9" xfId="0" applyFont="1" applyFill="1" applyBorder="1" applyAlignment="1">
      <alignment horizontal="left" vertical="center" wrapText="1"/>
    </xf>
    <xf numFmtId="49" fontId="23" fillId="0" borderId="1" xfId="25" applyNumberFormat="1" applyFont="1" applyBorder="1" applyAlignment="1">
      <alignment horizontal="center" vertical="center" wrapText="1"/>
    </xf>
    <xf numFmtId="0" fontId="24" fillId="0" borderId="9" xfId="0" applyFont="1" applyBorder="1" applyAlignment="1">
      <alignment horizontal="justify" vertical="center" wrapText="1"/>
    </xf>
    <xf numFmtId="168" fontId="24" fillId="0" borderId="9" xfId="0" applyNumberFormat="1" applyFont="1" applyBorder="1" applyAlignment="1">
      <alignment horizontal="center" vertical="center"/>
    </xf>
    <xf numFmtId="0" fontId="23" fillId="8" borderId="0" xfId="2" applyFont="1" applyFill="1" applyAlignment="1">
      <alignment horizontal="left" vertical="center" wrapText="1"/>
    </xf>
    <xf numFmtId="49" fontId="23" fillId="8" borderId="1" xfId="25" applyNumberFormat="1" applyFont="1" applyFill="1" applyBorder="1" applyAlignment="1">
      <alignment horizontal="center"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 xfId="2" applyFont="1" applyBorder="1" applyAlignment="1">
      <alignment horizontal="center" vertical="top" wrapText="1"/>
    </xf>
    <xf numFmtId="9" fontId="23" fillId="0" borderId="1" xfId="25" applyNumberFormat="1" applyFont="1" applyBorder="1" applyAlignment="1">
      <alignment horizontal="center" vertical="center" wrapText="1"/>
    </xf>
    <xf numFmtId="0" fontId="23" fillId="0" borderId="1" xfId="25" applyFont="1" applyBorder="1" applyAlignment="1">
      <alignment horizontal="left" vertical="center" wrapText="1"/>
    </xf>
    <xf numFmtId="0" fontId="5" fillId="16" borderId="14" xfId="0" applyFont="1" applyFill="1" applyBorder="1" applyAlignment="1">
      <alignment vertical="center" wrapText="1"/>
    </xf>
    <xf numFmtId="9" fontId="24" fillId="16" borderId="14" xfId="0" applyNumberFormat="1" applyFont="1" applyFill="1" applyBorder="1" applyAlignment="1">
      <alignment horizontal="center" vertical="center" wrapText="1"/>
    </xf>
    <xf numFmtId="0" fontId="24" fillId="16" borderId="1" xfId="0"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24" fillId="16" borderId="1" xfId="0" applyFont="1" applyFill="1" applyBorder="1" applyAlignment="1">
      <alignment vertical="center" wrapText="1"/>
    </xf>
    <xf numFmtId="14" fontId="24" fillId="8" borderId="1" xfId="0" applyNumberFormat="1" applyFont="1" applyFill="1" applyBorder="1" applyAlignment="1">
      <alignment horizontal="center" vertical="center"/>
    </xf>
    <xf numFmtId="0" fontId="24" fillId="8" borderId="14" xfId="0" applyFont="1" applyFill="1" applyBorder="1" applyAlignment="1">
      <alignment vertical="center" wrapText="1"/>
    </xf>
    <xf numFmtId="0" fontId="24" fillId="8" borderId="14" xfId="0" applyFont="1" applyFill="1" applyBorder="1" applyAlignment="1">
      <alignment horizontal="center" vertical="center" wrapText="1"/>
    </xf>
    <xf numFmtId="9" fontId="24" fillId="8" borderId="14" xfId="0" applyNumberFormat="1" applyFont="1" applyFill="1" applyBorder="1" applyAlignment="1">
      <alignment horizontal="center" vertical="center" wrapText="1"/>
    </xf>
    <xf numFmtId="14" fontId="24" fillId="8" borderId="14" xfId="0" applyNumberFormat="1" applyFont="1" applyFill="1" applyBorder="1" applyAlignment="1">
      <alignment horizontal="center" vertical="center" wrapText="1"/>
    </xf>
    <xf numFmtId="0" fontId="24" fillId="8" borderId="14" xfId="0" applyFont="1" applyFill="1" applyBorder="1" applyAlignment="1">
      <alignment horizontal="left" vertical="center" wrapText="1"/>
    </xf>
    <xf numFmtId="0" fontId="24" fillId="8" borderId="14" xfId="0" applyFont="1" applyFill="1" applyBorder="1" applyAlignment="1">
      <alignment wrapText="1"/>
    </xf>
    <xf numFmtId="14" fontId="24" fillId="8" borderId="11" xfId="0" applyNumberFormat="1" applyFont="1" applyFill="1" applyBorder="1" applyAlignment="1">
      <alignment horizontal="center" vertical="center"/>
    </xf>
    <xf numFmtId="0" fontId="24" fillId="8" borderId="9" xfId="0" applyFont="1" applyFill="1" applyBorder="1" applyAlignment="1">
      <alignment vertical="center" wrapText="1"/>
    </xf>
    <xf numFmtId="0" fontId="24" fillId="8" borderId="9" xfId="0" applyFont="1" applyFill="1" applyBorder="1" applyAlignment="1">
      <alignment horizontal="center" vertical="center" wrapText="1"/>
    </xf>
    <xf numFmtId="9" fontId="24" fillId="8" borderId="9" xfId="0" applyNumberFormat="1" applyFont="1" applyFill="1" applyBorder="1" applyAlignment="1">
      <alignment horizontal="center" vertical="center" wrapText="1"/>
    </xf>
    <xf numFmtId="14" fontId="24" fillId="8" borderId="9" xfId="0" applyNumberFormat="1" applyFont="1" applyFill="1" applyBorder="1" applyAlignment="1">
      <alignment horizontal="center" vertical="center" wrapText="1"/>
    </xf>
    <xf numFmtId="0" fontId="24" fillId="8" borderId="9" xfId="0" applyFont="1" applyFill="1" applyBorder="1" applyAlignment="1">
      <alignment horizontal="left" vertical="center" wrapText="1"/>
    </xf>
    <xf numFmtId="0" fontId="24" fillId="8" borderId="9" xfId="0" applyFont="1" applyFill="1" applyBorder="1" applyAlignment="1">
      <alignment wrapText="1"/>
    </xf>
    <xf numFmtId="0" fontId="40" fillId="0" borderId="1" xfId="2" applyFont="1" applyBorder="1" applyAlignment="1">
      <alignment vertical="top" wrapText="1"/>
    </xf>
    <xf numFmtId="9" fontId="23" fillId="8" borderId="1" xfId="25" applyNumberFormat="1" applyFont="1" applyFill="1" applyBorder="1" applyAlignment="1">
      <alignment horizontal="center" vertical="center" wrapText="1"/>
    </xf>
    <xf numFmtId="0" fontId="23" fillId="8" borderId="1" xfId="25" applyFont="1" applyFill="1" applyBorder="1" applyAlignment="1">
      <alignment horizontal="left" vertical="center" wrapText="1"/>
    </xf>
    <xf numFmtId="0" fontId="24" fillId="0" borderId="1" xfId="2" applyFont="1" applyBorder="1" applyAlignment="1">
      <alignment horizontal="justify" vertical="center" wrapText="1"/>
    </xf>
    <xf numFmtId="168" fontId="24" fillId="0" borderId="14" xfId="0" applyNumberFormat="1" applyFont="1" applyBorder="1" applyAlignment="1">
      <alignment horizontal="center" vertical="center"/>
    </xf>
    <xf numFmtId="10" fontId="23" fillId="0" borderId="1" xfId="1" applyNumberFormat="1" applyFont="1" applyBorder="1" applyAlignment="1">
      <alignment horizontal="center" vertical="center" wrapText="1"/>
    </xf>
    <xf numFmtId="13" fontId="23" fillId="0" borderId="1" xfId="1" applyNumberFormat="1" applyFont="1" applyBorder="1" applyAlignment="1">
      <alignment horizontal="center" vertical="center" wrapText="1"/>
    </xf>
    <xf numFmtId="0" fontId="23" fillId="8" borderId="8" xfId="0" applyFont="1" applyFill="1" applyBorder="1" applyAlignment="1" applyProtection="1">
      <alignment horizontal="justify" vertical="center" wrapText="1"/>
      <protection locked="0"/>
    </xf>
    <xf numFmtId="0" fontId="23" fillId="8" borderId="1" xfId="0" applyFont="1" applyFill="1" applyBorder="1" applyAlignment="1" applyProtection="1">
      <alignment horizontal="center" vertical="center" wrapText="1"/>
      <protection locked="0"/>
    </xf>
    <xf numFmtId="164" fontId="16" fillId="2" borderId="7" xfId="2" applyNumberFormat="1" applyFont="1" applyFill="1" applyBorder="1" applyAlignment="1">
      <alignment horizontal="center" vertical="center" wrapText="1"/>
    </xf>
    <xf numFmtId="164" fontId="16" fillId="2" borderId="2" xfId="2" applyNumberFormat="1" applyFont="1" applyFill="1" applyBorder="1" applyAlignment="1">
      <alignment horizontal="center" vertical="center" wrapText="1"/>
    </xf>
    <xf numFmtId="164" fontId="16" fillId="2" borderId="8" xfId="2" applyNumberFormat="1" applyFont="1" applyFill="1" applyBorder="1" applyAlignment="1">
      <alignment horizontal="center" vertical="center" wrapText="1"/>
    </xf>
    <xf numFmtId="164" fontId="16" fillId="2" borderId="5" xfId="2" applyNumberFormat="1" applyFont="1" applyFill="1" applyBorder="1" applyAlignment="1">
      <alignment horizontal="center" vertical="center" wrapText="1"/>
    </xf>
    <xf numFmtId="0" fontId="16" fillId="2" borderId="0" xfId="2" applyFont="1" applyFill="1" applyAlignment="1">
      <alignment horizontal="center" vertical="center" wrapText="1"/>
    </xf>
    <xf numFmtId="0" fontId="16" fillId="2" borderId="13" xfId="2" applyFont="1" applyFill="1" applyBorder="1" applyAlignment="1">
      <alignment horizontal="center" vertical="center" wrapText="1"/>
    </xf>
    <xf numFmtId="0" fontId="33" fillId="3" borderId="12" xfId="2" applyFont="1" applyFill="1" applyBorder="1" applyAlignment="1">
      <alignment horizontal="center" vertical="center" wrapText="1"/>
    </xf>
    <xf numFmtId="0" fontId="33" fillId="3" borderId="0" xfId="2" applyFont="1" applyFill="1" applyAlignment="1">
      <alignment horizontal="center" vertical="center" wrapText="1"/>
    </xf>
    <xf numFmtId="0" fontId="16" fillId="2" borderId="7"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6" xfId="2" applyFont="1" applyFill="1" applyBorder="1" applyAlignment="1">
      <alignment horizontal="center" vertical="center" wrapText="1"/>
    </xf>
    <xf numFmtId="0" fontId="16" fillId="2" borderId="8"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6" fillId="2" borderId="10"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16" fillId="4" borderId="7"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16" fillId="4" borderId="6" xfId="2" applyFont="1" applyFill="1" applyBorder="1" applyAlignment="1">
      <alignment horizontal="center" vertical="center" wrapText="1"/>
    </xf>
    <xf numFmtId="0" fontId="16" fillId="4" borderId="8" xfId="2" applyFont="1" applyFill="1" applyBorder="1" applyAlignment="1">
      <alignment horizontal="center" vertical="center" wrapText="1"/>
    </xf>
    <xf numFmtId="0" fontId="16" fillId="4" borderId="5" xfId="2" applyFont="1" applyFill="1" applyBorder="1" applyAlignment="1">
      <alignment horizontal="center" vertical="center" wrapText="1"/>
    </xf>
    <xf numFmtId="0" fontId="16" fillId="4" borderId="9" xfId="2" applyFont="1" applyFill="1" applyBorder="1" applyAlignment="1">
      <alignment horizontal="center" vertical="center" wrapText="1"/>
    </xf>
    <xf numFmtId="0" fontId="16" fillId="2" borderId="12" xfId="2" applyFont="1" applyFill="1" applyBorder="1" applyAlignment="1">
      <alignment horizontal="center" vertical="center" wrapText="1"/>
    </xf>
    <xf numFmtId="9" fontId="16" fillId="2" borderId="12" xfId="3" applyFont="1" applyFill="1" applyBorder="1" applyAlignment="1">
      <alignment horizontal="center" vertical="center" wrapText="1"/>
    </xf>
    <xf numFmtId="9" fontId="16" fillId="2" borderId="0" xfId="3" applyFont="1" applyFill="1" applyBorder="1" applyAlignment="1">
      <alignment horizontal="center" vertical="center" wrapText="1"/>
    </xf>
    <xf numFmtId="9" fontId="16" fillId="2" borderId="8" xfId="3" applyFont="1" applyFill="1" applyBorder="1" applyAlignment="1">
      <alignment horizontal="center" vertical="center" wrapText="1"/>
    </xf>
    <xf numFmtId="9" fontId="16" fillId="2" borderId="5" xfId="3" applyFont="1" applyFill="1" applyBorder="1" applyAlignment="1">
      <alignment horizontal="center" vertical="center" wrapText="1"/>
    </xf>
    <xf numFmtId="0" fontId="33" fillId="3" borderId="1" xfId="2" applyFont="1" applyFill="1" applyBorder="1" applyAlignment="1">
      <alignment horizontal="center" vertical="center" wrapText="1"/>
    </xf>
    <xf numFmtId="0" fontId="18" fillId="3" borderId="12" xfId="2" applyFont="1" applyFill="1" applyBorder="1" applyAlignment="1">
      <alignment horizontal="center" vertical="center" wrapText="1"/>
    </xf>
    <xf numFmtId="0" fontId="18" fillId="3" borderId="0" xfId="2" applyFont="1" applyFill="1" applyAlignment="1">
      <alignment horizontal="center" vertical="center" wrapText="1"/>
    </xf>
    <xf numFmtId="0" fontId="18" fillId="3" borderId="4" xfId="2" applyFont="1" applyFill="1" applyBorder="1" applyAlignment="1">
      <alignment horizontal="center" vertical="center" wrapText="1"/>
    </xf>
    <xf numFmtId="164" fontId="17" fillId="2" borderId="7" xfId="2" applyNumberFormat="1" applyFont="1" applyFill="1" applyBorder="1" applyAlignment="1">
      <alignment horizontal="center" vertical="center" wrapText="1"/>
    </xf>
    <xf numFmtId="164" fontId="17" fillId="2" borderId="2" xfId="2" applyNumberFormat="1" applyFont="1" applyFill="1" applyBorder="1" applyAlignment="1">
      <alignment horizontal="center" vertical="center" wrapText="1"/>
    </xf>
    <xf numFmtId="164" fontId="17" fillId="2" borderId="8" xfId="2" applyNumberFormat="1" applyFont="1" applyFill="1" applyBorder="1" applyAlignment="1">
      <alignment horizontal="center" vertical="center" wrapText="1"/>
    </xf>
    <xf numFmtId="164" fontId="17" fillId="2" borderId="5" xfId="2" applyNumberFormat="1" applyFont="1" applyFill="1" applyBorder="1" applyAlignment="1">
      <alignment horizontal="center" vertical="center" wrapText="1"/>
    </xf>
    <xf numFmtId="0" fontId="18" fillId="3" borderId="1" xfId="2" applyFont="1" applyFill="1" applyBorder="1" applyAlignment="1">
      <alignment horizontal="center" vertical="center" wrapText="1"/>
    </xf>
    <xf numFmtId="49" fontId="5" fillId="0" borderId="3" xfId="2" applyNumberFormat="1" applyFont="1" applyBorder="1" applyAlignment="1">
      <alignment horizontal="center" vertical="center"/>
    </xf>
    <xf numFmtId="49" fontId="5" fillId="0" borderId="4" xfId="2" applyNumberFormat="1" applyFont="1" applyBorder="1" applyAlignment="1">
      <alignment horizontal="center" vertical="center"/>
    </xf>
    <xf numFmtId="49" fontId="5" fillId="0" borderId="14" xfId="2" applyNumberFormat="1" applyFont="1" applyBorder="1" applyAlignment="1">
      <alignment horizontal="center" vertical="center"/>
    </xf>
  </cellXfs>
  <cellStyles count="26">
    <cellStyle name="Hyperlink" xfId="21" xr:uid="{00000000-0005-0000-0000-000000000000}"/>
    <cellStyle name="Millares 2" xfId="10" xr:uid="{00000000-0005-0000-0000-000001000000}"/>
    <cellStyle name="Millares 3" xfId="5" xr:uid="{00000000-0005-0000-0000-000002000000}"/>
    <cellStyle name="Normal" xfId="0" builtinId="0"/>
    <cellStyle name="Normal 2" xfId="6" xr:uid="{00000000-0005-0000-0000-000004000000}"/>
    <cellStyle name="Normal 2 2" xfId="11" xr:uid="{00000000-0005-0000-0000-000005000000}"/>
    <cellStyle name="Normal 3" xfId="9" xr:uid="{00000000-0005-0000-0000-000006000000}"/>
    <cellStyle name="Normal 4" xfId="7" xr:uid="{00000000-0005-0000-0000-000007000000}"/>
    <cellStyle name="Normal 4 2" xfId="8" xr:uid="{00000000-0005-0000-0000-000008000000}"/>
    <cellStyle name="Normal 4 3" xfId="22" xr:uid="{00000000-0005-0000-0000-000009000000}"/>
    <cellStyle name="Normal 4 3 2" xfId="23" xr:uid="{00000000-0005-0000-0000-00000A000000}"/>
    <cellStyle name="Normal 5" xfId="2" xr:uid="{00000000-0005-0000-0000-00000B000000}"/>
    <cellStyle name="Normal 5 2" xfId="12" xr:uid="{00000000-0005-0000-0000-00000C000000}"/>
    <cellStyle name="Normal 5 2 2" xfId="19" xr:uid="{00000000-0005-0000-0000-00000D000000}"/>
    <cellStyle name="Normal 5 2 3" xfId="25" xr:uid="{7953AE80-3DA0-44AB-9EF2-8E840E19FFAE}"/>
    <cellStyle name="Normal 5 3" xfId="16" xr:uid="{00000000-0005-0000-0000-00000E000000}"/>
    <cellStyle name="Normal 5 4" xfId="15" xr:uid="{00000000-0005-0000-0000-00000F000000}"/>
    <cellStyle name="Normal 5 5" xfId="18" xr:uid="{00000000-0005-0000-0000-000010000000}"/>
    <cellStyle name="Normal 5 6" xfId="20" xr:uid="{00000000-0005-0000-0000-000011000000}"/>
    <cellStyle name="Porcentaje" xfId="1" builtinId="5"/>
    <cellStyle name="Porcentaje 2" xfId="24" xr:uid="{00000000-0005-0000-0000-000013000000}"/>
    <cellStyle name="Porcentaje 2 3" xfId="4" xr:uid="{00000000-0005-0000-0000-000014000000}"/>
    <cellStyle name="Porcentaje 3" xfId="3" xr:uid="{00000000-0005-0000-0000-000015000000}"/>
    <cellStyle name="Porcentaje 3 2" xfId="13" xr:uid="{00000000-0005-0000-0000-000016000000}"/>
    <cellStyle name="Porcentaje 3 3" xfId="14" xr:uid="{00000000-0005-0000-0000-000017000000}"/>
    <cellStyle name="Porcentaje 3 4" xfId="17" xr:uid="{00000000-0005-0000-0000-000018000000}"/>
  </cellStyles>
  <dxfs count="17">
    <dxf>
      <fill>
        <patternFill patternType="none">
          <fgColor indexed="64"/>
          <bgColor indexed="65"/>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patternType="gray125">
          <bgColor theme="5" tint="0.79998168889431442"/>
        </patternFill>
      </fill>
    </dxf>
    <dxf>
      <fill>
        <patternFill patternType="gray125">
          <bgColor theme="5" tint="0.79998168889431442"/>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patternType="gray125">
          <bgColor theme="5" tint="0.79998168889431442"/>
        </patternFill>
      </fill>
    </dxf>
    <dxf>
      <fill>
        <patternFill patternType="gray125">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lcides\Documentos_todo\Documentos%20oci\2021\Plan%20de%20mejoramientos\STO_PM_GESTI&#211;N_30_03_%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O"/>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BY56"/>
  <sheetViews>
    <sheetView tabSelected="1" zoomScale="80" zoomScaleNormal="80" zoomScaleSheetLayoutView="20" workbookViewId="0"/>
  </sheetViews>
  <sheetFormatPr baseColWidth="10" defaultColWidth="9.109375" defaultRowHeight="13.2" x14ac:dyDescent="0.3"/>
  <cols>
    <col min="1" max="1" width="5.5546875" style="110" customWidth="1"/>
    <col min="2" max="2" width="7.109375" style="127" customWidth="1"/>
    <col min="3" max="3" width="8.6640625" style="131" customWidth="1"/>
    <col min="4" max="4" width="7.109375" style="132" customWidth="1"/>
    <col min="5" max="5" width="23.88671875" style="133" customWidth="1"/>
    <col min="6" max="6" width="14" style="112" customWidth="1"/>
    <col min="7" max="7" width="46.109375" style="110" customWidth="1"/>
    <col min="8" max="8" width="52" style="134" customWidth="1"/>
    <col min="9" max="9" width="6.109375" style="133" customWidth="1"/>
    <col min="10" max="10" width="30" style="134" customWidth="1"/>
    <col min="11" max="11" width="14.109375" style="110" customWidth="1"/>
    <col min="12" max="12" width="18.6640625" style="110" customWidth="1"/>
    <col min="13" max="13" width="17.33203125" style="133" customWidth="1"/>
    <col min="14" max="14" width="20.33203125" style="110" customWidth="1"/>
    <col min="15" max="15" width="17" style="127" customWidth="1"/>
    <col min="16" max="17" width="14" style="135" customWidth="1"/>
    <col min="18" max="18" width="12" style="135" customWidth="1"/>
    <col min="19" max="19" width="14.33203125" style="135" customWidth="1"/>
    <col min="20" max="20" width="15.33203125" style="86" customWidth="1"/>
    <col min="21" max="21" width="67" style="112" customWidth="1"/>
    <col min="22" max="22" width="14.6640625" style="112" customWidth="1"/>
    <col min="23" max="23" width="15.33203125" style="128" customWidth="1"/>
    <col min="24" max="24" width="16" style="128" customWidth="1"/>
    <col min="25" max="25" width="17.88671875" style="112" customWidth="1"/>
    <col min="26" max="26" width="16.88671875" style="112" customWidth="1"/>
    <col min="27" max="27" width="54.109375" style="112" customWidth="1"/>
    <col min="28" max="28" width="36.6640625" style="112" customWidth="1"/>
    <col min="29" max="29" width="14.6640625" style="86" customWidth="1"/>
    <col min="30" max="30" width="62" style="112" customWidth="1"/>
    <col min="31" max="31" width="21.6640625" style="112" customWidth="1"/>
    <col min="32" max="32" width="22.44140625" style="128" customWidth="1"/>
    <col min="33" max="33" width="14.33203125" style="128" customWidth="1"/>
    <col min="34" max="34" width="19.44140625" style="112" customWidth="1"/>
    <col min="35" max="35" width="16.88671875" style="112" customWidth="1"/>
    <col min="36" max="36" width="44.5546875" style="112" customWidth="1"/>
    <col min="37" max="37" width="34" style="112" customWidth="1"/>
    <col min="38" max="38" width="11.6640625" style="86" customWidth="1"/>
    <col min="39" max="39" width="56.6640625" style="112" customWidth="1"/>
    <col min="40" max="40" width="14.6640625" style="112" customWidth="1"/>
    <col min="41" max="41" width="11.33203125" style="128" customWidth="1"/>
    <col min="42" max="42" width="13.88671875" style="128" customWidth="1"/>
    <col min="43" max="43" width="15.33203125" style="112" customWidth="1"/>
    <col min="44" max="44" width="16.88671875" style="112" customWidth="1"/>
    <col min="45" max="45" width="52.5546875" style="112" customWidth="1"/>
    <col min="46" max="46" width="54" style="112" customWidth="1"/>
    <col min="47" max="47" width="17.6640625" style="86" customWidth="1"/>
    <col min="48" max="48" width="62" style="112" customWidth="1"/>
    <col min="49" max="49" width="28.44140625" style="112" customWidth="1"/>
    <col min="50" max="50" width="24.33203125" style="128" customWidth="1"/>
    <col min="51" max="51" width="17.88671875" style="128" customWidth="1"/>
    <col min="52" max="52" width="21.109375" style="112" customWidth="1"/>
    <col min="53" max="53" width="21.6640625" style="112" customWidth="1"/>
    <col min="54" max="54" width="62.109375" style="112" customWidth="1"/>
    <col min="55" max="55" width="33.33203125" style="112" customWidth="1"/>
    <col min="56" max="59" width="20.88671875" style="112" customWidth="1"/>
    <col min="60" max="62" width="20.88671875" style="112" hidden="1" customWidth="1"/>
    <col min="63" max="63" width="18.44140625" style="112" hidden="1" customWidth="1"/>
    <col min="64" max="65" width="18.109375" style="112" hidden="1" customWidth="1"/>
    <col min="66" max="66" width="21.6640625" style="112" hidden="1" customWidth="1"/>
    <col min="67" max="67" width="20.88671875" style="112" hidden="1" customWidth="1"/>
    <col min="68" max="68" width="19.109375" style="112" hidden="1" customWidth="1"/>
    <col min="69" max="69" width="32.88671875" style="112" hidden="1" customWidth="1"/>
    <col min="70" max="70" width="22" style="110" hidden="1" customWidth="1"/>
    <col min="71" max="71" width="31.33203125" style="110" hidden="1" customWidth="1"/>
    <col min="72" max="72" width="18.88671875" style="110" hidden="1" customWidth="1"/>
    <col min="73" max="74" width="9.109375" style="110"/>
    <col min="75" max="75" width="26.6640625" style="110" hidden="1" customWidth="1"/>
    <col min="76" max="77" width="9.109375" style="110" hidden="1" customWidth="1"/>
    <col min="78" max="80" width="0" style="110" hidden="1" customWidth="1"/>
    <col min="81" max="16384" width="9.109375" style="110"/>
  </cols>
  <sheetData>
    <row r="1" spans="1:76" s="126" customFormat="1" ht="6.75" customHeight="1" x14ac:dyDescent="0.25">
      <c r="B1" s="127"/>
      <c r="C1" s="127"/>
      <c r="D1" s="127"/>
      <c r="E1" s="127"/>
      <c r="F1" s="127"/>
      <c r="G1" s="127"/>
      <c r="H1" s="127"/>
      <c r="I1" s="127"/>
      <c r="J1" s="127"/>
      <c r="K1" s="127"/>
      <c r="L1" s="127"/>
      <c r="M1" s="127"/>
      <c r="N1" s="127"/>
      <c r="O1" s="127"/>
      <c r="P1" s="127"/>
      <c r="Q1" s="127"/>
      <c r="R1" s="127"/>
      <c r="S1" s="127"/>
      <c r="T1" s="85"/>
      <c r="U1" s="112"/>
      <c r="V1" s="112"/>
      <c r="W1" s="128"/>
      <c r="X1" s="128"/>
      <c r="Y1" s="112"/>
      <c r="Z1" s="112"/>
      <c r="AA1" s="112"/>
      <c r="AB1" s="112"/>
      <c r="AC1" s="85"/>
      <c r="AD1" s="112"/>
      <c r="AE1" s="112"/>
      <c r="AF1" s="128"/>
      <c r="AG1" s="128"/>
      <c r="AH1" s="112"/>
      <c r="AI1" s="112"/>
      <c r="AJ1" s="112"/>
      <c r="AK1" s="112"/>
      <c r="AL1" s="85"/>
      <c r="AM1" s="112"/>
      <c r="AN1" s="112"/>
      <c r="AO1" s="128"/>
      <c r="AP1" s="128"/>
      <c r="AQ1" s="112"/>
      <c r="AR1" s="112"/>
      <c r="AS1" s="112"/>
      <c r="AT1" s="112"/>
      <c r="AU1" s="85"/>
      <c r="AV1" s="112"/>
      <c r="AW1" s="112"/>
      <c r="AX1" s="128"/>
      <c r="AY1" s="128"/>
      <c r="AZ1" s="112"/>
      <c r="BA1" s="112"/>
      <c r="BB1" s="112"/>
      <c r="BC1" s="112"/>
      <c r="BD1" s="112"/>
      <c r="BE1" s="112"/>
      <c r="BF1" s="112"/>
      <c r="BG1" s="112"/>
      <c r="BH1" s="112"/>
      <c r="BI1" s="112"/>
      <c r="BJ1" s="112"/>
      <c r="BK1" s="112"/>
      <c r="BL1" s="112"/>
      <c r="BM1" s="112"/>
      <c r="BN1" s="112"/>
      <c r="BO1" s="112"/>
      <c r="BP1" s="112"/>
      <c r="BQ1" s="112"/>
    </row>
    <row r="2" spans="1:76" s="129" customFormat="1" ht="45.75" customHeight="1" x14ac:dyDescent="0.3">
      <c r="A2" s="327" t="s">
        <v>0</v>
      </c>
      <c r="B2" s="327"/>
      <c r="C2" s="327"/>
      <c r="D2" s="327"/>
      <c r="E2" s="327"/>
      <c r="F2" s="327"/>
      <c r="G2" s="327"/>
      <c r="H2" s="327"/>
      <c r="I2" s="327"/>
      <c r="J2" s="327"/>
      <c r="K2" s="327"/>
      <c r="L2" s="327"/>
      <c r="M2" s="327"/>
      <c r="N2" s="327"/>
      <c r="O2" s="328"/>
      <c r="P2" s="323" t="s">
        <v>1</v>
      </c>
      <c r="Q2" s="324"/>
      <c r="R2" s="324"/>
      <c r="S2" s="324"/>
      <c r="T2" s="350" t="s">
        <v>2</v>
      </c>
      <c r="U2" s="350"/>
      <c r="V2" s="350"/>
      <c r="W2" s="350"/>
      <c r="X2" s="350"/>
      <c r="Y2" s="350"/>
      <c r="Z2" s="350"/>
      <c r="AA2" s="350"/>
      <c r="AB2" s="350"/>
      <c r="AC2" s="350" t="s">
        <v>3</v>
      </c>
      <c r="AD2" s="350"/>
      <c r="AE2" s="350"/>
      <c r="AF2" s="350"/>
      <c r="AG2" s="350"/>
      <c r="AH2" s="350"/>
      <c r="AI2" s="350"/>
      <c r="AJ2" s="350"/>
      <c r="AK2" s="350"/>
      <c r="AL2" s="350" t="s">
        <v>4</v>
      </c>
      <c r="AM2" s="350"/>
      <c r="AN2" s="350"/>
      <c r="AO2" s="350"/>
      <c r="AP2" s="350"/>
      <c r="AQ2" s="350"/>
      <c r="AR2" s="350"/>
      <c r="AS2" s="350"/>
      <c r="AT2" s="350"/>
      <c r="AU2" s="350" t="s">
        <v>5</v>
      </c>
      <c r="AV2" s="350"/>
      <c r="AW2" s="350"/>
      <c r="AX2" s="350"/>
      <c r="AY2" s="350"/>
      <c r="AZ2" s="350"/>
      <c r="BA2" s="350"/>
      <c r="BB2" s="350"/>
      <c r="BC2" s="350"/>
      <c r="BD2" s="207"/>
      <c r="BE2" s="207"/>
      <c r="BF2" s="207"/>
      <c r="BG2" s="207"/>
      <c r="BH2" s="329" t="s">
        <v>6</v>
      </c>
      <c r="BI2" s="330"/>
      <c r="BJ2" s="330"/>
      <c r="BK2" s="330"/>
      <c r="BL2" s="330"/>
      <c r="BM2" s="330"/>
      <c r="BN2" s="330"/>
      <c r="BO2" s="330"/>
      <c r="BP2" s="330"/>
      <c r="BQ2" s="330"/>
      <c r="BR2" s="330"/>
      <c r="BS2" s="330"/>
      <c r="BT2" s="330"/>
      <c r="BW2" s="129" t="s">
        <v>7</v>
      </c>
      <c r="BX2" s="129" t="s">
        <v>8</v>
      </c>
    </row>
    <row r="3" spans="1:76" s="129" customFormat="1" ht="26.25" customHeight="1" x14ac:dyDescent="0.3">
      <c r="A3" s="327"/>
      <c r="B3" s="327"/>
      <c r="C3" s="327"/>
      <c r="D3" s="327"/>
      <c r="E3" s="327"/>
      <c r="F3" s="327"/>
      <c r="G3" s="327"/>
      <c r="H3" s="327"/>
      <c r="I3" s="327"/>
      <c r="J3" s="327"/>
      <c r="K3" s="327"/>
      <c r="L3" s="327"/>
      <c r="M3" s="327"/>
      <c r="N3" s="327"/>
      <c r="O3" s="328"/>
      <c r="P3" s="325"/>
      <c r="Q3" s="326"/>
      <c r="R3" s="326"/>
      <c r="S3" s="326"/>
      <c r="T3" s="331" t="s">
        <v>9</v>
      </c>
      <c r="U3" s="332"/>
      <c r="V3" s="332"/>
      <c r="W3" s="333"/>
      <c r="X3" s="331" t="s">
        <v>10</v>
      </c>
      <c r="Y3" s="332"/>
      <c r="Z3" s="332"/>
      <c r="AA3" s="332"/>
      <c r="AB3" s="333"/>
      <c r="AC3" s="331" t="s">
        <v>9</v>
      </c>
      <c r="AD3" s="332"/>
      <c r="AE3" s="332"/>
      <c r="AF3" s="333"/>
      <c r="AG3" s="331" t="s">
        <v>10</v>
      </c>
      <c r="AH3" s="332"/>
      <c r="AI3" s="332"/>
      <c r="AJ3" s="332"/>
      <c r="AK3" s="333"/>
      <c r="AL3" s="331" t="s">
        <v>9</v>
      </c>
      <c r="AM3" s="332"/>
      <c r="AN3" s="332"/>
      <c r="AO3" s="333"/>
      <c r="AP3" s="331" t="s">
        <v>10</v>
      </c>
      <c r="AQ3" s="332"/>
      <c r="AR3" s="332"/>
      <c r="AS3" s="332"/>
      <c r="AT3" s="333"/>
      <c r="AU3" s="331" t="s">
        <v>9</v>
      </c>
      <c r="AV3" s="332"/>
      <c r="AW3" s="332"/>
      <c r="AX3" s="333"/>
      <c r="AY3" s="331" t="s">
        <v>10</v>
      </c>
      <c r="AZ3" s="332"/>
      <c r="BA3" s="332"/>
      <c r="BB3" s="332"/>
      <c r="BC3" s="333"/>
      <c r="BD3" s="331" t="s">
        <v>11</v>
      </c>
      <c r="BE3" s="332"/>
      <c r="BF3" s="333"/>
      <c r="BG3" s="337" t="s">
        <v>12</v>
      </c>
      <c r="BH3" s="339" t="s">
        <v>13</v>
      </c>
      <c r="BI3" s="340"/>
      <c r="BJ3" s="341"/>
      <c r="BK3" s="339" t="s">
        <v>14</v>
      </c>
      <c r="BL3" s="341"/>
      <c r="BM3" s="345" t="s">
        <v>15</v>
      </c>
      <c r="BN3" s="327"/>
      <c r="BO3" s="327"/>
      <c r="BP3" s="328"/>
      <c r="BQ3" s="346" t="s">
        <v>16</v>
      </c>
      <c r="BR3" s="347"/>
      <c r="BS3" s="347"/>
      <c r="BT3" s="347"/>
      <c r="BW3" s="129" t="s">
        <v>17</v>
      </c>
      <c r="BX3" s="129" t="s">
        <v>18</v>
      </c>
    </row>
    <row r="4" spans="1:76" s="129" customFormat="1" ht="62.25" hidden="1" customHeight="1" x14ac:dyDescent="0.3">
      <c r="B4" s="6">
        <v>4</v>
      </c>
      <c r="C4" s="7">
        <v>8</v>
      </c>
      <c r="D4" s="7">
        <v>20</v>
      </c>
      <c r="E4" s="7"/>
      <c r="F4" s="7">
        <v>24</v>
      </c>
      <c r="G4" s="7"/>
      <c r="H4" s="7">
        <v>28</v>
      </c>
      <c r="I4" s="7">
        <v>32</v>
      </c>
      <c r="J4" s="7">
        <v>36</v>
      </c>
      <c r="K4" s="7">
        <v>44</v>
      </c>
      <c r="L4" s="7">
        <v>48</v>
      </c>
      <c r="M4" s="7">
        <v>60</v>
      </c>
      <c r="N4" s="7">
        <v>64</v>
      </c>
      <c r="O4" s="8"/>
      <c r="P4" s="7">
        <v>68</v>
      </c>
      <c r="Q4" s="7"/>
      <c r="R4" s="7"/>
      <c r="S4" s="7">
        <v>72</v>
      </c>
      <c r="T4" s="334"/>
      <c r="U4" s="335"/>
      <c r="V4" s="335"/>
      <c r="W4" s="336"/>
      <c r="X4" s="334"/>
      <c r="Y4" s="335"/>
      <c r="Z4" s="335"/>
      <c r="AA4" s="335"/>
      <c r="AB4" s="336"/>
      <c r="AC4" s="334"/>
      <c r="AD4" s="335"/>
      <c r="AE4" s="335"/>
      <c r="AF4" s="336"/>
      <c r="AG4" s="334"/>
      <c r="AH4" s="335"/>
      <c r="AI4" s="335"/>
      <c r="AJ4" s="335"/>
      <c r="AK4" s="336"/>
      <c r="AL4" s="334"/>
      <c r="AM4" s="335"/>
      <c r="AN4" s="335"/>
      <c r="AO4" s="336"/>
      <c r="AP4" s="334"/>
      <c r="AQ4" s="335"/>
      <c r="AR4" s="335"/>
      <c r="AS4" s="335"/>
      <c r="AT4" s="336"/>
      <c r="AU4" s="334"/>
      <c r="AV4" s="335"/>
      <c r="AW4" s="335"/>
      <c r="AX4" s="336"/>
      <c r="AY4" s="334"/>
      <c r="AZ4" s="335"/>
      <c r="BA4" s="335"/>
      <c r="BB4" s="335"/>
      <c r="BC4" s="336"/>
      <c r="BD4" s="334"/>
      <c r="BE4" s="335"/>
      <c r="BF4" s="336"/>
      <c r="BG4" s="338"/>
      <c r="BH4" s="342"/>
      <c r="BI4" s="343"/>
      <c r="BJ4" s="344"/>
      <c r="BK4" s="342"/>
      <c r="BL4" s="344"/>
      <c r="BM4" s="334"/>
      <c r="BN4" s="335"/>
      <c r="BO4" s="335"/>
      <c r="BP4" s="336"/>
      <c r="BQ4" s="348"/>
      <c r="BR4" s="349"/>
      <c r="BS4" s="349"/>
      <c r="BT4" s="349"/>
    </row>
    <row r="5" spans="1:76" s="112" customFormat="1" ht="114.75" customHeight="1" x14ac:dyDescent="0.3">
      <c r="A5" s="12" t="s">
        <v>19</v>
      </c>
      <c r="B5" s="10" t="s">
        <v>20</v>
      </c>
      <c r="C5" s="10" t="s">
        <v>21</v>
      </c>
      <c r="D5" s="11" t="s">
        <v>22</v>
      </c>
      <c r="E5" s="12" t="s">
        <v>23</v>
      </c>
      <c r="F5" s="10" t="s">
        <v>24</v>
      </c>
      <c r="G5" s="12" t="s">
        <v>25</v>
      </c>
      <c r="H5" s="12" t="s">
        <v>26</v>
      </c>
      <c r="I5" s="10" t="s">
        <v>27</v>
      </c>
      <c r="J5" s="12" t="s">
        <v>28</v>
      </c>
      <c r="K5" s="12" t="s">
        <v>29</v>
      </c>
      <c r="L5" s="12" t="s">
        <v>30</v>
      </c>
      <c r="M5" s="12" t="s">
        <v>31</v>
      </c>
      <c r="N5" s="12" t="s">
        <v>32</v>
      </c>
      <c r="O5" s="12" t="s">
        <v>33</v>
      </c>
      <c r="P5" s="168" t="s">
        <v>34</v>
      </c>
      <c r="Q5" s="168" t="s">
        <v>35</v>
      </c>
      <c r="R5" s="168" t="s">
        <v>36</v>
      </c>
      <c r="S5" s="168" t="s">
        <v>35</v>
      </c>
      <c r="T5" s="14" t="s">
        <v>37</v>
      </c>
      <c r="U5" s="14" t="s">
        <v>38</v>
      </c>
      <c r="V5" s="15" t="s">
        <v>39</v>
      </c>
      <c r="W5" s="16" t="s">
        <v>40</v>
      </c>
      <c r="X5" s="17" t="s">
        <v>41</v>
      </c>
      <c r="Y5" s="17" t="s">
        <v>42</v>
      </c>
      <c r="Z5" s="18" t="s">
        <v>43</v>
      </c>
      <c r="AA5" s="18" t="s">
        <v>44</v>
      </c>
      <c r="AB5" s="19" t="s">
        <v>45</v>
      </c>
      <c r="AC5" s="14" t="s">
        <v>37</v>
      </c>
      <c r="AD5" s="14" t="s">
        <v>38</v>
      </c>
      <c r="AE5" s="15" t="s">
        <v>46</v>
      </c>
      <c r="AF5" s="16" t="s">
        <v>40</v>
      </c>
      <c r="AG5" s="17" t="s">
        <v>41</v>
      </c>
      <c r="AH5" s="17" t="s">
        <v>42</v>
      </c>
      <c r="AI5" s="18" t="s">
        <v>43</v>
      </c>
      <c r="AJ5" s="18" t="s">
        <v>44</v>
      </c>
      <c r="AK5" s="19" t="s">
        <v>45</v>
      </c>
      <c r="AL5" s="14" t="s">
        <v>37</v>
      </c>
      <c r="AM5" s="14" t="s">
        <v>38</v>
      </c>
      <c r="AN5" s="15" t="s">
        <v>39</v>
      </c>
      <c r="AO5" s="16" t="s">
        <v>40</v>
      </c>
      <c r="AP5" s="17" t="s">
        <v>41</v>
      </c>
      <c r="AQ5" s="17" t="s">
        <v>42</v>
      </c>
      <c r="AR5" s="18" t="s">
        <v>43</v>
      </c>
      <c r="AS5" s="18" t="s">
        <v>44</v>
      </c>
      <c r="AT5" s="19" t="s">
        <v>45</v>
      </c>
      <c r="AU5" s="14" t="s">
        <v>37</v>
      </c>
      <c r="AV5" s="14" t="s">
        <v>38</v>
      </c>
      <c r="AW5" s="15" t="s">
        <v>39</v>
      </c>
      <c r="AX5" s="16" t="s">
        <v>40</v>
      </c>
      <c r="AY5" s="17" t="s">
        <v>41</v>
      </c>
      <c r="AZ5" s="17" t="s">
        <v>42</v>
      </c>
      <c r="BA5" s="18" t="s">
        <v>43</v>
      </c>
      <c r="BB5" s="18" t="s">
        <v>44</v>
      </c>
      <c r="BC5" s="19" t="s">
        <v>45</v>
      </c>
      <c r="BD5" s="2" t="s">
        <v>47</v>
      </c>
      <c r="BE5" s="2" t="s">
        <v>48</v>
      </c>
      <c r="BF5" s="2" t="s">
        <v>49</v>
      </c>
      <c r="BG5" s="20" t="s">
        <v>50</v>
      </c>
      <c r="BH5" s="3" t="s">
        <v>51</v>
      </c>
      <c r="BI5" s="3" t="s">
        <v>52</v>
      </c>
      <c r="BJ5" s="4" t="s">
        <v>53</v>
      </c>
      <c r="BK5" s="4" t="s">
        <v>54</v>
      </c>
      <c r="BL5" s="4" t="s">
        <v>55</v>
      </c>
      <c r="BM5" s="2" t="s">
        <v>56</v>
      </c>
      <c r="BN5" s="2" t="s">
        <v>57</v>
      </c>
      <c r="BO5" s="2" t="s">
        <v>53</v>
      </c>
      <c r="BP5" s="2" t="s">
        <v>58</v>
      </c>
      <c r="BQ5" s="20" t="s">
        <v>59</v>
      </c>
      <c r="BR5" s="20" t="s">
        <v>60</v>
      </c>
      <c r="BS5" s="20" t="s">
        <v>61</v>
      </c>
      <c r="BT5" s="18" t="s">
        <v>62</v>
      </c>
      <c r="BW5" s="130" t="s">
        <v>63</v>
      </c>
    </row>
    <row r="6" spans="1:76" ht="333.75" customHeight="1" x14ac:dyDescent="0.3">
      <c r="A6" s="209">
        <v>11</v>
      </c>
      <c r="B6" s="113">
        <v>111</v>
      </c>
      <c r="C6" s="21">
        <v>2024</v>
      </c>
      <c r="D6" s="21">
        <v>30</v>
      </c>
      <c r="E6" s="30" t="s">
        <v>64</v>
      </c>
      <c r="F6" s="41" t="s">
        <v>65</v>
      </c>
      <c r="G6" s="30" t="s">
        <v>66</v>
      </c>
      <c r="H6" s="30" t="s">
        <v>67</v>
      </c>
      <c r="I6" s="35">
        <v>1</v>
      </c>
      <c r="J6" s="30" t="s">
        <v>68</v>
      </c>
      <c r="K6" s="24" t="s">
        <v>69</v>
      </c>
      <c r="L6" s="41" t="s">
        <v>70</v>
      </c>
      <c r="M6" s="27">
        <v>1</v>
      </c>
      <c r="N6" s="41" t="s">
        <v>71</v>
      </c>
      <c r="O6" s="24" t="s">
        <v>72</v>
      </c>
      <c r="P6" s="140">
        <v>45658</v>
      </c>
      <c r="Q6" s="140">
        <v>46006</v>
      </c>
      <c r="R6" s="105" t="s">
        <v>73</v>
      </c>
      <c r="S6" s="105" t="s">
        <v>73</v>
      </c>
      <c r="T6" s="54">
        <v>45747</v>
      </c>
      <c r="U6" s="75" t="s">
        <v>74</v>
      </c>
      <c r="V6" s="74" t="s">
        <v>75</v>
      </c>
      <c r="W6" s="76">
        <f>+(0/1)*100%</f>
        <v>0</v>
      </c>
      <c r="X6" s="54">
        <v>45777</v>
      </c>
      <c r="Y6" s="21" t="s">
        <v>75</v>
      </c>
      <c r="Z6" s="73">
        <v>0</v>
      </c>
      <c r="AA6" s="75" t="s">
        <v>76</v>
      </c>
      <c r="AB6" s="75" t="s">
        <v>77</v>
      </c>
      <c r="AC6" s="54">
        <v>45838</v>
      </c>
      <c r="AD6" s="75" t="s">
        <v>78</v>
      </c>
      <c r="AE6" s="36" t="s">
        <v>75</v>
      </c>
      <c r="AF6" s="176">
        <v>0</v>
      </c>
      <c r="AG6" s="181">
        <v>45855</v>
      </c>
      <c r="AH6" s="36" t="s">
        <v>79</v>
      </c>
      <c r="AI6" s="49">
        <v>0</v>
      </c>
      <c r="AJ6" s="75" t="s">
        <v>80</v>
      </c>
      <c r="AK6" s="75" t="s">
        <v>81</v>
      </c>
      <c r="AL6" s="256">
        <v>45930</v>
      </c>
      <c r="AM6" s="25" t="s">
        <v>82</v>
      </c>
      <c r="AN6" s="36" t="s">
        <v>83</v>
      </c>
      <c r="AO6" s="176">
        <v>0.7</v>
      </c>
      <c r="AP6" s="181">
        <v>45952</v>
      </c>
      <c r="AQ6" s="36" t="s">
        <v>83</v>
      </c>
      <c r="AR6" s="49">
        <v>0.7</v>
      </c>
      <c r="AS6" s="25" t="s">
        <v>84</v>
      </c>
      <c r="AT6" s="25" t="s">
        <v>85</v>
      </c>
      <c r="AU6" s="54">
        <v>46022</v>
      </c>
      <c r="AV6" s="290" t="s">
        <v>86</v>
      </c>
      <c r="AW6" s="277" t="s">
        <v>87</v>
      </c>
      <c r="AX6" s="70">
        <v>1</v>
      </c>
      <c r="AY6" s="181">
        <v>46042</v>
      </c>
      <c r="AZ6" s="277" t="s">
        <v>87</v>
      </c>
      <c r="BA6" s="49">
        <v>1</v>
      </c>
      <c r="BB6" s="37" t="s">
        <v>88</v>
      </c>
      <c r="BC6" s="37" t="s">
        <v>89</v>
      </c>
      <c r="BD6" s="257">
        <v>46042</v>
      </c>
      <c r="BE6" s="49">
        <v>1</v>
      </c>
      <c r="BF6" s="247" t="s">
        <v>666</v>
      </c>
      <c r="BG6" s="49" t="s">
        <v>8</v>
      </c>
      <c r="BH6" s="37"/>
      <c r="BI6" s="37"/>
      <c r="BJ6" s="37"/>
      <c r="BK6" s="37"/>
      <c r="BL6" s="37"/>
      <c r="BM6" s="37"/>
      <c r="BN6" s="37"/>
      <c r="BO6" s="37"/>
      <c r="BP6" s="210"/>
      <c r="BQ6" s="210"/>
      <c r="BR6" s="169"/>
      <c r="BS6" s="169"/>
      <c r="BT6" s="169"/>
    </row>
    <row r="7" spans="1:76" ht="379.5" customHeight="1" x14ac:dyDescent="0.3">
      <c r="A7" s="211">
        <v>12</v>
      </c>
      <c r="B7" s="113">
        <v>111</v>
      </c>
      <c r="C7" s="21">
        <v>2024</v>
      </c>
      <c r="D7" s="21">
        <v>30</v>
      </c>
      <c r="E7" s="30" t="s">
        <v>64</v>
      </c>
      <c r="F7" s="178">
        <v>3</v>
      </c>
      <c r="G7" s="30" t="s">
        <v>91</v>
      </c>
      <c r="H7" s="30" t="s">
        <v>92</v>
      </c>
      <c r="I7" s="21">
        <v>1</v>
      </c>
      <c r="J7" s="30" t="s">
        <v>93</v>
      </c>
      <c r="K7" s="43" t="s">
        <v>69</v>
      </c>
      <c r="L7" s="44" t="s">
        <v>94</v>
      </c>
      <c r="M7" s="45">
        <v>1</v>
      </c>
      <c r="N7" s="44" t="s">
        <v>95</v>
      </c>
      <c r="O7" s="43" t="s">
        <v>72</v>
      </c>
      <c r="P7" s="142">
        <v>45658</v>
      </c>
      <c r="Q7" s="142">
        <v>46006</v>
      </c>
      <c r="R7" s="159" t="s">
        <v>73</v>
      </c>
      <c r="S7" s="159" t="s">
        <v>73</v>
      </c>
      <c r="T7" s="157">
        <v>45747</v>
      </c>
      <c r="U7" s="245" t="s">
        <v>74</v>
      </c>
      <c r="V7" s="170" t="s">
        <v>75</v>
      </c>
      <c r="W7" s="161">
        <f>+(0/1)*100%</f>
        <v>0</v>
      </c>
      <c r="X7" s="157">
        <v>45777</v>
      </c>
      <c r="Y7" s="154" t="s">
        <v>96</v>
      </c>
      <c r="Z7" s="165">
        <v>0</v>
      </c>
      <c r="AA7" s="245" t="s">
        <v>76</v>
      </c>
      <c r="AB7" s="245" t="s">
        <v>77</v>
      </c>
      <c r="AC7" s="54">
        <v>45838</v>
      </c>
      <c r="AD7" s="245" t="s">
        <v>97</v>
      </c>
      <c r="AE7" s="24" t="s">
        <v>75</v>
      </c>
      <c r="AF7" s="107">
        <v>0</v>
      </c>
      <c r="AG7" s="181">
        <v>45855</v>
      </c>
      <c r="AH7" s="36" t="s">
        <v>79</v>
      </c>
      <c r="AI7" s="49">
        <v>0</v>
      </c>
      <c r="AJ7" s="245" t="s">
        <v>80</v>
      </c>
      <c r="AK7" s="245" t="s">
        <v>81</v>
      </c>
      <c r="AL7" s="256">
        <v>45930</v>
      </c>
      <c r="AM7" s="25" t="s">
        <v>98</v>
      </c>
      <c r="AN7" s="24" t="s">
        <v>83</v>
      </c>
      <c r="AO7" s="107">
        <v>0.7</v>
      </c>
      <c r="AP7" s="172">
        <v>45952</v>
      </c>
      <c r="AQ7" s="24" t="s">
        <v>99</v>
      </c>
      <c r="AR7" s="50">
        <v>0.5</v>
      </c>
      <c r="AS7" s="25" t="s">
        <v>100</v>
      </c>
      <c r="AT7" s="25" t="s">
        <v>101</v>
      </c>
      <c r="AU7" s="54">
        <v>46022</v>
      </c>
      <c r="AV7" s="290" t="s">
        <v>102</v>
      </c>
      <c r="AW7" s="277" t="s">
        <v>87</v>
      </c>
      <c r="AX7" s="70">
        <v>1</v>
      </c>
      <c r="AY7" s="172">
        <v>46042</v>
      </c>
      <c r="AZ7" s="277" t="s">
        <v>87</v>
      </c>
      <c r="BA7" s="50">
        <v>1</v>
      </c>
      <c r="BB7" s="214" t="s">
        <v>103</v>
      </c>
      <c r="BC7" s="37" t="s">
        <v>89</v>
      </c>
      <c r="BD7" s="60">
        <v>46042</v>
      </c>
      <c r="BE7" s="50">
        <v>1</v>
      </c>
      <c r="BF7" s="247" t="s">
        <v>666</v>
      </c>
      <c r="BG7" s="49" t="s">
        <v>8</v>
      </c>
      <c r="BH7" s="24"/>
      <c r="BI7" s="24"/>
      <c r="BJ7" s="24"/>
      <c r="BK7" s="24"/>
      <c r="BL7" s="24"/>
      <c r="BM7" s="24"/>
      <c r="BN7" s="24"/>
      <c r="BO7" s="24"/>
      <c r="BP7" s="148"/>
      <c r="BQ7" s="148"/>
      <c r="BR7" s="109"/>
      <c r="BS7" s="109"/>
      <c r="BT7" s="109"/>
    </row>
    <row r="8" spans="1:76" ht="109.5" customHeight="1" x14ac:dyDescent="0.3">
      <c r="A8" s="211">
        <v>14</v>
      </c>
      <c r="B8" s="113">
        <v>111</v>
      </c>
      <c r="C8" s="21">
        <v>2024</v>
      </c>
      <c r="D8" s="21">
        <v>30</v>
      </c>
      <c r="E8" s="30" t="s">
        <v>64</v>
      </c>
      <c r="F8" s="178">
        <v>7</v>
      </c>
      <c r="G8" s="30" t="s">
        <v>104</v>
      </c>
      <c r="H8" s="30" t="s">
        <v>105</v>
      </c>
      <c r="I8" s="21">
        <v>1</v>
      </c>
      <c r="J8" s="31" t="s">
        <v>106</v>
      </c>
      <c r="K8" s="24" t="s">
        <v>107</v>
      </c>
      <c r="L8" s="24" t="s">
        <v>108</v>
      </c>
      <c r="M8" s="27">
        <v>1</v>
      </c>
      <c r="N8" s="41" t="s">
        <v>109</v>
      </c>
      <c r="O8" s="24" t="s">
        <v>72</v>
      </c>
      <c r="P8" s="140">
        <v>45658</v>
      </c>
      <c r="Q8" s="140">
        <v>46006</v>
      </c>
      <c r="R8" s="105" t="s">
        <v>73</v>
      </c>
      <c r="S8" s="105" t="s">
        <v>73</v>
      </c>
      <c r="T8" s="54">
        <v>45747</v>
      </c>
      <c r="U8" s="75" t="s">
        <v>110</v>
      </c>
      <c r="V8" s="74" t="s">
        <v>75</v>
      </c>
      <c r="W8" s="76">
        <f>+(0/1)*100%</f>
        <v>0</v>
      </c>
      <c r="X8" s="54">
        <v>45777</v>
      </c>
      <c r="Y8" s="21" t="s">
        <v>75</v>
      </c>
      <c r="Z8" s="73">
        <v>0</v>
      </c>
      <c r="AA8" s="75" t="s">
        <v>76</v>
      </c>
      <c r="AB8" s="75" t="s">
        <v>77</v>
      </c>
      <c r="AC8" s="54">
        <v>45838</v>
      </c>
      <c r="AD8" s="75" t="s">
        <v>110</v>
      </c>
      <c r="AE8" s="24" t="s">
        <v>75</v>
      </c>
      <c r="AF8" s="107">
        <v>0</v>
      </c>
      <c r="AG8" s="172">
        <v>45856</v>
      </c>
      <c r="AH8" s="24" t="s">
        <v>111</v>
      </c>
      <c r="AI8" s="50">
        <v>0</v>
      </c>
      <c r="AJ8" s="75" t="s">
        <v>112</v>
      </c>
      <c r="AK8" s="75" t="s">
        <v>113</v>
      </c>
      <c r="AL8" s="256">
        <v>45930</v>
      </c>
      <c r="AM8" s="75" t="s">
        <v>110</v>
      </c>
      <c r="AN8" s="24" t="s">
        <v>75</v>
      </c>
      <c r="AO8" s="107">
        <v>0</v>
      </c>
      <c r="AP8" s="172">
        <v>45947</v>
      </c>
      <c r="AQ8" s="24" t="s">
        <v>75</v>
      </c>
      <c r="AR8" s="50">
        <v>0</v>
      </c>
      <c r="AS8" s="75" t="s">
        <v>114</v>
      </c>
      <c r="AT8" s="75" t="s">
        <v>115</v>
      </c>
      <c r="AU8" s="54">
        <v>46022</v>
      </c>
      <c r="AV8" s="291" t="s">
        <v>116</v>
      </c>
      <c r="AW8" s="277" t="s">
        <v>87</v>
      </c>
      <c r="AX8" s="278">
        <f>+(1/1)*100%</f>
        <v>1</v>
      </c>
      <c r="AY8" s="172">
        <v>46042</v>
      </c>
      <c r="AZ8" s="277" t="s">
        <v>87</v>
      </c>
      <c r="BA8" s="50">
        <v>1</v>
      </c>
      <c r="BB8" s="31" t="s">
        <v>117</v>
      </c>
      <c r="BC8" s="37" t="s">
        <v>118</v>
      </c>
      <c r="BD8" s="60">
        <v>46042</v>
      </c>
      <c r="BE8" s="50">
        <v>1</v>
      </c>
      <c r="BF8" s="247" t="s">
        <v>666</v>
      </c>
      <c r="BG8" s="49" t="s">
        <v>8</v>
      </c>
      <c r="BH8" s="24"/>
      <c r="BI8" s="24"/>
      <c r="BJ8" s="24"/>
      <c r="BK8" s="24"/>
      <c r="BL8" s="24"/>
      <c r="BM8" s="24"/>
      <c r="BN8" s="24"/>
      <c r="BO8" s="24"/>
      <c r="BP8" s="148"/>
      <c r="BQ8" s="148"/>
      <c r="BR8" s="109"/>
      <c r="BS8" s="109"/>
      <c r="BT8" s="109"/>
    </row>
    <row r="9" spans="1:76" ht="200.25" customHeight="1" x14ac:dyDescent="0.3">
      <c r="A9" s="211">
        <v>15</v>
      </c>
      <c r="B9" s="113">
        <v>111</v>
      </c>
      <c r="C9" s="21">
        <v>2024</v>
      </c>
      <c r="D9" s="21">
        <v>30</v>
      </c>
      <c r="E9" s="30" t="s">
        <v>64</v>
      </c>
      <c r="F9" s="178">
        <v>7</v>
      </c>
      <c r="G9" s="30" t="s">
        <v>104</v>
      </c>
      <c r="H9" s="30" t="s">
        <v>105</v>
      </c>
      <c r="I9" s="21">
        <v>2</v>
      </c>
      <c r="J9" s="30" t="s">
        <v>119</v>
      </c>
      <c r="K9" s="24" t="s">
        <v>69</v>
      </c>
      <c r="L9" s="24" t="s">
        <v>120</v>
      </c>
      <c r="M9" s="27">
        <v>1</v>
      </c>
      <c r="N9" s="41" t="s">
        <v>109</v>
      </c>
      <c r="O9" s="24" t="s">
        <v>72</v>
      </c>
      <c r="P9" s="140">
        <v>45658</v>
      </c>
      <c r="Q9" s="140">
        <v>46006</v>
      </c>
      <c r="R9" s="105" t="s">
        <v>73</v>
      </c>
      <c r="S9" s="105" t="s">
        <v>73</v>
      </c>
      <c r="T9" s="54">
        <v>45747</v>
      </c>
      <c r="U9" s="75" t="s">
        <v>121</v>
      </c>
      <c r="V9" s="74" t="s">
        <v>75</v>
      </c>
      <c r="W9" s="76">
        <f>+(0/1)*100%</f>
        <v>0</v>
      </c>
      <c r="X9" s="54">
        <v>45777</v>
      </c>
      <c r="Y9" s="21" t="s">
        <v>75</v>
      </c>
      <c r="Z9" s="73">
        <v>0</v>
      </c>
      <c r="AA9" s="75" t="s">
        <v>76</v>
      </c>
      <c r="AB9" s="75" t="s">
        <v>77</v>
      </c>
      <c r="AC9" s="54">
        <v>45838</v>
      </c>
      <c r="AD9" s="75" t="s">
        <v>122</v>
      </c>
      <c r="AE9" s="24" t="s">
        <v>75</v>
      </c>
      <c r="AF9" s="107">
        <v>0</v>
      </c>
      <c r="AG9" s="172">
        <v>45856</v>
      </c>
      <c r="AH9" s="24" t="s">
        <v>123</v>
      </c>
      <c r="AI9" s="50">
        <v>0</v>
      </c>
      <c r="AJ9" s="75" t="s">
        <v>124</v>
      </c>
      <c r="AK9" s="75" t="s">
        <v>125</v>
      </c>
      <c r="AL9" s="256">
        <v>45930</v>
      </c>
      <c r="AM9" s="25" t="s">
        <v>126</v>
      </c>
      <c r="AN9" s="24" t="s">
        <v>127</v>
      </c>
      <c r="AO9" s="107">
        <v>0.4</v>
      </c>
      <c r="AP9" s="172">
        <v>45952</v>
      </c>
      <c r="AQ9" s="24" t="s">
        <v>127</v>
      </c>
      <c r="AR9" s="107">
        <v>0.4</v>
      </c>
      <c r="AS9" s="75" t="s">
        <v>128</v>
      </c>
      <c r="AT9" s="75" t="s">
        <v>129</v>
      </c>
      <c r="AU9" s="54">
        <v>46022</v>
      </c>
      <c r="AV9" s="290" t="s">
        <v>130</v>
      </c>
      <c r="AW9" s="277" t="s">
        <v>87</v>
      </c>
      <c r="AX9" s="278">
        <f>+(1/1)*100%</f>
        <v>1</v>
      </c>
      <c r="AY9" s="172">
        <v>46042</v>
      </c>
      <c r="AZ9" s="277" t="s">
        <v>87</v>
      </c>
      <c r="BA9" s="50">
        <v>1</v>
      </c>
      <c r="BB9" s="31" t="s">
        <v>131</v>
      </c>
      <c r="BC9" s="37" t="s">
        <v>118</v>
      </c>
      <c r="BD9" s="60">
        <v>46042</v>
      </c>
      <c r="BE9" s="50">
        <v>1</v>
      </c>
      <c r="BF9" s="247" t="s">
        <v>666</v>
      </c>
      <c r="BG9" s="49" t="s">
        <v>8</v>
      </c>
      <c r="BH9" s="24"/>
      <c r="BI9" s="24"/>
      <c r="BJ9" s="24"/>
      <c r="BK9" s="24"/>
      <c r="BL9" s="24"/>
      <c r="BM9" s="24"/>
      <c r="BN9" s="24"/>
      <c r="BO9" s="24"/>
      <c r="BP9" s="148"/>
      <c r="BQ9" s="148"/>
      <c r="BR9" s="109"/>
      <c r="BS9" s="109"/>
      <c r="BT9" s="109"/>
    </row>
    <row r="10" spans="1:76" ht="408.6" customHeight="1" x14ac:dyDescent="0.3">
      <c r="A10" s="209">
        <v>17</v>
      </c>
      <c r="B10" s="113">
        <v>111</v>
      </c>
      <c r="C10" s="21">
        <v>2024</v>
      </c>
      <c r="D10" s="21">
        <v>30</v>
      </c>
      <c r="E10" s="23" t="s">
        <v>64</v>
      </c>
      <c r="F10" s="179" t="s">
        <v>132</v>
      </c>
      <c r="G10" s="30" t="s">
        <v>133</v>
      </c>
      <c r="H10" s="30" t="s">
        <v>134</v>
      </c>
      <c r="I10" s="39">
        <v>1</v>
      </c>
      <c r="J10" s="30" t="s">
        <v>135</v>
      </c>
      <c r="K10" s="36" t="s">
        <v>136</v>
      </c>
      <c r="L10" s="36" t="s">
        <v>137</v>
      </c>
      <c r="M10" s="182">
        <v>1</v>
      </c>
      <c r="N10" s="41" t="s">
        <v>138</v>
      </c>
      <c r="O10" s="24" t="s">
        <v>72</v>
      </c>
      <c r="P10" s="140">
        <v>45658</v>
      </c>
      <c r="Q10" s="258">
        <v>46006</v>
      </c>
      <c r="R10" s="105" t="s">
        <v>73</v>
      </c>
      <c r="S10" s="105" t="s">
        <v>73</v>
      </c>
      <c r="T10" s="54">
        <v>45747</v>
      </c>
      <c r="U10" s="75" t="s">
        <v>139</v>
      </c>
      <c r="V10" s="183" t="s">
        <v>75</v>
      </c>
      <c r="W10" s="184">
        <f>+(0/1)*100%</f>
        <v>0</v>
      </c>
      <c r="X10" s="156">
        <v>45777</v>
      </c>
      <c r="Y10" s="35">
        <v>0</v>
      </c>
      <c r="Z10" s="164">
        <v>0</v>
      </c>
      <c r="AA10" s="75" t="s">
        <v>76</v>
      </c>
      <c r="AB10" s="75" t="s">
        <v>77</v>
      </c>
      <c r="AC10" s="54">
        <v>45838</v>
      </c>
      <c r="AD10" s="75" t="s">
        <v>140</v>
      </c>
      <c r="AE10" s="24" t="s">
        <v>141</v>
      </c>
      <c r="AF10" s="107">
        <v>0.5</v>
      </c>
      <c r="AG10" s="181">
        <v>45859</v>
      </c>
      <c r="AH10" s="36" t="s">
        <v>142</v>
      </c>
      <c r="AI10" s="49">
        <v>0.5</v>
      </c>
      <c r="AJ10" s="75" t="s">
        <v>143</v>
      </c>
      <c r="AK10" s="75" t="s">
        <v>144</v>
      </c>
      <c r="AL10" s="256">
        <v>45930</v>
      </c>
      <c r="AM10" s="230" t="s">
        <v>145</v>
      </c>
      <c r="AN10" s="36" t="s">
        <v>141</v>
      </c>
      <c r="AO10" s="176">
        <v>0.5</v>
      </c>
      <c r="AP10" s="177">
        <v>45952</v>
      </c>
      <c r="AQ10" s="36" t="s">
        <v>142</v>
      </c>
      <c r="AR10" s="49">
        <v>0.5</v>
      </c>
      <c r="AS10" s="230" t="s">
        <v>146</v>
      </c>
      <c r="AT10" s="230" t="s">
        <v>147</v>
      </c>
      <c r="AU10" s="54">
        <v>46022</v>
      </c>
      <c r="AV10" s="292" t="s">
        <v>148</v>
      </c>
      <c r="AW10" s="277" t="s">
        <v>87</v>
      </c>
      <c r="AX10" s="278">
        <f>+(1/1)*100%</f>
        <v>1</v>
      </c>
      <c r="AY10" s="181">
        <v>46042</v>
      </c>
      <c r="AZ10" s="277" t="s">
        <v>87</v>
      </c>
      <c r="BA10" s="278">
        <f>+(1/1)*100%</f>
        <v>1</v>
      </c>
      <c r="BB10" s="37" t="s">
        <v>149</v>
      </c>
      <c r="BC10" s="37" t="s">
        <v>150</v>
      </c>
      <c r="BD10" s="60">
        <v>46042</v>
      </c>
      <c r="BE10" s="50">
        <v>1</v>
      </c>
      <c r="BF10" s="247" t="s">
        <v>666</v>
      </c>
      <c r="BG10" s="49" t="s">
        <v>8</v>
      </c>
      <c r="BH10" s="37"/>
      <c r="BI10" s="37"/>
      <c r="BJ10" s="37"/>
      <c r="BK10" s="37"/>
      <c r="BL10" s="37"/>
      <c r="BM10" s="37"/>
      <c r="BN10" s="37"/>
      <c r="BO10" s="37"/>
      <c r="BP10" s="37"/>
      <c r="BQ10" s="37"/>
      <c r="BR10" s="169"/>
      <c r="BS10" s="169"/>
      <c r="BT10" s="169"/>
    </row>
    <row r="11" spans="1:76" ht="321" customHeight="1" x14ac:dyDescent="0.3">
      <c r="A11" s="211">
        <v>26</v>
      </c>
      <c r="B11" s="113">
        <v>111</v>
      </c>
      <c r="C11" s="21">
        <v>2024</v>
      </c>
      <c r="D11" s="21">
        <v>31</v>
      </c>
      <c r="E11" s="48" t="s">
        <v>151</v>
      </c>
      <c r="F11" s="178">
        <v>1</v>
      </c>
      <c r="G11" s="30" t="s">
        <v>152</v>
      </c>
      <c r="H11" s="25" t="s">
        <v>153</v>
      </c>
      <c r="I11" s="26">
        <v>1</v>
      </c>
      <c r="J11" s="25" t="s">
        <v>154</v>
      </c>
      <c r="K11" s="24" t="s">
        <v>155</v>
      </c>
      <c r="L11" s="24" t="s">
        <v>156</v>
      </c>
      <c r="M11" s="24" t="s">
        <v>157</v>
      </c>
      <c r="N11" s="24" t="s">
        <v>158</v>
      </c>
      <c r="O11" s="24" t="s">
        <v>158</v>
      </c>
      <c r="P11" s="136">
        <v>45711</v>
      </c>
      <c r="Q11" s="137">
        <v>46022</v>
      </c>
      <c r="R11" s="151" t="s">
        <v>159</v>
      </c>
      <c r="S11" s="140">
        <v>46176</v>
      </c>
      <c r="T11" s="57">
        <v>45747</v>
      </c>
      <c r="U11" s="23" t="s">
        <v>160</v>
      </c>
      <c r="V11" s="82" t="s">
        <v>161</v>
      </c>
      <c r="W11" s="63" t="s">
        <v>161</v>
      </c>
      <c r="X11" s="54">
        <v>45776</v>
      </c>
      <c r="Y11" s="104" t="s">
        <v>162</v>
      </c>
      <c r="Z11" s="73">
        <v>0</v>
      </c>
      <c r="AA11" s="23" t="s">
        <v>163</v>
      </c>
      <c r="AB11" s="23" t="s">
        <v>164</v>
      </c>
      <c r="AC11" s="172" t="s">
        <v>165</v>
      </c>
      <c r="AD11" s="75" t="s">
        <v>166</v>
      </c>
      <c r="AE11" s="175" t="s">
        <v>167</v>
      </c>
      <c r="AF11" s="107">
        <v>0.27</v>
      </c>
      <c r="AG11" s="172" t="s">
        <v>168</v>
      </c>
      <c r="AH11" s="41" t="s">
        <v>169</v>
      </c>
      <c r="AI11" s="202">
        <v>0.18</v>
      </c>
      <c r="AJ11" s="25" t="s">
        <v>170</v>
      </c>
      <c r="AK11" s="25" t="s">
        <v>171</v>
      </c>
      <c r="AL11" s="256">
        <v>45930</v>
      </c>
      <c r="AM11" s="25" t="s">
        <v>172</v>
      </c>
      <c r="AN11" s="252" t="s">
        <v>173</v>
      </c>
      <c r="AO11" s="171">
        <v>0.44</v>
      </c>
      <c r="AP11" s="172">
        <v>45954</v>
      </c>
      <c r="AQ11" s="252" t="s">
        <v>174</v>
      </c>
      <c r="AR11" s="50">
        <v>0.22</v>
      </c>
      <c r="AS11" s="25" t="s">
        <v>175</v>
      </c>
      <c r="AT11" s="25" t="s">
        <v>176</v>
      </c>
      <c r="AU11" s="151" t="s">
        <v>177</v>
      </c>
      <c r="AV11" s="24" t="s">
        <v>178</v>
      </c>
      <c r="AW11" s="24">
        <v>2</v>
      </c>
      <c r="AX11" s="107">
        <v>0.22220000000000001</v>
      </c>
      <c r="AY11" s="172">
        <v>46030</v>
      </c>
      <c r="AZ11" s="24" t="s">
        <v>179</v>
      </c>
      <c r="BA11" s="50">
        <v>0.22</v>
      </c>
      <c r="BB11" s="31" t="s">
        <v>180</v>
      </c>
      <c r="BC11" s="31" t="s">
        <v>181</v>
      </c>
      <c r="BD11" s="60">
        <v>46030</v>
      </c>
      <c r="BE11" s="50">
        <v>0.22</v>
      </c>
      <c r="BF11" s="24" t="s">
        <v>90</v>
      </c>
      <c r="BG11" s="24"/>
      <c r="BH11" s="24"/>
      <c r="BI11" s="24"/>
      <c r="BJ11" s="24"/>
      <c r="BK11" s="24"/>
      <c r="BL11" s="24"/>
      <c r="BM11" s="24"/>
      <c r="BN11" s="24"/>
      <c r="BO11" s="24"/>
      <c r="BP11" s="24"/>
      <c r="BQ11" s="24"/>
      <c r="BR11" s="109"/>
      <c r="BS11" s="109"/>
      <c r="BT11" s="109"/>
    </row>
    <row r="12" spans="1:76" ht="209.25" customHeight="1" x14ac:dyDescent="0.3">
      <c r="A12" s="211">
        <v>28</v>
      </c>
      <c r="B12" s="113">
        <v>111</v>
      </c>
      <c r="C12" s="21">
        <v>2024</v>
      </c>
      <c r="D12" s="21">
        <v>31</v>
      </c>
      <c r="E12" s="30" t="s">
        <v>151</v>
      </c>
      <c r="F12" s="178">
        <v>1</v>
      </c>
      <c r="G12" s="30" t="s">
        <v>152</v>
      </c>
      <c r="H12" s="23" t="s">
        <v>182</v>
      </c>
      <c r="I12" s="26">
        <v>3</v>
      </c>
      <c r="J12" s="23" t="s">
        <v>183</v>
      </c>
      <c r="K12" s="24" t="s">
        <v>184</v>
      </c>
      <c r="L12" s="24" t="s">
        <v>185</v>
      </c>
      <c r="M12" s="24" t="s">
        <v>186</v>
      </c>
      <c r="N12" s="24" t="s">
        <v>158</v>
      </c>
      <c r="O12" s="24" t="s">
        <v>158</v>
      </c>
      <c r="P12" s="136">
        <v>45711</v>
      </c>
      <c r="Q12" s="137">
        <v>46022</v>
      </c>
      <c r="R12" s="151" t="s">
        <v>159</v>
      </c>
      <c r="S12" s="140">
        <v>46176</v>
      </c>
      <c r="T12" s="57">
        <v>45747</v>
      </c>
      <c r="U12" s="83" t="s">
        <v>187</v>
      </c>
      <c r="V12" s="84">
        <v>1</v>
      </c>
      <c r="W12" s="62" t="s">
        <v>186</v>
      </c>
      <c r="X12" s="57">
        <v>45777</v>
      </c>
      <c r="Y12" s="167" t="s">
        <v>188</v>
      </c>
      <c r="Z12" s="84">
        <v>0.5</v>
      </c>
      <c r="AA12" s="23" t="s">
        <v>189</v>
      </c>
      <c r="AB12" s="23" t="s">
        <v>190</v>
      </c>
      <c r="AC12" s="172" t="s">
        <v>165</v>
      </c>
      <c r="AD12" s="25" t="s">
        <v>191</v>
      </c>
      <c r="AE12" s="24" t="s">
        <v>192</v>
      </c>
      <c r="AF12" s="107">
        <v>1</v>
      </c>
      <c r="AG12" s="172">
        <v>45855</v>
      </c>
      <c r="AH12" s="24">
        <v>1</v>
      </c>
      <c r="AI12" s="108">
        <v>0.5</v>
      </c>
      <c r="AJ12" s="25" t="s">
        <v>193</v>
      </c>
      <c r="AK12" s="25" t="s">
        <v>194</v>
      </c>
      <c r="AL12" s="256">
        <v>45930</v>
      </c>
      <c r="AM12" s="25" t="s">
        <v>191</v>
      </c>
      <c r="AN12" s="82" t="s">
        <v>192</v>
      </c>
      <c r="AO12" s="171">
        <v>0.5</v>
      </c>
      <c r="AP12" s="172">
        <v>45954</v>
      </c>
      <c r="AQ12" s="24" t="s">
        <v>192</v>
      </c>
      <c r="AR12" s="108">
        <v>0.5</v>
      </c>
      <c r="AS12" s="25" t="s">
        <v>195</v>
      </c>
      <c r="AT12" s="25" t="s">
        <v>196</v>
      </c>
      <c r="AU12" s="151" t="s">
        <v>177</v>
      </c>
      <c r="AV12" s="25" t="s">
        <v>197</v>
      </c>
      <c r="AW12" s="24">
        <v>1</v>
      </c>
      <c r="AX12" s="107">
        <v>0.9</v>
      </c>
      <c r="AY12" s="172">
        <v>46031</v>
      </c>
      <c r="AZ12" s="24" t="s">
        <v>192</v>
      </c>
      <c r="BA12" s="50">
        <v>0.5</v>
      </c>
      <c r="BB12" s="31" t="s">
        <v>198</v>
      </c>
      <c r="BC12" s="31" t="s">
        <v>199</v>
      </c>
      <c r="BD12" s="60">
        <v>46031</v>
      </c>
      <c r="BE12" s="50">
        <v>0.5</v>
      </c>
      <c r="BF12" s="24" t="s">
        <v>90</v>
      </c>
      <c r="BG12" s="24"/>
      <c r="BH12" s="24"/>
      <c r="BI12" s="24"/>
      <c r="BJ12" s="24"/>
      <c r="BK12" s="24"/>
      <c r="BL12" s="24"/>
      <c r="BM12" s="24"/>
      <c r="BN12" s="24"/>
      <c r="BO12" s="24"/>
      <c r="BP12" s="24"/>
      <c r="BQ12" s="24"/>
      <c r="BR12" s="109"/>
      <c r="BS12" s="109"/>
      <c r="BT12" s="109"/>
    </row>
    <row r="13" spans="1:76" ht="234" customHeight="1" x14ac:dyDescent="0.3">
      <c r="A13" s="211">
        <v>29</v>
      </c>
      <c r="B13" s="113">
        <v>111</v>
      </c>
      <c r="C13" s="21">
        <v>2024</v>
      </c>
      <c r="D13" s="21">
        <v>31</v>
      </c>
      <c r="E13" s="30" t="s">
        <v>151</v>
      </c>
      <c r="F13" s="178">
        <v>1</v>
      </c>
      <c r="G13" s="30" t="s">
        <v>152</v>
      </c>
      <c r="H13" s="23" t="s">
        <v>200</v>
      </c>
      <c r="I13" s="26">
        <v>4</v>
      </c>
      <c r="J13" s="23" t="s">
        <v>201</v>
      </c>
      <c r="K13" s="24" t="s">
        <v>202</v>
      </c>
      <c r="L13" s="24" t="s">
        <v>203</v>
      </c>
      <c r="M13" s="24" t="s">
        <v>204</v>
      </c>
      <c r="N13" s="24" t="s">
        <v>158</v>
      </c>
      <c r="O13" s="24" t="s">
        <v>158</v>
      </c>
      <c r="P13" s="136">
        <v>45711</v>
      </c>
      <c r="Q13" s="137">
        <v>45838</v>
      </c>
      <c r="R13" s="151">
        <v>180</v>
      </c>
      <c r="S13" s="152">
        <v>46021</v>
      </c>
      <c r="T13" s="57">
        <v>45747</v>
      </c>
      <c r="U13" s="242" t="s">
        <v>205</v>
      </c>
      <c r="V13" s="84">
        <v>0.9</v>
      </c>
      <c r="W13" s="82" t="s">
        <v>206</v>
      </c>
      <c r="X13" s="59">
        <v>45777</v>
      </c>
      <c r="Y13" s="255" t="s">
        <v>207</v>
      </c>
      <c r="Z13" s="99">
        <v>0</v>
      </c>
      <c r="AA13" s="242" t="s">
        <v>208</v>
      </c>
      <c r="AB13" s="23" t="s">
        <v>190</v>
      </c>
      <c r="AC13" s="172" t="s">
        <v>165</v>
      </c>
      <c r="AD13" s="25" t="s">
        <v>209</v>
      </c>
      <c r="AE13" s="24" t="s">
        <v>210</v>
      </c>
      <c r="AF13" s="107">
        <v>0.8</v>
      </c>
      <c r="AG13" s="172">
        <v>45855</v>
      </c>
      <c r="AH13" s="24">
        <v>1</v>
      </c>
      <c r="AI13" s="108">
        <v>0</v>
      </c>
      <c r="AJ13" s="25" t="s">
        <v>211</v>
      </c>
      <c r="AK13" s="25" t="s">
        <v>212</v>
      </c>
      <c r="AL13" s="256">
        <v>45930</v>
      </c>
      <c r="AM13" s="253" t="s">
        <v>213</v>
      </c>
      <c r="AN13" s="24">
        <v>0</v>
      </c>
      <c r="AO13" s="107">
        <v>0</v>
      </c>
      <c r="AP13" s="172">
        <v>45954</v>
      </c>
      <c r="AQ13" s="24" t="s">
        <v>214</v>
      </c>
      <c r="AR13" s="50">
        <v>0</v>
      </c>
      <c r="AS13" s="25" t="s">
        <v>215</v>
      </c>
      <c r="AT13" s="25" t="s">
        <v>176</v>
      </c>
      <c r="AU13" s="151" t="s">
        <v>177</v>
      </c>
      <c r="AV13" s="25" t="s">
        <v>216</v>
      </c>
      <c r="AW13" s="24">
        <v>1</v>
      </c>
      <c r="AX13" s="107">
        <v>0.7</v>
      </c>
      <c r="AY13" s="172">
        <v>46031</v>
      </c>
      <c r="AZ13" s="24" t="s">
        <v>202</v>
      </c>
      <c r="BA13" s="50">
        <v>0</v>
      </c>
      <c r="BB13" s="31" t="s">
        <v>217</v>
      </c>
      <c r="BC13" s="31" t="s">
        <v>218</v>
      </c>
      <c r="BD13" s="60">
        <v>46031</v>
      </c>
      <c r="BE13" s="50">
        <v>0</v>
      </c>
      <c r="BF13" s="187" t="s">
        <v>792</v>
      </c>
      <c r="BG13" s="24"/>
      <c r="BH13" s="24"/>
      <c r="BI13" s="24"/>
      <c r="BJ13" s="24"/>
      <c r="BK13" s="24"/>
      <c r="BL13" s="24"/>
      <c r="BM13" s="24"/>
      <c r="BN13" s="24"/>
      <c r="BO13" s="24"/>
      <c r="BP13" s="24"/>
      <c r="BQ13" s="24"/>
      <c r="BR13" s="109"/>
      <c r="BS13" s="109"/>
      <c r="BT13" s="109"/>
    </row>
    <row r="14" spans="1:76" ht="171.75" customHeight="1" x14ac:dyDescent="0.3">
      <c r="A14" s="211">
        <v>30</v>
      </c>
      <c r="B14" s="124">
        <v>111</v>
      </c>
      <c r="C14" s="35">
        <v>2024</v>
      </c>
      <c r="D14" s="35">
        <v>31</v>
      </c>
      <c r="E14" s="30" t="s">
        <v>151</v>
      </c>
      <c r="F14" s="180">
        <v>1</v>
      </c>
      <c r="G14" s="30" t="s">
        <v>152</v>
      </c>
      <c r="H14" s="30" t="s">
        <v>219</v>
      </c>
      <c r="I14" s="39">
        <v>5</v>
      </c>
      <c r="J14" s="30" t="s">
        <v>220</v>
      </c>
      <c r="K14" s="36" t="s">
        <v>221</v>
      </c>
      <c r="L14" s="36" t="s">
        <v>222</v>
      </c>
      <c r="M14" s="49" t="s">
        <v>223</v>
      </c>
      <c r="N14" s="36" t="s">
        <v>158</v>
      </c>
      <c r="O14" s="36" t="s">
        <v>158</v>
      </c>
      <c r="P14" s="144">
        <v>45711</v>
      </c>
      <c r="Q14" s="139">
        <v>46022</v>
      </c>
      <c r="R14" s="151" t="s">
        <v>159</v>
      </c>
      <c r="S14" s="140">
        <v>46176</v>
      </c>
      <c r="T14" s="57">
        <v>45565</v>
      </c>
      <c r="U14" s="242" t="s">
        <v>224</v>
      </c>
      <c r="V14" s="82" t="s">
        <v>225</v>
      </c>
      <c r="W14" s="82" t="s">
        <v>226</v>
      </c>
      <c r="X14" s="55">
        <v>45777</v>
      </c>
      <c r="Y14" s="254" t="s">
        <v>227</v>
      </c>
      <c r="Z14" s="100">
        <v>0</v>
      </c>
      <c r="AA14" s="242" t="s">
        <v>228</v>
      </c>
      <c r="AB14" s="23" t="s">
        <v>190</v>
      </c>
      <c r="AC14" s="172" t="s">
        <v>165</v>
      </c>
      <c r="AD14" s="25" t="s">
        <v>229</v>
      </c>
      <c r="AE14" s="24" t="s">
        <v>230</v>
      </c>
      <c r="AF14" s="107">
        <v>0.8</v>
      </c>
      <c r="AG14" s="172">
        <v>45855</v>
      </c>
      <c r="AH14" s="50" t="s">
        <v>231</v>
      </c>
      <c r="AI14" s="108">
        <v>0</v>
      </c>
      <c r="AJ14" s="25" t="s">
        <v>232</v>
      </c>
      <c r="AK14" s="25" t="s">
        <v>233</v>
      </c>
      <c r="AL14" s="256">
        <v>45930</v>
      </c>
      <c r="AM14" s="25" t="s">
        <v>229</v>
      </c>
      <c r="AN14" s="229" t="s">
        <v>234</v>
      </c>
      <c r="AO14" s="107">
        <v>0</v>
      </c>
      <c r="AP14" s="172">
        <v>45954</v>
      </c>
      <c r="AQ14" s="254" t="s">
        <v>227</v>
      </c>
      <c r="AR14" s="100">
        <v>0</v>
      </c>
      <c r="AS14" s="25" t="s">
        <v>228</v>
      </c>
      <c r="AT14" s="25" t="s">
        <v>176</v>
      </c>
      <c r="AU14" s="151" t="s">
        <v>177</v>
      </c>
      <c r="AV14" s="25" t="s">
        <v>235</v>
      </c>
      <c r="AW14" s="24">
        <v>1</v>
      </c>
      <c r="AX14" s="107">
        <v>0.9</v>
      </c>
      <c r="AY14" s="172">
        <v>46031</v>
      </c>
      <c r="AZ14" s="24" t="s">
        <v>236</v>
      </c>
      <c r="BA14" s="50">
        <v>0.4</v>
      </c>
      <c r="BB14" s="31" t="s">
        <v>237</v>
      </c>
      <c r="BC14" s="31" t="s">
        <v>238</v>
      </c>
      <c r="BD14" s="60">
        <v>46031</v>
      </c>
      <c r="BE14" s="50">
        <v>0.4</v>
      </c>
      <c r="BF14" s="24" t="s">
        <v>90</v>
      </c>
      <c r="BG14" s="24"/>
      <c r="BH14" s="24"/>
      <c r="BI14" s="24"/>
      <c r="BJ14" s="24"/>
      <c r="BK14" s="24"/>
      <c r="BL14" s="24"/>
      <c r="BM14" s="24"/>
      <c r="BN14" s="24"/>
      <c r="BO14" s="24"/>
      <c r="BP14" s="24"/>
      <c r="BQ14" s="24"/>
      <c r="BR14" s="109"/>
      <c r="BS14" s="109"/>
      <c r="BT14" s="109"/>
    </row>
    <row r="15" spans="1:76" ht="118.8" x14ac:dyDescent="0.3">
      <c r="A15" s="211">
        <v>31</v>
      </c>
      <c r="B15" s="113">
        <v>111</v>
      </c>
      <c r="C15" s="21">
        <v>2024</v>
      </c>
      <c r="D15" s="21">
        <v>31</v>
      </c>
      <c r="E15" s="23" t="s">
        <v>151</v>
      </c>
      <c r="F15" s="178">
        <v>1</v>
      </c>
      <c r="G15" s="23" t="s">
        <v>152</v>
      </c>
      <c r="H15" s="23" t="s">
        <v>239</v>
      </c>
      <c r="I15" s="26">
        <v>6</v>
      </c>
      <c r="J15" s="23" t="s">
        <v>240</v>
      </c>
      <c r="K15" s="24" t="s">
        <v>241</v>
      </c>
      <c r="L15" s="24" t="s">
        <v>242</v>
      </c>
      <c r="M15" s="50" t="s">
        <v>243</v>
      </c>
      <c r="N15" s="24" t="s">
        <v>158</v>
      </c>
      <c r="O15" s="24" t="s">
        <v>158</v>
      </c>
      <c r="P15" s="137">
        <v>45711</v>
      </c>
      <c r="Q15" s="137">
        <v>46022</v>
      </c>
      <c r="R15" s="105" t="s">
        <v>73</v>
      </c>
      <c r="S15" s="105" t="s">
        <v>73</v>
      </c>
      <c r="T15" s="57">
        <v>45747</v>
      </c>
      <c r="U15" s="242" t="s">
        <v>244</v>
      </c>
      <c r="V15" s="84">
        <v>1</v>
      </c>
      <c r="W15" s="82" t="s">
        <v>245</v>
      </c>
      <c r="X15" s="59">
        <v>45777</v>
      </c>
      <c r="Y15" s="167" t="s">
        <v>246</v>
      </c>
      <c r="Z15" s="101">
        <v>0</v>
      </c>
      <c r="AA15" s="242" t="s">
        <v>247</v>
      </c>
      <c r="AB15" s="23" t="s">
        <v>190</v>
      </c>
      <c r="AC15" s="172" t="s">
        <v>165</v>
      </c>
      <c r="AD15" s="25" t="s">
        <v>248</v>
      </c>
      <c r="AE15" s="24">
        <v>100</v>
      </c>
      <c r="AF15" s="107">
        <v>1</v>
      </c>
      <c r="AG15" s="172">
        <v>45854</v>
      </c>
      <c r="AH15" s="167" t="s">
        <v>246</v>
      </c>
      <c r="AI15" s="108">
        <v>0</v>
      </c>
      <c r="AJ15" s="25" t="s">
        <v>249</v>
      </c>
      <c r="AK15" s="31" t="s">
        <v>250</v>
      </c>
      <c r="AL15" s="256">
        <v>45930</v>
      </c>
      <c r="AM15" s="25" t="s">
        <v>251</v>
      </c>
      <c r="AN15" s="236">
        <v>1</v>
      </c>
      <c r="AO15" s="236">
        <v>1</v>
      </c>
      <c r="AP15" s="172">
        <v>45954</v>
      </c>
      <c r="AQ15" s="167" t="s">
        <v>246</v>
      </c>
      <c r="AR15" s="108">
        <v>0.1</v>
      </c>
      <c r="AS15" s="25" t="s">
        <v>252</v>
      </c>
      <c r="AT15" s="31" t="s">
        <v>253</v>
      </c>
      <c r="AU15" s="151" t="s">
        <v>177</v>
      </c>
      <c r="AV15" s="25" t="s">
        <v>254</v>
      </c>
      <c r="AW15" s="24">
        <v>2</v>
      </c>
      <c r="AX15" s="107">
        <v>0.1</v>
      </c>
      <c r="AY15" s="172">
        <v>46031</v>
      </c>
      <c r="AZ15" s="24" t="s">
        <v>242</v>
      </c>
      <c r="BA15" s="50">
        <v>0.1</v>
      </c>
      <c r="BB15" s="31" t="s">
        <v>255</v>
      </c>
      <c r="BC15" s="31" t="s">
        <v>256</v>
      </c>
      <c r="BD15" s="60">
        <v>46031</v>
      </c>
      <c r="BE15" s="50">
        <v>0.1</v>
      </c>
      <c r="BF15" s="187" t="s">
        <v>792</v>
      </c>
      <c r="BG15" s="24"/>
      <c r="BH15" s="24"/>
      <c r="BI15" s="24"/>
      <c r="BJ15" s="24"/>
      <c r="BK15" s="24"/>
      <c r="BL15" s="24"/>
      <c r="BM15" s="24"/>
      <c r="BN15" s="24"/>
      <c r="BO15" s="24"/>
      <c r="BP15" s="24"/>
      <c r="BQ15" s="24"/>
      <c r="BR15" s="109"/>
      <c r="BS15" s="109"/>
      <c r="BT15" s="109"/>
    </row>
    <row r="16" spans="1:76" ht="192.75" customHeight="1" x14ac:dyDescent="0.3">
      <c r="A16" s="211">
        <v>34</v>
      </c>
      <c r="B16" s="113">
        <v>111</v>
      </c>
      <c r="C16" s="21">
        <v>2024</v>
      </c>
      <c r="D16" s="21">
        <v>3</v>
      </c>
      <c r="E16" s="30" t="s">
        <v>257</v>
      </c>
      <c r="F16" s="24">
        <v>1</v>
      </c>
      <c r="G16" s="30" t="s">
        <v>258</v>
      </c>
      <c r="H16" s="30" t="s">
        <v>259</v>
      </c>
      <c r="I16" s="26">
        <v>2</v>
      </c>
      <c r="J16" s="30" t="s">
        <v>260</v>
      </c>
      <c r="K16" s="24" t="s">
        <v>261</v>
      </c>
      <c r="L16" s="24" t="s">
        <v>262</v>
      </c>
      <c r="M16" s="50">
        <v>1</v>
      </c>
      <c r="N16" s="24" t="s">
        <v>263</v>
      </c>
      <c r="O16" s="24" t="s">
        <v>264</v>
      </c>
      <c r="P16" s="140">
        <v>45803</v>
      </c>
      <c r="Q16" s="140">
        <v>45991</v>
      </c>
      <c r="R16" s="105" t="s">
        <v>73</v>
      </c>
      <c r="S16" s="105" t="s">
        <v>73</v>
      </c>
      <c r="T16" s="116"/>
      <c r="U16" s="117"/>
      <c r="V16" s="117"/>
      <c r="W16" s="118"/>
      <c r="X16" s="118"/>
      <c r="Y16" s="117"/>
      <c r="Z16" s="117"/>
      <c r="AA16" s="117"/>
      <c r="AB16" s="117"/>
      <c r="AC16" s="151" t="s">
        <v>165</v>
      </c>
      <c r="AD16" s="251" t="s">
        <v>265</v>
      </c>
      <c r="AE16" s="82" t="s">
        <v>266</v>
      </c>
      <c r="AF16" s="171">
        <v>0.56999999999999995</v>
      </c>
      <c r="AG16" s="151" t="s">
        <v>267</v>
      </c>
      <c r="AH16" s="82" t="s">
        <v>266</v>
      </c>
      <c r="AI16" s="50">
        <v>0.56999999999999995</v>
      </c>
      <c r="AJ16" s="251" t="s">
        <v>268</v>
      </c>
      <c r="AK16" s="251" t="s">
        <v>269</v>
      </c>
      <c r="AL16" s="227">
        <v>45930</v>
      </c>
      <c r="AM16" s="242" t="s">
        <v>270</v>
      </c>
      <c r="AN16" s="166" t="s">
        <v>271</v>
      </c>
      <c r="AO16" s="166">
        <f>+(5.5/7)*100</f>
        <v>78.571428571428569</v>
      </c>
      <c r="AP16" s="172">
        <v>45952</v>
      </c>
      <c r="AQ16" s="166" t="s">
        <v>271</v>
      </c>
      <c r="AR16" s="50">
        <v>0.79</v>
      </c>
      <c r="AS16" s="251" t="s">
        <v>272</v>
      </c>
      <c r="AT16" s="251" t="s">
        <v>273</v>
      </c>
      <c r="AU16" s="279">
        <v>46022</v>
      </c>
      <c r="AV16" s="275" t="s">
        <v>274</v>
      </c>
      <c r="AW16" s="82" t="s">
        <v>275</v>
      </c>
      <c r="AX16" s="171">
        <v>0.86</v>
      </c>
      <c r="AY16" s="172">
        <v>46044</v>
      </c>
      <c r="AZ16" s="82" t="s">
        <v>275</v>
      </c>
      <c r="BA16" s="50">
        <v>0.86</v>
      </c>
      <c r="BB16" s="31" t="s">
        <v>955</v>
      </c>
      <c r="BC16" s="46" t="s">
        <v>956</v>
      </c>
      <c r="BD16" s="60">
        <v>46044</v>
      </c>
      <c r="BE16" s="50">
        <v>0.86</v>
      </c>
      <c r="BF16" s="187" t="s">
        <v>792</v>
      </c>
      <c r="BG16" s="24"/>
      <c r="BH16" s="24"/>
      <c r="BI16" s="24"/>
      <c r="BJ16" s="24"/>
      <c r="BK16" s="24"/>
      <c r="BL16" s="24"/>
      <c r="BM16" s="24"/>
      <c r="BN16" s="24"/>
      <c r="BO16" s="24"/>
      <c r="BP16" s="24"/>
      <c r="BQ16" s="24"/>
      <c r="BR16" s="109"/>
      <c r="BS16" s="109"/>
      <c r="BT16" s="109"/>
    </row>
    <row r="17" spans="1:72" ht="189.6" customHeight="1" x14ac:dyDescent="0.3">
      <c r="A17" s="211">
        <v>35</v>
      </c>
      <c r="B17" s="113">
        <v>111</v>
      </c>
      <c r="C17" s="21">
        <v>2024</v>
      </c>
      <c r="D17" s="21">
        <v>3</v>
      </c>
      <c r="E17" s="25" t="s">
        <v>257</v>
      </c>
      <c r="F17" s="24">
        <v>1</v>
      </c>
      <c r="G17" s="25" t="s">
        <v>258</v>
      </c>
      <c r="H17" s="25" t="s">
        <v>259</v>
      </c>
      <c r="I17" s="26">
        <v>3</v>
      </c>
      <c r="J17" s="23" t="s">
        <v>276</v>
      </c>
      <c r="K17" s="24" t="s">
        <v>277</v>
      </c>
      <c r="L17" s="24" t="s">
        <v>278</v>
      </c>
      <c r="M17" s="50">
        <v>1</v>
      </c>
      <c r="N17" s="24" t="s">
        <v>279</v>
      </c>
      <c r="O17" s="24" t="s">
        <v>264</v>
      </c>
      <c r="P17" s="140">
        <v>45992</v>
      </c>
      <c r="Q17" s="140">
        <v>46022</v>
      </c>
      <c r="R17" s="105" t="s">
        <v>73</v>
      </c>
      <c r="S17" s="105" t="s">
        <v>73</v>
      </c>
      <c r="T17" s="116"/>
      <c r="U17" s="117"/>
      <c r="V17" s="117"/>
      <c r="W17" s="118"/>
      <c r="X17" s="118"/>
      <c r="Y17" s="117"/>
      <c r="Z17" s="117"/>
      <c r="AA17" s="117"/>
      <c r="AB17" s="117"/>
      <c r="AC17" s="280"/>
      <c r="AD17" s="281"/>
      <c r="AE17" s="281"/>
      <c r="AF17" s="281"/>
      <c r="AG17" s="281"/>
      <c r="AH17" s="281"/>
      <c r="AI17" s="281"/>
      <c r="AJ17" s="281"/>
      <c r="AK17" s="281"/>
      <c r="AL17" s="282"/>
      <c r="AM17" s="283"/>
      <c r="AN17" s="281"/>
      <c r="AO17" s="281"/>
      <c r="AP17" s="281"/>
      <c r="AQ17" s="281"/>
      <c r="AR17" s="281"/>
      <c r="AS17" s="281"/>
      <c r="AT17" s="281"/>
      <c r="AU17" s="279">
        <v>46022</v>
      </c>
      <c r="AV17" s="275" t="s">
        <v>280</v>
      </c>
      <c r="AW17" s="82" t="s">
        <v>281</v>
      </c>
      <c r="AX17" s="171">
        <v>1</v>
      </c>
      <c r="AY17" s="172">
        <v>45680</v>
      </c>
      <c r="AZ17" s="24" t="s">
        <v>278</v>
      </c>
      <c r="BA17" s="50">
        <v>1</v>
      </c>
      <c r="BB17" s="31" t="s">
        <v>282</v>
      </c>
      <c r="BC17" s="46" t="s">
        <v>957</v>
      </c>
      <c r="BD17" s="60">
        <v>46045</v>
      </c>
      <c r="BE17" s="50">
        <v>1</v>
      </c>
      <c r="BF17" s="114" t="s">
        <v>666</v>
      </c>
      <c r="BG17" s="24" t="s">
        <v>8</v>
      </c>
      <c r="BH17" s="24"/>
      <c r="BI17" s="24"/>
      <c r="BJ17" s="24"/>
      <c r="BK17" s="24"/>
      <c r="BL17" s="24"/>
      <c r="BM17" s="24"/>
      <c r="BN17" s="24"/>
      <c r="BO17" s="24"/>
      <c r="BP17" s="24"/>
      <c r="BQ17" s="24"/>
      <c r="BR17" s="109"/>
      <c r="BS17" s="109"/>
      <c r="BT17" s="109"/>
    </row>
    <row r="18" spans="1:72" ht="408.75" customHeight="1" x14ac:dyDescent="0.3">
      <c r="A18" s="211">
        <v>37</v>
      </c>
      <c r="B18" s="113">
        <v>111</v>
      </c>
      <c r="C18" s="21">
        <v>2024</v>
      </c>
      <c r="D18" s="29" t="s">
        <v>283</v>
      </c>
      <c r="E18" s="30" t="s">
        <v>284</v>
      </c>
      <c r="F18" s="24" t="s">
        <v>285</v>
      </c>
      <c r="G18" s="23" t="s">
        <v>286</v>
      </c>
      <c r="H18" s="23" t="s">
        <v>287</v>
      </c>
      <c r="I18" s="26">
        <v>1</v>
      </c>
      <c r="J18" s="25" t="s">
        <v>288</v>
      </c>
      <c r="K18" s="41" t="s">
        <v>289</v>
      </c>
      <c r="L18" s="41" t="s">
        <v>290</v>
      </c>
      <c r="M18" s="42">
        <v>1</v>
      </c>
      <c r="N18" s="24" t="s">
        <v>291</v>
      </c>
      <c r="O18" s="24" t="s">
        <v>158</v>
      </c>
      <c r="P18" s="150">
        <v>45809</v>
      </c>
      <c r="Q18" s="212">
        <v>46006</v>
      </c>
      <c r="R18" s="151">
        <v>98</v>
      </c>
      <c r="S18" s="140">
        <v>46120</v>
      </c>
      <c r="T18" s="116"/>
      <c r="U18" s="117"/>
      <c r="V18" s="117"/>
      <c r="W18" s="118"/>
      <c r="X18" s="173"/>
      <c r="Y18" s="117"/>
      <c r="Z18" s="174"/>
      <c r="AA18" s="117"/>
      <c r="AB18" s="117"/>
      <c r="AC18" s="194" t="s">
        <v>165</v>
      </c>
      <c r="AD18" s="25" t="s">
        <v>292</v>
      </c>
      <c r="AE18" s="24" t="s">
        <v>75</v>
      </c>
      <c r="AF18" s="195">
        <v>0.2</v>
      </c>
      <c r="AG18" s="194">
        <v>45854</v>
      </c>
      <c r="AH18" s="24" t="s">
        <v>293</v>
      </c>
      <c r="AI18" s="108">
        <v>0</v>
      </c>
      <c r="AJ18" s="25" t="s">
        <v>294</v>
      </c>
      <c r="AK18" s="25" t="s">
        <v>295</v>
      </c>
      <c r="AL18" s="256">
        <v>45930</v>
      </c>
      <c r="AM18" s="251" t="s">
        <v>296</v>
      </c>
      <c r="AN18" s="82" t="s">
        <v>75</v>
      </c>
      <c r="AO18" s="171">
        <v>0.2</v>
      </c>
      <c r="AP18" s="172">
        <v>45954</v>
      </c>
      <c r="AQ18" s="24" t="s">
        <v>293</v>
      </c>
      <c r="AR18" s="50">
        <v>0.5</v>
      </c>
      <c r="AS18" s="25" t="s">
        <v>297</v>
      </c>
      <c r="AT18" s="25" t="s">
        <v>298</v>
      </c>
      <c r="AU18" s="151" t="s">
        <v>177</v>
      </c>
      <c r="AV18" s="25" t="s">
        <v>299</v>
      </c>
      <c r="AW18" s="24">
        <v>1</v>
      </c>
      <c r="AX18" s="107">
        <v>1</v>
      </c>
      <c r="AY18" s="172">
        <v>46031</v>
      </c>
      <c r="AZ18" s="41" t="s">
        <v>300</v>
      </c>
      <c r="BA18" s="50">
        <v>1</v>
      </c>
      <c r="BB18" s="31" t="s">
        <v>301</v>
      </c>
      <c r="BC18" s="24" t="s">
        <v>302</v>
      </c>
      <c r="BD18" s="60">
        <v>46031</v>
      </c>
      <c r="BE18" s="50">
        <v>1</v>
      </c>
      <c r="BF18" s="114" t="s">
        <v>666</v>
      </c>
      <c r="BG18" s="24" t="s">
        <v>8</v>
      </c>
      <c r="BH18" s="24"/>
      <c r="BI18" s="24"/>
      <c r="BJ18" s="24"/>
      <c r="BK18" s="24"/>
      <c r="BL18" s="24"/>
      <c r="BM18" s="24"/>
      <c r="BN18" s="24"/>
      <c r="BO18" s="24"/>
      <c r="BP18" s="24"/>
      <c r="BQ18" s="24"/>
      <c r="BR18" s="109"/>
      <c r="BS18" s="109"/>
      <c r="BT18" s="109"/>
    </row>
    <row r="19" spans="1:72" ht="276" customHeight="1" x14ac:dyDescent="0.3">
      <c r="A19" s="211">
        <v>38</v>
      </c>
      <c r="B19" s="113">
        <v>111</v>
      </c>
      <c r="C19" s="21">
        <v>2024</v>
      </c>
      <c r="D19" s="29" t="s">
        <v>283</v>
      </c>
      <c r="E19" s="30" t="s">
        <v>284</v>
      </c>
      <c r="F19" s="24" t="s">
        <v>303</v>
      </c>
      <c r="G19" s="23" t="s">
        <v>286</v>
      </c>
      <c r="H19" s="23" t="s">
        <v>287</v>
      </c>
      <c r="I19" s="26">
        <v>2</v>
      </c>
      <c r="J19" s="25" t="s">
        <v>304</v>
      </c>
      <c r="K19" s="41" t="s">
        <v>305</v>
      </c>
      <c r="L19" s="41" t="s">
        <v>306</v>
      </c>
      <c r="M19" s="108">
        <v>1</v>
      </c>
      <c r="N19" s="24" t="s">
        <v>291</v>
      </c>
      <c r="O19" s="24" t="s">
        <v>158</v>
      </c>
      <c r="P19" s="150">
        <v>45809</v>
      </c>
      <c r="Q19" s="206">
        <v>46006</v>
      </c>
      <c r="R19" s="151">
        <v>98</v>
      </c>
      <c r="S19" s="140">
        <v>46120</v>
      </c>
      <c r="T19" s="116"/>
      <c r="U19" s="117"/>
      <c r="V19" s="117"/>
      <c r="W19" s="118"/>
      <c r="X19" s="173"/>
      <c r="Y19" s="117"/>
      <c r="Z19" s="174"/>
      <c r="AA19" s="117"/>
      <c r="AB19" s="117"/>
      <c r="AC19" s="194" t="s">
        <v>165</v>
      </c>
      <c r="AD19" s="25" t="s">
        <v>307</v>
      </c>
      <c r="AE19" s="24" t="s">
        <v>75</v>
      </c>
      <c r="AF19" s="195">
        <v>0.2</v>
      </c>
      <c r="AG19" s="194">
        <v>45854</v>
      </c>
      <c r="AH19" s="24" t="s">
        <v>308</v>
      </c>
      <c r="AI19" s="108">
        <v>0</v>
      </c>
      <c r="AJ19" s="25" t="s">
        <v>309</v>
      </c>
      <c r="AK19" s="25" t="s">
        <v>310</v>
      </c>
      <c r="AL19" s="256">
        <v>45930</v>
      </c>
      <c r="AM19" s="25" t="s">
        <v>311</v>
      </c>
      <c r="AN19" s="229" t="s">
        <v>75</v>
      </c>
      <c r="AO19" s="107"/>
      <c r="AP19" s="172">
        <v>45954</v>
      </c>
      <c r="AQ19" s="24" t="s">
        <v>308</v>
      </c>
      <c r="AR19" s="50">
        <v>0.5</v>
      </c>
      <c r="AS19" s="25" t="s">
        <v>312</v>
      </c>
      <c r="AT19" s="25" t="s">
        <v>313</v>
      </c>
      <c r="AU19" s="151" t="s">
        <v>177</v>
      </c>
      <c r="AV19" s="24" t="s">
        <v>314</v>
      </c>
      <c r="AW19" s="24">
        <v>1</v>
      </c>
      <c r="AX19" s="107">
        <v>1</v>
      </c>
      <c r="AY19" s="172">
        <v>46031</v>
      </c>
      <c r="AZ19" s="24" t="s">
        <v>315</v>
      </c>
      <c r="BA19" s="50">
        <v>1</v>
      </c>
      <c r="BB19" s="31" t="s">
        <v>316</v>
      </c>
      <c r="BC19" s="24" t="s">
        <v>302</v>
      </c>
      <c r="BD19" s="60">
        <v>46031</v>
      </c>
      <c r="BE19" s="50">
        <v>1</v>
      </c>
      <c r="BF19" s="114" t="s">
        <v>666</v>
      </c>
      <c r="BG19" s="24" t="s">
        <v>8</v>
      </c>
      <c r="BH19" s="24"/>
      <c r="BI19" s="24"/>
      <c r="BJ19" s="24"/>
      <c r="BK19" s="24"/>
      <c r="BL19" s="24"/>
      <c r="BM19" s="24"/>
      <c r="BN19" s="24"/>
      <c r="BO19" s="24"/>
      <c r="BP19" s="24"/>
      <c r="BQ19" s="24"/>
      <c r="BR19" s="109"/>
      <c r="BS19" s="109"/>
      <c r="BT19" s="109"/>
    </row>
    <row r="20" spans="1:72" ht="216" customHeight="1" x14ac:dyDescent="0.3">
      <c r="A20" s="211">
        <v>39</v>
      </c>
      <c r="B20" s="113">
        <v>111</v>
      </c>
      <c r="C20" s="21">
        <v>2024</v>
      </c>
      <c r="D20" s="148" t="s">
        <v>283</v>
      </c>
      <c r="E20" s="23" t="s">
        <v>284</v>
      </c>
      <c r="F20" s="24" t="s">
        <v>303</v>
      </c>
      <c r="G20" s="23" t="s">
        <v>286</v>
      </c>
      <c r="H20" s="23" t="s">
        <v>287</v>
      </c>
      <c r="I20" s="26">
        <v>3</v>
      </c>
      <c r="J20" s="25" t="s">
        <v>317</v>
      </c>
      <c r="K20" s="41" t="s">
        <v>318</v>
      </c>
      <c r="L20" s="41" t="s">
        <v>319</v>
      </c>
      <c r="M20" s="108">
        <v>1</v>
      </c>
      <c r="N20" s="24" t="s">
        <v>291</v>
      </c>
      <c r="O20" s="24" t="s">
        <v>158</v>
      </c>
      <c r="P20" s="150">
        <v>45809</v>
      </c>
      <c r="Q20" s="213">
        <v>46006</v>
      </c>
      <c r="R20" s="151">
        <v>98</v>
      </c>
      <c r="S20" s="140">
        <v>46120</v>
      </c>
      <c r="T20" s="116"/>
      <c r="U20" s="117"/>
      <c r="V20" s="117"/>
      <c r="W20" s="118"/>
      <c r="X20" s="173"/>
      <c r="Y20" s="117"/>
      <c r="Z20" s="174"/>
      <c r="AA20" s="117"/>
      <c r="AB20" s="117"/>
      <c r="AC20" s="194" t="s">
        <v>165</v>
      </c>
      <c r="AD20" s="25" t="s">
        <v>320</v>
      </c>
      <c r="AE20" s="24">
        <v>0</v>
      </c>
      <c r="AF20" s="195">
        <v>0</v>
      </c>
      <c r="AG20" s="194">
        <v>45854</v>
      </c>
      <c r="AH20" s="24" t="s">
        <v>321</v>
      </c>
      <c r="AI20" s="50">
        <v>0</v>
      </c>
      <c r="AJ20" s="25" t="s">
        <v>322</v>
      </c>
      <c r="AK20" s="25" t="s">
        <v>323</v>
      </c>
      <c r="AL20" s="256">
        <v>45930</v>
      </c>
      <c r="AM20" s="25" t="s">
        <v>324</v>
      </c>
      <c r="AN20" s="229">
        <v>0</v>
      </c>
      <c r="AO20" s="236">
        <v>0</v>
      </c>
      <c r="AP20" s="172">
        <v>45954</v>
      </c>
      <c r="AQ20" s="24" t="s">
        <v>321</v>
      </c>
      <c r="AR20" s="50">
        <v>0</v>
      </c>
      <c r="AS20" s="25" t="s">
        <v>325</v>
      </c>
      <c r="AT20" s="25" t="s">
        <v>326</v>
      </c>
      <c r="AU20" s="151" t="s">
        <v>177</v>
      </c>
      <c r="AV20" s="25" t="s">
        <v>327</v>
      </c>
      <c r="AW20" s="24">
        <v>1</v>
      </c>
      <c r="AX20" s="107">
        <v>1</v>
      </c>
      <c r="AY20" s="172">
        <v>46035</v>
      </c>
      <c r="AZ20" s="24" t="s">
        <v>328</v>
      </c>
      <c r="BA20" s="50">
        <v>0.5</v>
      </c>
      <c r="BB20" s="31" t="s">
        <v>316</v>
      </c>
      <c r="BC20" s="31" t="s">
        <v>329</v>
      </c>
      <c r="BD20" s="60">
        <v>46035</v>
      </c>
      <c r="BE20" s="50">
        <v>0.5</v>
      </c>
      <c r="BF20" s="24" t="s">
        <v>90</v>
      </c>
      <c r="BG20" s="24"/>
      <c r="BH20" s="24"/>
      <c r="BI20" s="24"/>
      <c r="BJ20" s="24"/>
      <c r="BK20" s="24"/>
      <c r="BL20" s="24"/>
      <c r="BM20" s="24"/>
      <c r="BN20" s="24"/>
      <c r="BO20" s="24"/>
      <c r="BP20" s="24"/>
      <c r="BQ20" s="24"/>
      <c r="BR20" s="109"/>
      <c r="BS20" s="109"/>
      <c r="BT20" s="109"/>
    </row>
    <row r="21" spans="1:72" ht="316.2" customHeight="1" x14ac:dyDescent="0.3">
      <c r="A21" s="211">
        <v>40</v>
      </c>
      <c r="B21" s="113">
        <v>111</v>
      </c>
      <c r="C21" s="21">
        <v>2024</v>
      </c>
      <c r="D21" s="148" t="s">
        <v>283</v>
      </c>
      <c r="E21" s="23" t="s">
        <v>284</v>
      </c>
      <c r="F21" s="24" t="s">
        <v>285</v>
      </c>
      <c r="G21" s="23" t="s">
        <v>286</v>
      </c>
      <c r="H21" s="23" t="s">
        <v>287</v>
      </c>
      <c r="I21" s="24">
        <v>4</v>
      </c>
      <c r="J21" s="25" t="s">
        <v>330</v>
      </c>
      <c r="K21" s="149" t="s">
        <v>331</v>
      </c>
      <c r="L21" s="41" t="s">
        <v>332</v>
      </c>
      <c r="M21" s="108">
        <v>1</v>
      </c>
      <c r="N21" s="24" t="s">
        <v>291</v>
      </c>
      <c r="O21" s="24" t="s">
        <v>158</v>
      </c>
      <c r="P21" s="150">
        <v>45809</v>
      </c>
      <c r="Q21" s="186">
        <v>46006</v>
      </c>
      <c r="R21" s="151">
        <v>98</v>
      </c>
      <c r="S21" s="140">
        <v>46120</v>
      </c>
      <c r="T21" s="116"/>
      <c r="U21" s="117"/>
      <c r="V21" s="117"/>
      <c r="W21" s="118"/>
      <c r="X21" s="173"/>
      <c r="Y21" s="117"/>
      <c r="Z21" s="174"/>
      <c r="AA21" s="117"/>
      <c r="AB21" s="117"/>
      <c r="AC21" s="194" t="s">
        <v>165</v>
      </c>
      <c r="AD21" s="25" t="s">
        <v>320</v>
      </c>
      <c r="AE21" s="24">
        <v>0</v>
      </c>
      <c r="AF21" s="195">
        <v>0</v>
      </c>
      <c r="AG21" s="194">
        <v>45854</v>
      </c>
      <c r="AH21" s="24" t="s">
        <v>333</v>
      </c>
      <c r="AI21" s="50">
        <v>0</v>
      </c>
      <c r="AJ21" s="25" t="s">
        <v>334</v>
      </c>
      <c r="AK21" s="25" t="s">
        <v>323</v>
      </c>
      <c r="AL21" s="256">
        <v>45930</v>
      </c>
      <c r="AM21" s="253" t="s">
        <v>213</v>
      </c>
      <c r="AN21" s="229">
        <v>0</v>
      </c>
      <c r="AO21" s="236">
        <v>0</v>
      </c>
      <c r="AP21" s="172">
        <v>45954</v>
      </c>
      <c r="AQ21" s="24" t="s">
        <v>333</v>
      </c>
      <c r="AR21" s="50">
        <v>0</v>
      </c>
      <c r="AS21" s="25" t="s">
        <v>325</v>
      </c>
      <c r="AT21" s="25" t="s">
        <v>335</v>
      </c>
      <c r="AU21" s="106" t="s">
        <v>177</v>
      </c>
      <c r="AV21" s="25" t="s">
        <v>336</v>
      </c>
      <c r="AW21" s="24">
        <v>0.5</v>
      </c>
      <c r="AX21" s="107">
        <v>0.5</v>
      </c>
      <c r="AY21" s="172">
        <v>46035</v>
      </c>
      <c r="AZ21" s="24" t="s">
        <v>328</v>
      </c>
      <c r="BA21" s="50">
        <v>0.5</v>
      </c>
      <c r="BB21" s="31" t="s">
        <v>316</v>
      </c>
      <c r="BC21" s="31" t="s">
        <v>337</v>
      </c>
      <c r="BD21" s="60">
        <v>46035</v>
      </c>
      <c r="BE21" s="50">
        <v>0.5</v>
      </c>
      <c r="BF21" s="24" t="s">
        <v>90</v>
      </c>
      <c r="BG21" s="24"/>
      <c r="BH21" s="24"/>
      <c r="BI21" s="24"/>
      <c r="BJ21" s="24"/>
      <c r="BK21" s="24"/>
      <c r="BL21" s="24"/>
      <c r="BM21" s="24"/>
      <c r="BN21" s="24"/>
      <c r="BO21" s="24"/>
      <c r="BP21" s="24"/>
      <c r="BQ21" s="24"/>
      <c r="BR21" s="109"/>
      <c r="BS21" s="109"/>
      <c r="BT21" s="109"/>
    </row>
    <row r="22" spans="1:72" ht="302.39999999999998" customHeight="1" x14ac:dyDescent="0.3">
      <c r="A22" s="211">
        <v>42</v>
      </c>
      <c r="B22" s="24">
        <v>111</v>
      </c>
      <c r="C22" s="26">
        <v>2025</v>
      </c>
      <c r="D22" s="166">
        <v>1</v>
      </c>
      <c r="E22" s="25" t="s">
        <v>338</v>
      </c>
      <c r="F22" s="24" t="s">
        <v>339</v>
      </c>
      <c r="G22" s="25" t="s">
        <v>340</v>
      </c>
      <c r="H22" s="25" t="s">
        <v>341</v>
      </c>
      <c r="I22" s="24">
        <v>1</v>
      </c>
      <c r="J22" s="25" t="s">
        <v>342</v>
      </c>
      <c r="K22" s="24" t="s">
        <v>343</v>
      </c>
      <c r="L22" s="24" t="s">
        <v>344</v>
      </c>
      <c r="M22" s="24">
        <v>6</v>
      </c>
      <c r="N22" s="24" t="s">
        <v>345</v>
      </c>
      <c r="O22" s="24" t="s">
        <v>346</v>
      </c>
      <c r="P22" s="60">
        <v>45839</v>
      </c>
      <c r="Q22" s="60">
        <v>46022</v>
      </c>
      <c r="R22" s="105" t="s">
        <v>73</v>
      </c>
      <c r="S22" s="105" t="s">
        <v>73</v>
      </c>
      <c r="T22" s="116"/>
      <c r="U22" s="117"/>
      <c r="V22" s="117"/>
      <c r="W22" s="118"/>
      <c r="X22" s="118"/>
      <c r="Y22" s="117"/>
      <c r="Z22" s="117"/>
      <c r="AA22" s="117"/>
      <c r="AB22" s="117"/>
      <c r="AC22" s="116"/>
      <c r="AD22" s="117"/>
      <c r="AE22" s="117"/>
      <c r="AF22" s="118"/>
      <c r="AG22" s="118"/>
      <c r="AH22" s="117"/>
      <c r="AI22" s="117"/>
      <c r="AJ22" s="117"/>
      <c r="AK22" s="117"/>
      <c r="AL22" s="256">
        <v>45930</v>
      </c>
      <c r="AM22" s="25" t="s">
        <v>347</v>
      </c>
      <c r="AN22" s="24">
        <v>3</v>
      </c>
      <c r="AO22" s="107">
        <v>0.5</v>
      </c>
      <c r="AP22" s="172">
        <v>45951</v>
      </c>
      <c r="AQ22" s="24">
        <v>3</v>
      </c>
      <c r="AR22" s="50">
        <v>0.5</v>
      </c>
      <c r="AS22" s="25" t="s">
        <v>348</v>
      </c>
      <c r="AT22" s="25" t="s">
        <v>349</v>
      </c>
      <c r="AU22" s="106" t="s">
        <v>177</v>
      </c>
      <c r="AV22" s="25" t="s">
        <v>350</v>
      </c>
      <c r="AW22" s="24">
        <v>3</v>
      </c>
      <c r="AX22" s="107">
        <v>1</v>
      </c>
      <c r="AY22" s="172">
        <v>46044</v>
      </c>
      <c r="AZ22" s="24">
        <v>3</v>
      </c>
      <c r="BA22" s="50">
        <v>1</v>
      </c>
      <c r="BB22" s="31" t="s">
        <v>351</v>
      </c>
      <c r="BC22" s="31" t="s">
        <v>352</v>
      </c>
      <c r="BD22" s="60">
        <v>46044</v>
      </c>
      <c r="BE22" s="50">
        <v>1</v>
      </c>
      <c r="BF22" s="114" t="s">
        <v>666</v>
      </c>
      <c r="BG22" s="24" t="s">
        <v>8</v>
      </c>
      <c r="BH22" s="24"/>
      <c r="BI22" s="24"/>
      <c r="BJ22" s="24"/>
      <c r="BK22" s="24"/>
      <c r="BL22" s="24"/>
      <c r="BM22" s="24"/>
      <c r="BN22" s="24"/>
      <c r="BO22" s="24"/>
      <c r="BP22" s="24"/>
      <c r="BQ22" s="24"/>
      <c r="BR22" s="109"/>
      <c r="BS22" s="109"/>
      <c r="BT22" s="109"/>
    </row>
    <row r="23" spans="1:72" ht="154.94999999999999" customHeight="1" x14ac:dyDescent="0.3">
      <c r="A23" s="211">
        <v>43</v>
      </c>
      <c r="B23" s="24">
        <v>111</v>
      </c>
      <c r="C23" s="26">
        <v>2025</v>
      </c>
      <c r="D23" s="166">
        <v>1</v>
      </c>
      <c r="E23" s="25" t="s">
        <v>338</v>
      </c>
      <c r="F23" s="24" t="s">
        <v>353</v>
      </c>
      <c r="G23" s="25" t="s">
        <v>354</v>
      </c>
      <c r="H23" s="25" t="s">
        <v>355</v>
      </c>
      <c r="I23" s="24">
        <v>1</v>
      </c>
      <c r="J23" s="25" t="s">
        <v>356</v>
      </c>
      <c r="K23" s="24" t="s">
        <v>357</v>
      </c>
      <c r="L23" s="24" t="s">
        <v>357</v>
      </c>
      <c r="M23" s="24">
        <v>1</v>
      </c>
      <c r="N23" s="148" t="s">
        <v>358</v>
      </c>
      <c r="O23" s="24" t="s">
        <v>359</v>
      </c>
      <c r="P23" s="60">
        <v>45839</v>
      </c>
      <c r="Q23" s="60">
        <v>46022</v>
      </c>
      <c r="R23" s="105" t="s">
        <v>73</v>
      </c>
      <c r="S23" s="105" t="s">
        <v>73</v>
      </c>
      <c r="T23" s="116"/>
      <c r="U23" s="117"/>
      <c r="V23" s="117"/>
      <c r="W23" s="118"/>
      <c r="X23" s="118"/>
      <c r="Y23" s="117"/>
      <c r="Z23" s="117"/>
      <c r="AA23" s="117"/>
      <c r="AB23" s="117"/>
      <c r="AC23" s="116"/>
      <c r="AD23" s="117"/>
      <c r="AE23" s="117"/>
      <c r="AF23" s="118"/>
      <c r="AG23" s="118"/>
      <c r="AH23" s="117"/>
      <c r="AI23" s="117"/>
      <c r="AJ23" s="117"/>
      <c r="AK23" s="117"/>
      <c r="AL23" s="256">
        <v>45930</v>
      </c>
      <c r="AM23" s="242" t="s">
        <v>360</v>
      </c>
      <c r="AN23" s="82">
        <v>0</v>
      </c>
      <c r="AO23" s="171">
        <v>0.5</v>
      </c>
      <c r="AP23" s="172">
        <v>45946</v>
      </c>
      <c r="AQ23" s="24">
        <v>0</v>
      </c>
      <c r="AR23" s="50">
        <v>0</v>
      </c>
      <c r="AS23" s="242" t="s">
        <v>361</v>
      </c>
      <c r="AT23" s="242" t="s">
        <v>362</v>
      </c>
      <c r="AU23" s="106"/>
      <c r="AV23" s="24" t="s">
        <v>958</v>
      </c>
      <c r="AW23" s="24"/>
      <c r="AX23" s="107"/>
      <c r="AY23" s="172">
        <v>46043</v>
      </c>
      <c r="AZ23" s="285" t="s">
        <v>75</v>
      </c>
      <c r="BA23" s="293">
        <v>0</v>
      </c>
      <c r="BB23" s="294" t="s">
        <v>363</v>
      </c>
      <c r="BC23" s="294" t="s">
        <v>364</v>
      </c>
      <c r="BD23" s="60">
        <v>46043</v>
      </c>
      <c r="BE23" s="50">
        <v>0</v>
      </c>
      <c r="BF23" s="187" t="s">
        <v>792</v>
      </c>
      <c r="BG23" s="24"/>
      <c r="BH23" s="24"/>
      <c r="BI23" s="24"/>
      <c r="BJ23" s="24"/>
      <c r="BK23" s="24"/>
      <c r="BL23" s="24"/>
      <c r="BM23" s="24"/>
      <c r="BN23" s="24"/>
      <c r="BO23" s="24"/>
      <c r="BP23" s="24"/>
      <c r="BQ23" s="24"/>
      <c r="BR23" s="109"/>
      <c r="BS23" s="109"/>
      <c r="BT23" s="109"/>
    </row>
    <row r="24" spans="1:72" ht="92.25" customHeight="1" x14ac:dyDescent="0.3">
      <c r="A24" s="211">
        <v>44</v>
      </c>
      <c r="B24" s="24">
        <v>111</v>
      </c>
      <c r="C24" s="26">
        <v>2025</v>
      </c>
      <c r="D24" s="166">
        <v>1</v>
      </c>
      <c r="E24" s="25" t="s">
        <v>338</v>
      </c>
      <c r="F24" s="24" t="s">
        <v>353</v>
      </c>
      <c r="G24" s="25" t="s">
        <v>354</v>
      </c>
      <c r="H24" s="25" t="s">
        <v>365</v>
      </c>
      <c r="I24" s="24">
        <v>2</v>
      </c>
      <c r="J24" s="25" t="s">
        <v>366</v>
      </c>
      <c r="K24" s="24" t="s">
        <v>367</v>
      </c>
      <c r="L24" s="244" t="s">
        <v>368</v>
      </c>
      <c r="M24" s="24">
        <v>1</v>
      </c>
      <c r="N24" s="148" t="s">
        <v>358</v>
      </c>
      <c r="O24" s="24" t="s">
        <v>359</v>
      </c>
      <c r="P24" s="60">
        <v>45839</v>
      </c>
      <c r="Q24" s="60">
        <v>46022</v>
      </c>
      <c r="R24" s="105" t="s">
        <v>73</v>
      </c>
      <c r="S24" s="105" t="s">
        <v>73</v>
      </c>
      <c r="T24" s="116"/>
      <c r="U24" s="117"/>
      <c r="V24" s="117"/>
      <c r="W24" s="118"/>
      <c r="X24" s="118"/>
      <c r="Y24" s="117"/>
      <c r="Z24" s="117"/>
      <c r="AA24" s="117"/>
      <c r="AB24" s="117"/>
      <c r="AC24" s="116"/>
      <c r="AD24" s="117"/>
      <c r="AE24" s="117"/>
      <c r="AF24" s="118"/>
      <c r="AG24" s="118"/>
      <c r="AH24" s="117"/>
      <c r="AI24" s="117"/>
      <c r="AJ24" s="117"/>
      <c r="AK24" s="117"/>
      <c r="AL24" s="256">
        <v>45930</v>
      </c>
      <c r="AM24" s="242" t="s">
        <v>369</v>
      </c>
      <c r="AN24" s="82">
        <v>0</v>
      </c>
      <c r="AO24" s="171">
        <v>0</v>
      </c>
      <c r="AP24" s="172">
        <v>45946</v>
      </c>
      <c r="AQ24" s="24">
        <v>0</v>
      </c>
      <c r="AR24" s="50">
        <v>0</v>
      </c>
      <c r="AS24" s="242" t="s">
        <v>370</v>
      </c>
      <c r="AT24" s="242" t="s">
        <v>371</v>
      </c>
      <c r="AU24" s="106"/>
      <c r="AV24" s="24" t="s">
        <v>958</v>
      </c>
      <c r="AW24" s="24"/>
      <c r="AX24" s="107"/>
      <c r="AY24" s="172">
        <v>46043</v>
      </c>
      <c r="AZ24" s="285" t="s">
        <v>87</v>
      </c>
      <c r="BA24" s="293">
        <v>1</v>
      </c>
      <c r="BB24" s="294" t="s">
        <v>372</v>
      </c>
      <c r="BC24" s="294" t="s">
        <v>373</v>
      </c>
      <c r="BD24" s="60">
        <v>46043</v>
      </c>
      <c r="BE24" s="50">
        <v>1</v>
      </c>
      <c r="BF24" s="114" t="s">
        <v>666</v>
      </c>
      <c r="BG24" s="24" t="s">
        <v>8</v>
      </c>
      <c r="BH24" s="24"/>
      <c r="BI24" s="24"/>
      <c r="BJ24" s="24"/>
      <c r="BK24" s="24"/>
      <c r="BL24" s="24"/>
      <c r="BM24" s="24"/>
      <c r="BN24" s="24"/>
      <c r="BO24" s="24"/>
      <c r="BP24" s="24"/>
      <c r="BQ24" s="24"/>
      <c r="BR24" s="109"/>
      <c r="BS24" s="109"/>
      <c r="BT24" s="109"/>
    </row>
    <row r="25" spans="1:72" ht="238.5" customHeight="1" x14ac:dyDescent="0.3">
      <c r="A25" s="211">
        <v>45</v>
      </c>
      <c r="B25" s="24">
        <v>111</v>
      </c>
      <c r="C25" s="26">
        <v>2025</v>
      </c>
      <c r="D25" s="166">
        <v>1</v>
      </c>
      <c r="E25" s="25" t="s">
        <v>338</v>
      </c>
      <c r="F25" s="24" t="s">
        <v>353</v>
      </c>
      <c r="G25" s="25" t="s">
        <v>354</v>
      </c>
      <c r="H25" s="25" t="s">
        <v>374</v>
      </c>
      <c r="I25" s="24">
        <v>3</v>
      </c>
      <c r="J25" s="25" t="s">
        <v>375</v>
      </c>
      <c r="K25" s="24" t="s">
        <v>376</v>
      </c>
      <c r="L25" s="31" t="s">
        <v>377</v>
      </c>
      <c r="M25" s="24">
        <v>6</v>
      </c>
      <c r="N25" s="148" t="s">
        <v>358</v>
      </c>
      <c r="O25" s="24" t="s">
        <v>359</v>
      </c>
      <c r="P25" s="60">
        <v>45839</v>
      </c>
      <c r="Q25" s="60">
        <v>46022</v>
      </c>
      <c r="R25" s="105" t="s">
        <v>73</v>
      </c>
      <c r="S25" s="105" t="s">
        <v>73</v>
      </c>
      <c r="T25" s="116"/>
      <c r="U25" s="117"/>
      <c r="V25" s="117"/>
      <c r="W25" s="118"/>
      <c r="X25" s="118"/>
      <c r="Y25" s="117"/>
      <c r="Z25" s="117"/>
      <c r="AA25" s="117"/>
      <c r="AB25" s="117"/>
      <c r="AC25" s="116"/>
      <c r="AD25" s="117"/>
      <c r="AE25" s="117"/>
      <c r="AF25" s="118"/>
      <c r="AG25" s="118"/>
      <c r="AH25" s="117"/>
      <c r="AI25" s="117"/>
      <c r="AJ25" s="117"/>
      <c r="AK25" s="117"/>
      <c r="AL25" s="256">
        <v>45930</v>
      </c>
      <c r="AM25" s="242" t="s">
        <v>378</v>
      </c>
      <c r="AN25" s="82" t="s">
        <v>379</v>
      </c>
      <c r="AO25" s="171">
        <v>0.5</v>
      </c>
      <c r="AP25" s="172">
        <v>45946</v>
      </c>
      <c r="AQ25" s="235" t="s">
        <v>380</v>
      </c>
      <c r="AR25" s="50">
        <v>0.5</v>
      </c>
      <c r="AS25" s="242" t="s">
        <v>381</v>
      </c>
      <c r="AT25" s="242" t="s">
        <v>382</v>
      </c>
      <c r="AU25" s="106"/>
      <c r="AV25" s="24" t="s">
        <v>958</v>
      </c>
      <c r="AW25" s="24"/>
      <c r="AX25" s="107"/>
      <c r="AY25" s="172">
        <v>46043</v>
      </c>
      <c r="AZ25" s="285" t="s">
        <v>383</v>
      </c>
      <c r="BA25" s="293">
        <v>1</v>
      </c>
      <c r="BB25" s="294" t="s">
        <v>384</v>
      </c>
      <c r="BC25" s="294" t="s">
        <v>385</v>
      </c>
      <c r="BD25" s="60">
        <v>46043</v>
      </c>
      <c r="BE25" s="50">
        <v>1</v>
      </c>
      <c r="BF25" s="114" t="s">
        <v>666</v>
      </c>
      <c r="BG25" s="24" t="s">
        <v>8</v>
      </c>
      <c r="BH25" s="24"/>
      <c r="BI25" s="24"/>
      <c r="BJ25" s="24"/>
      <c r="BK25" s="24"/>
      <c r="BL25" s="24"/>
      <c r="BM25" s="24"/>
      <c r="BN25" s="24"/>
      <c r="BO25" s="24"/>
      <c r="BP25" s="24"/>
      <c r="BQ25" s="24"/>
      <c r="BR25" s="109"/>
      <c r="BS25" s="109"/>
      <c r="BT25" s="109"/>
    </row>
    <row r="26" spans="1:72" ht="138" customHeight="1" x14ac:dyDescent="0.3">
      <c r="A26" s="211">
        <v>46</v>
      </c>
      <c r="B26" s="24">
        <v>111</v>
      </c>
      <c r="C26" s="26">
        <v>2025</v>
      </c>
      <c r="D26" s="166">
        <v>1</v>
      </c>
      <c r="E26" s="25" t="s">
        <v>338</v>
      </c>
      <c r="F26" s="24" t="s">
        <v>353</v>
      </c>
      <c r="G26" s="25" t="s">
        <v>386</v>
      </c>
      <c r="H26" s="25" t="s">
        <v>387</v>
      </c>
      <c r="I26" s="24">
        <v>4</v>
      </c>
      <c r="J26" s="25" t="s">
        <v>388</v>
      </c>
      <c r="K26" s="148" t="s">
        <v>389</v>
      </c>
      <c r="L26" s="24" t="s">
        <v>390</v>
      </c>
      <c r="M26" s="24">
        <v>1</v>
      </c>
      <c r="N26" s="148" t="s">
        <v>358</v>
      </c>
      <c r="O26" s="24" t="s">
        <v>359</v>
      </c>
      <c r="P26" s="60">
        <v>45839</v>
      </c>
      <c r="Q26" s="60">
        <v>46022</v>
      </c>
      <c r="R26" s="105" t="s">
        <v>73</v>
      </c>
      <c r="S26" s="105" t="s">
        <v>73</v>
      </c>
      <c r="T26" s="116"/>
      <c r="U26" s="117"/>
      <c r="V26" s="117"/>
      <c r="W26" s="118"/>
      <c r="X26" s="118"/>
      <c r="Y26" s="117"/>
      <c r="Z26" s="117"/>
      <c r="AA26" s="117"/>
      <c r="AB26" s="117"/>
      <c r="AC26" s="116"/>
      <c r="AD26" s="117"/>
      <c r="AE26" s="117"/>
      <c r="AF26" s="118"/>
      <c r="AG26" s="118"/>
      <c r="AH26" s="117"/>
      <c r="AI26" s="117"/>
      <c r="AJ26" s="117"/>
      <c r="AK26" s="117"/>
      <c r="AL26" s="256">
        <v>45930</v>
      </c>
      <c r="AM26" s="242" t="s">
        <v>391</v>
      </c>
      <c r="AN26" s="82">
        <v>0</v>
      </c>
      <c r="AO26" s="171">
        <v>0</v>
      </c>
      <c r="AP26" s="172">
        <v>45946</v>
      </c>
      <c r="AQ26" s="24">
        <v>0</v>
      </c>
      <c r="AR26" s="50">
        <v>0</v>
      </c>
      <c r="AS26" s="242" t="s">
        <v>370</v>
      </c>
      <c r="AT26" s="242" t="s">
        <v>371</v>
      </c>
      <c r="AU26" s="106"/>
      <c r="AV26" s="24" t="s">
        <v>958</v>
      </c>
      <c r="AW26" s="24"/>
      <c r="AX26" s="107"/>
      <c r="AY26" s="172">
        <v>46043</v>
      </c>
      <c r="AZ26" s="285" t="s">
        <v>87</v>
      </c>
      <c r="BA26" s="293">
        <v>1</v>
      </c>
      <c r="BB26" s="294" t="s">
        <v>392</v>
      </c>
      <c r="BC26" s="294" t="s">
        <v>393</v>
      </c>
      <c r="BD26" s="60">
        <v>46043</v>
      </c>
      <c r="BE26" s="50">
        <v>1</v>
      </c>
      <c r="BF26" s="114" t="s">
        <v>666</v>
      </c>
      <c r="BG26" s="24" t="s">
        <v>8</v>
      </c>
      <c r="BH26" s="24"/>
      <c r="BI26" s="24"/>
      <c r="BJ26" s="24"/>
      <c r="BK26" s="24"/>
      <c r="BL26" s="24"/>
      <c r="BM26" s="24"/>
      <c r="BN26" s="24"/>
      <c r="BO26" s="24"/>
      <c r="BP26" s="24"/>
      <c r="BQ26" s="24"/>
      <c r="BR26" s="109"/>
      <c r="BS26" s="109"/>
      <c r="BT26" s="109"/>
    </row>
    <row r="27" spans="1:72" ht="162.75" customHeight="1" x14ac:dyDescent="0.3">
      <c r="A27" s="211">
        <v>47</v>
      </c>
      <c r="B27" s="24">
        <v>111</v>
      </c>
      <c r="C27" s="26">
        <v>2025</v>
      </c>
      <c r="D27" s="166">
        <v>1</v>
      </c>
      <c r="E27" s="25" t="s">
        <v>338</v>
      </c>
      <c r="F27" s="24" t="s">
        <v>394</v>
      </c>
      <c r="G27" s="25" t="s">
        <v>395</v>
      </c>
      <c r="H27" s="25" t="s">
        <v>387</v>
      </c>
      <c r="I27" s="24">
        <v>1</v>
      </c>
      <c r="J27" s="25" t="s">
        <v>396</v>
      </c>
      <c r="K27" s="148" t="s">
        <v>397</v>
      </c>
      <c r="L27" s="148" t="s">
        <v>398</v>
      </c>
      <c r="M27" s="219">
        <v>1</v>
      </c>
      <c r="N27" s="148" t="s">
        <v>358</v>
      </c>
      <c r="O27" s="24" t="s">
        <v>359</v>
      </c>
      <c r="P27" s="60">
        <v>45839</v>
      </c>
      <c r="Q27" s="60">
        <v>46022</v>
      </c>
      <c r="R27" s="105" t="s">
        <v>73</v>
      </c>
      <c r="S27" s="105" t="s">
        <v>73</v>
      </c>
      <c r="T27" s="116"/>
      <c r="U27" s="117"/>
      <c r="V27" s="117"/>
      <c r="W27" s="118"/>
      <c r="X27" s="118"/>
      <c r="Y27" s="117"/>
      <c r="Z27" s="117"/>
      <c r="AA27" s="117"/>
      <c r="AB27" s="117"/>
      <c r="AC27" s="116"/>
      <c r="AD27" s="117"/>
      <c r="AE27" s="117"/>
      <c r="AF27" s="118"/>
      <c r="AG27" s="118"/>
      <c r="AH27" s="117"/>
      <c r="AI27" s="117"/>
      <c r="AJ27" s="117"/>
      <c r="AK27" s="117"/>
      <c r="AL27" s="256">
        <v>45930</v>
      </c>
      <c r="AM27" s="242" t="s">
        <v>399</v>
      </c>
      <c r="AN27" s="82" t="s">
        <v>379</v>
      </c>
      <c r="AO27" s="171">
        <v>0.5</v>
      </c>
      <c r="AP27" s="172">
        <v>45946</v>
      </c>
      <c r="AQ27" s="235" t="s">
        <v>380</v>
      </c>
      <c r="AR27" s="50">
        <v>0.5</v>
      </c>
      <c r="AS27" s="242" t="s">
        <v>400</v>
      </c>
      <c r="AT27" s="242" t="s">
        <v>401</v>
      </c>
      <c r="AU27" s="106"/>
      <c r="AV27" s="24" t="s">
        <v>958</v>
      </c>
      <c r="AW27" s="24"/>
      <c r="AX27" s="107"/>
      <c r="AY27" s="172">
        <v>46043</v>
      </c>
      <c r="AZ27" s="285" t="s">
        <v>383</v>
      </c>
      <c r="BA27" s="293">
        <v>1</v>
      </c>
      <c r="BB27" s="294" t="s">
        <v>402</v>
      </c>
      <c r="BC27" s="294" t="s">
        <v>403</v>
      </c>
      <c r="BD27" s="60">
        <v>46043</v>
      </c>
      <c r="BE27" s="50">
        <v>1</v>
      </c>
      <c r="BF27" s="114" t="s">
        <v>666</v>
      </c>
      <c r="BG27" s="24" t="s">
        <v>8</v>
      </c>
      <c r="BH27" s="24"/>
      <c r="BI27" s="24"/>
      <c r="BJ27" s="24"/>
      <c r="BK27" s="24"/>
      <c r="BL27" s="24"/>
      <c r="BM27" s="24"/>
      <c r="BN27" s="24"/>
      <c r="BO27" s="24"/>
      <c r="BP27" s="24"/>
      <c r="BQ27" s="24"/>
      <c r="BR27" s="109"/>
      <c r="BS27" s="109"/>
      <c r="BT27" s="109"/>
    </row>
    <row r="28" spans="1:72" ht="409.2" x14ac:dyDescent="0.3">
      <c r="A28" s="211">
        <v>48</v>
      </c>
      <c r="B28" s="24">
        <v>111</v>
      </c>
      <c r="C28" s="26">
        <v>2025</v>
      </c>
      <c r="D28" s="166">
        <v>1</v>
      </c>
      <c r="E28" s="25" t="s">
        <v>338</v>
      </c>
      <c r="F28" s="216" t="s">
        <v>394</v>
      </c>
      <c r="G28" s="25" t="s">
        <v>404</v>
      </c>
      <c r="H28" s="25" t="s">
        <v>405</v>
      </c>
      <c r="I28" s="24">
        <v>2</v>
      </c>
      <c r="J28" s="25" t="s">
        <v>406</v>
      </c>
      <c r="K28" s="104" t="s">
        <v>407</v>
      </c>
      <c r="L28" s="216" t="s">
        <v>408</v>
      </c>
      <c r="M28" s="216">
        <v>1</v>
      </c>
      <c r="N28" s="24" t="s">
        <v>409</v>
      </c>
      <c r="O28" s="24" t="s">
        <v>346</v>
      </c>
      <c r="P28" s="60">
        <v>45839</v>
      </c>
      <c r="Q28" s="60">
        <v>46022</v>
      </c>
      <c r="R28" s="105" t="s">
        <v>73</v>
      </c>
      <c r="S28" s="105" t="s">
        <v>73</v>
      </c>
      <c r="T28" s="116"/>
      <c r="U28" s="117"/>
      <c r="V28" s="117"/>
      <c r="W28" s="118"/>
      <c r="X28" s="118"/>
      <c r="Y28" s="117"/>
      <c r="Z28" s="117"/>
      <c r="AA28" s="117"/>
      <c r="AB28" s="117"/>
      <c r="AC28" s="116"/>
      <c r="AD28" s="117"/>
      <c r="AE28" s="117"/>
      <c r="AF28" s="118"/>
      <c r="AG28" s="118"/>
      <c r="AH28" s="117"/>
      <c r="AI28" s="117"/>
      <c r="AJ28" s="117"/>
      <c r="AK28" s="117"/>
      <c r="AL28" s="256">
        <v>45930</v>
      </c>
      <c r="AM28" s="25" t="s">
        <v>410</v>
      </c>
      <c r="AN28" s="24">
        <v>0</v>
      </c>
      <c r="AO28" s="107">
        <v>0</v>
      </c>
      <c r="AP28" s="172">
        <v>45951</v>
      </c>
      <c r="AQ28" s="24">
        <v>0</v>
      </c>
      <c r="AR28" s="50">
        <v>0</v>
      </c>
      <c r="AS28" s="25" t="s">
        <v>411</v>
      </c>
      <c r="AT28" s="25" t="s">
        <v>412</v>
      </c>
      <c r="AU28" s="151" t="s">
        <v>177</v>
      </c>
      <c r="AV28" s="25" t="s">
        <v>413</v>
      </c>
      <c r="AW28" s="24">
        <v>1</v>
      </c>
      <c r="AX28" s="107">
        <v>1</v>
      </c>
      <c r="AY28" s="172">
        <v>46044</v>
      </c>
      <c r="AZ28" s="24">
        <v>1</v>
      </c>
      <c r="BA28" s="50">
        <v>1</v>
      </c>
      <c r="BB28" s="31" t="s">
        <v>414</v>
      </c>
      <c r="BC28" s="31" t="s">
        <v>352</v>
      </c>
      <c r="BD28" s="60">
        <v>46044</v>
      </c>
      <c r="BE28" s="50">
        <v>1</v>
      </c>
      <c r="BF28" s="114" t="s">
        <v>666</v>
      </c>
      <c r="BG28" s="24" t="s">
        <v>8</v>
      </c>
      <c r="BH28" s="24"/>
      <c r="BI28" s="24"/>
      <c r="BJ28" s="24"/>
      <c r="BK28" s="24"/>
      <c r="BL28" s="24"/>
      <c r="BM28" s="24"/>
      <c r="BN28" s="24"/>
      <c r="BO28" s="24"/>
      <c r="BP28" s="24"/>
      <c r="BQ28" s="24"/>
      <c r="BR28" s="109"/>
      <c r="BS28" s="109"/>
      <c r="BT28" s="109"/>
    </row>
    <row r="29" spans="1:72" ht="215.25" customHeight="1" x14ac:dyDescent="0.3">
      <c r="A29" s="211">
        <v>50</v>
      </c>
      <c r="B29" s="24">
        <v>111</v>
      </c>
      <c r="C29" s="26">
        <v>2025</v>
      </c>
      <c r="D29" s="166">
        <v>1</v>
      </c>
      <c r="E29" s="25" t="s">
        <v>338</v>
      </c>
      <c r="F29" s="24" t="s">
        <v>415</v>
      </c>
      <c r="G29" s="25" t="s">
        <v>416</v>
      </c>
      <c r="H29" s="25" t="s">
        <v>374</v>
      </c>
      <c r="I29" s="43">
        <v>1</v>
      </c>
      <c r="J29" s="25" t="s">
        <v>375</v>
      </c>
      <c r="K29" s="24" t="s">
        <v>376</v>
      </c>
      <c r="L29" s="24" t="s">
        <v>377</v>
      </c>
      <c r="M29" s="24">
        <v>6</v>
      </c>
      <c r="N29" s="24" t="s">
        <v>417</v>
      </c>
      <c r="O29" s="24" t="s">
        <v>359</v>
      </c>
      <c r="P29" s="60">
        <v>45839</v>
      </c>
      <c r="Q29" s="60">
        <v>46022</v>
      </c>
      <c r="R29" s="105" t="s">
        <v>73</v>
      </c>
      <c r="S29" s="105" t="s">
        <v>73</v>
      </c>
      <c r="T29" s="116"/>
      <c r="U29" s="117"/>
      <c r="V29" s="117"/>
      <c r="W29" s="118"/>
      <c r="X29" s="118"/>
      <c r="Y29" s="117"/>
      <c r="Z29" s="117"/>
      <c r="AA29" s="117"/>
      <c r="AB29" s="117"/>
      <c r="AC29" s="116"/>
      <c r="AD29" s="117"/>
      <c r="AE29" s="117"/>
      <c r="AF29" s="118"/>
      <c r="AG29" s="118"/>
      <c r="AH29" s="117"/>
      <c r="AI29" s="117"/>
      <c r="AJ29" s="117"/>
      <c r="AK29" s="117"/>
      <c r="AL29" s="256">
        <v>45930</v>
      </c>
      <c r="AM29" s="242" t="s">
        <v>418</v>
      </c>
      <c r="AN29" s="82" t="s">
        <v>379</v>
      </c>
      <c r="AO29" s="171">
        <v>0.5</v>
      </c>
      <c r="AP29" s="172">
        <v>45946</v>
      </c>
      <c r="AQ29" s="235" t="s">
        <v>380</v>
      </c>
      <c r="AR29" s="50">
        <v>0.5</v>
      </c>
      <c r="AS29" s="242" t="s">
        <v>419</v>
      </c>
      <c r="AT29" s="242" t="s">
        <v>420</v>
      </c>
      <c r="AU29" s="279">
        <v>46022</v>
      </c>
      <c r="AV29" s="62" t="s">
        <v>421</v>
      </c>
      <c r="AW29" s="82" t="s">
        <v>422</v>
      </c>
      <c r="AX29" s="171">
        <v>1</v>
      </c>
      <c r="AY29" s="52">
        <v>46042</v>
      </c>
      <c r="AZ29" s="82" t="s">
        <v>422</v>
      </c>
      <c r="BA29" s="171">
        <v>1</v>
      </c>
      <c r="BB29" s="62" t="s">
        <v>423</v>
      </c>
      <c r="BC29" s="62" t="s">
        <v>959</v>
      </c>
      <c r="BD29" s="60">
        <v>46042</v>
      </c>
      <c r="BE29" s="50">
        <v>1</v>
      </c>
      <c r="BF29" s="114" t="s">
        <v>666</v>
      </c>
      <c r="BG29" s="24" t="s">
        <v>8</v>
      </c>
      <c r="BH29" s="24"/>
      <c r="BI29" s="24"/>
      <c r="BJ29" s="24"/>
      <c r="BK29" s="24"/>
      <c r="BL29" s="24"/>
      <c r="BM29" s="24"/>
      <c r="BN29" s="24"/>
      <c r="BO29" s="24"/>
      <c r="BP29" s="24"/>
      <c r="BQ29" s="24"/>
      <c r="BR29" s="109"/>
      <c r="BS29" s="109"/>
      <c r="BT29" s="109"/>
    </row>
    <row r="30" spans="1:72" ht="171.75" customHeight="1" x14ac:dyDescent="0.3">
      <c r="A30" s="211">
        <v>51</v>
      </c>
      <c r="B30" s="24">
        <v>111</v>
      </c>
      <c r="C30" s="26">
        <v>2025</v>
      </c>
      <c r="D30" s="166">
        <v>1</v>
      </c>
      <c r="E30" s="25" t="s">
        <v>338</v>
      </c>
      <c r="F30" s="36" t="s">
        <v>415</v>
      </c>
      <c r="G30" s="25" t="s">
        <v>416</v>
      </c>
      <c r="H30" s="25" t="s">
        <v>424</v>
      </c>
      <c r="I30" s="218">
        <v>2</v>
      </c>
      <c r="J30" s="25" t="s">
        <v>425</v>
      </c>
      <c r="K30" s="220" t="s">
        <v>426</v>
      </c>
      <c r="L30" s="243" t="s">
        <v>427</v>
      </c>
      <c r="M30" s="49">
        <v>1</v>
      </c>
      <c r="N30" s="220" t="s">
        <v>358</v>
      </c>
      <c r="O30" s="24" t="s">
        <v>359</v>
      </c>
      <c r="P30" s="60">
        <v>45839</v>
      </c>
      <c r="Q30" s="60">
        <v>46022</v>
      </c>
      <c r="R30" s="105" t="s">
        <v>73</v>
      </c>
      <c r="S30" s="105" t="s">
        <v>73</v>
      </c>
      <c r="T30" s="116"/>
      <c r="U30" s="117"/>
      <c r="V30" s="117"/>
      <c r="W30" s="118"/>
      <c r="X30" s="118"/>
      <c r="Y30" s="117"/>
      <c r="Z30" s="117"/>
      <c r="AA30" s="117"/>
      <c r="AB30" s="117"/>
      <c r="AC30" s="116"/>
      <c r="AD30" s="117"/>
      <c r="AE30" s="117"/>
      <c r="AF30" s="118"/>
      <c r="AG30" s="118"/>
      <c r="AH30" s="117"/>
      <c r="AI30" s="117"/>
      <c r="AJ30" s="117"/>
      <c r="AK30" s="117"/>
      <c r="AL30" s="256">
        <v>45930</v>
      </c>
      <c r="AM30" s="242" t="s">
        <v>428</v>
      </c>
      <c r="AN30" s="82" t="s">
        <v>429</v>
      </c>
      <c r="AO30" s="171">
        <v>0.33</v>
      </c>
      <c r="AP30" s="172">
        <v>45946</v>
      </c>
      <c r="AQ30" s="235" t="s">
        <v>430</v>
      </c>
      <c r="AR30" s="50">
        <v>0.33</v>
      </c>
      <c r="AS30" s="242" t="s">
        <v>431</v>
      </c>
      <c r="AT30" s="242" t="s">
        <v>432</v>
      </c>
      <c r="AU30" s="279">
        <v>46022</v>
      </c>
      <c r="AV30" s="295" t="s">
        <v>433</v>
      </c>
      <c r="AW30" s="82" t="s">
        <v>434</v>
      </c>
      <c r="AX30" s="296">
        <v>1</v>
      </c>
      <c r="AY30" s="52">
        <v>46042</v>
      </c>
      <c r="AZ30" s="82" t="s">
        <v>434</v>
      </c>
      <c r="BA30" s="171">
        <v>1</v>
      </c>
      <c r="BB30" s="62" t="s">
        <v>435</v>
      </c>
      <c r="BC30" s="62" t="s">
        <v>960</v>
      </c>
      <c r="BD30" s="60">
        <v>46042</v>
      </c>
      <c r="BE30" s="50">
        <v>1</v>
      </c>
      <c r="BF30" s="114" t="s">
        <v>666</v>
      </c>
      <c r="BG30" s="24" t="s">
        <v>8</v>
      </c>
      <c r="BH30" s="24"/>
      <c r="BI30" s="24"/>
      <c r="BJ30" s="24"/>
      <c r="BK30" s="24"/>
      <c r="BL30" s="24"/>
      <c r="BM30" s="24"/>
      <c r="BN30" s="24"/>
      <c r="BO30" s="24"/>
      <c r="BP30" s="24"/>
      <c r="BQ30" s="24"/>
      <c r="BR30" s="109"/>
      <c r="BS30" s="109"/>
      <c r="BT30" s="109"/>
    </row>
    <row r="31" spans="1:72" ht="167.25" customHeight="1" x14ac:dyDescent="0.3">
      <c r="A31" s="211">
        <v>52</v>
      </c>
      <c r="B31" s="24">
        <v>111</v>
      </c>
      <c r="C31" s="26">
        <v>2025</v>
      </c>
      <c r="D31" s="166">
        <v>1</v>
      </c>
      <c r="E31" s="25" t="s">
        <v>338</v>
      </c>
      <c r="F31" s="41" t="s">
        <v>436</v>
      </c>
      <c r="G31" s="25" t="s">
        <v>437</v>
      </c>
      <c r="H31" s="25" t="s">
        <v>387</v>
      </c>
      <c r="I31" s="41">
        <v>1</v>
      </c>
      <c r="J31" s="25" t="s">
        <v>396</v>
      </c>
      <c r="K31" s="221" t="s">
        <v>397</v>
      </c>
      <c r="L31" s="223" t="s">
        <v>398</v>
      </c>
      <c r="M31" s="222">
        <v>1</v>
      </c>
      <c r="N31" s="223" t="s">
        <v>358</v>
      </c>
      <c r="O31" s="24" t="s">
        <v>359</v>
      </c>
      <c r="P31" s="60">
        <v>45839</v>
      </c>
      <c r="Q31" s="60">
        <v>46022</v>
      </c>
      <c r="R31" s="105" t="s">
        <v>73</v>
      </c>
      <c r="S31" s="105" t="s">
        <v>73</v>
      </c>
      <c r="T31" s="116"/>
      <c r="U31" s="117"/>
      <c r="V31" s="117"/>
      <c r="W31" s="118"/>
      <c r="X31" s="118"/>
      <c r="Y31" s="117"/>
      <c r="Z31" s="117"/>
      <c r="AA31" s="117"/>
      <c r="AB31" s="117"/>
      <c r="AC31" s="116"/>
      <c r="AD31" s="117"/>
      <c r="AE31" s="117"/>
      <c r="AF31" s="118"/>
      <c r="AG31" s="118"/>
      <c r="AH31" s="117"/>
      <c r="AI31" s="117"/>
      <c r="AJ31" s="117"/>
      <c r="AK31" s="117"/>
      <c r="AL31" s="256">
        <v>45930</v>
      </c>
      <c r="AM31" s="242" t="s">
        <v>399</v>
      </c>
      <c r="AN31" s="82" t="s">
        <v>379</v>
      </c>
      <c r="AO31" s="171">
        <v>0.5</v>
      </c>
      <c r="AP31" s="172">
        <v>45946</v>
      </c>
      <c r="AQ31" s="235" t="s">
        <v>380</v>
      </c>
      <c r="AR31" s="50">
        <v>0.5</v>
      </c>
      <c r="AS31" s="242" t="s">
        <v>438</v>
      </c>
      <c r="AT31" s="242" t="s">
        <v>439</v>
      </c>
      <c r="AU31" s="279">
        <v>46022</v>
      </c>
      <c r="AV31" s="297" t="s">
        <v>440</v>
      </c>
      <c r="AW31" s="167" t="s">
        <v>422</v>
      </c>
      <c r="AX31" s="298">
        <v>1</v>
      </c>
      <c r="AY31" s="172">
        <v>46041</v>
      </c>
      <c r="AZ31" s="175" t="s">
        <v>441</v>
      </c>
      <c r="BA31" s="50">
        <v>1</v>
      </c>
      <c r="BB31" s="31" t="s">
        <v>442</v>
      </c>
      <c r="BC31" s="31" t="s">
        <v>443</v>
      </c>
      <c r="BD31" s="60">
        <v>46041</v>
      </c>
      <c r="BE31" s="50">
        <v>1</v>
      </c>
      <c r="BF31" s="114" t="s">
        <v>666</v>
      </c>
      <c r="BG31" s="24" t="s">
        <v>8</v>
      </c>
      <c r="BH31" s="24"/>
      <c r="BI31" s="24"/>
      <c r="BJ31" s="24"/>
      <c r="BK31" s="24"/>
      <c r="BL31" s="24"/>
      <c r="BM31" s="24"/>
      <c r="BN31" s="24"/>
      <c r="BO31" s="24"/>
      <c r="BP31" s="24"/>
      <c r="BQ31" s="24"/>
      <c r="BR31" s="109"/>
      <c r="BS31" s="109"/>
      <c r="BT31" s="109"/>
    </row>
    <row r="32" spans="1:72" ht="63" customHeight="1" x14ac:dyDescent="0.3">
      <c r="A32" s="211">
        <v>53</v>
      </c>
      <c r="B32" s="24">
        <v>111</v>
      </c>
      <c r="C32" s="26">
        <v>2025</v>
      </c>
      <c r="D32" s="166">
        <v>1</v>
      </c>
      <c r="E32" s="25" t="s">
        <v>338</v>
      </c>
      <c r="F32" s="41" t="s">
        <v>436</v>
      </c>
      <c r="G32" s="25" t="s">
        <v>444</v>
      </c>
      <c r="H32" s="25" t="s">
        <v>424</v>
      </c>
      <c r="I32" s="44">
        <v>2</v>
      </c>
      <c r="J32" s="25" t="s">
        <v>445</v>
      </c>
      <c r="K32" s="226" t="s">
        <v>446</v>
      </c>
      <c r="L32" s="226" t="s">
        <v>447</v>
      </c>
      <c r="M32" s="225" t="s">
        <v>448</v>
      </c>
      <c r="N32" s="223" t="s">
        <v>358</v>
      </c>
      <c r="O32" s="24" t="s">
        <v>359</v>
      </c>
      <c r="P32" s="60">
        <v>45839</v>
      </c>
      <c r="Q32" s="60">
        <v>46022</v>
      </c>
      <c r="R32" s="105" t="s">
        <v>73</v>
      </c>
      <c r="S32" s="105" t="s">
        <v>73</v>
      </c>
      <c r="T32" s="116"/>
      <c r="U32" s="117"/>
      <c r="V32" s="117"/>
      <c r="W32" s="118"/>
      <c r="X32" s="118"/>
      <c r="Y32" s="117"/>
      <c r="Z32" s="117"/>
      <c r="AA32" s="117"/>
      <c r="AB32" s="117"/>
      <c r="AC32" s="116"/>
      <c r="AD32" s="117"/>
      <c r="AE32" s="117"/>
      <c r="AF32" s="118"/>
      <c r="AG32" s="118"/>
      <c r="AH32" s="117"/>
      <c r="AI32" s="117"/>
      <c r="AJ32" s="117"/>
      <c r="AK32" s="117"/>
      <c r="AL32" s="256">
        <v>45930</v>
      </c>
      <c r="AM32" s="242" t="s">
        <v>449</v>
      </c>
      <c r="AN32" s="229">
        <v>0</v>
      </c>
      <c r="AO32" s="236">
        <v>0</v>
      </c>
      <c r="AP32" s="172">
        <v>45946</v>
      </c>
      <c r="AQ32" s="24">
        <v>0</v>
      </c>
      <c r="AR32" s="50">
        <v>0</v>
      </c>
      <c r="AS32" s="242" t="s">
        <v>370</v>
      </c>
      <c r="AT32" s="242" t="s">
        <v>450</v>
      </c>
      <c r="AU32" s="279">
        <v>46022</v>
      </c>
      <c r="AV32" s="299" t="s">
        <v>451</v>
      </c>
      <c r="AW32" s="167">
        <v>1</v>
      </c>
      <c r="AX32" s="298">
        <v>1</v>
      </c>
      <c r="AY32" s="172">
        <v>46041</v>
      </c>
      <c r="AZ32" s="24">
        <v>1</v>
      </c>
      <c r="BA32" s="50">
        <v>1</v>
      </c>
      <c r="BB32" s="31" t="s">
        <v>452</v>
      </c>
      <c r="BC32" s="31" t="s">
        <v>453</v>
      </c>
      <c r="BD32" s="60">
        <v>46041</v>
      </c>
      <c r="BE32" s="50">
        <v>1</v>
      </c>
      <c r="BF32" s="114" t="s">
        <v>666</v>
      </c>
      <c r="BG32" s="24" t="s">
        <v>8</v>
      </c>
      <c r="BH32" s="24"/>
      <c r="BI32" s="24"/>
      <c r="BJ32" s="24"/>
      <c r="BK32" s="24"/>
      <c r="BL32" s="24"/>
      <c r="BM32" s="24"/>
      <c r="BN32" s="24"/>
      <c r="BO32" s="24"/>
      <c r="BP32" s="24"/>
      <c r="BQ32" s="24"/>
      <c r="BR32" s="109"/>
      <c r="BS32" s="109"/>
      <c r="BT32" s="109"/>
    </row>
    <row r="33" spans="1:72" ht="79.5" customHeight="1" x14ac:dyDescent="0.25">
      <c r="A33" s="211">
        <v>54</v>
      </c>
      <c r="B33" s="24">
        <v>111</v>
      </c>
      <c r="C33" s="26">
        <v>2025</v>
      </c>
      <c r="D33" s="166">
        <v>1</v>
      </c>
      <c r="E33" s="25" t="s">
        <v>338</v>
      </c>
      <c r="F33" s="41" t="s">
        <v>454</v>
      </c>
      <c r="G33" s="25" t="s">
        <v>455</v>
      </c>
      <c r="H33" s="25" t="s">
        <v>424</v>
      </c>
      <c r="I33" s="44">
        <v>1</v>
      </c>
      <c r="J33" s="25" t="s">
        <v>445</v>
      </c>
      <c r="K33" s="226" t="s">
        <v>446</v>
      </c>
      <c r="L33" s="226" t="s">
        <v>447</v>
      </c>
      <c r="M33" s="225" t="s">
        <v>448</v>
      </c>
      <c r="N33" s="226" t="s">
        <v>358</v>
      </c>
      <c r="O33" s="24" t="s">
        <v>359</v>
      </c>
      <c r="P33" s="60">
        <v>45839</v>
      </c>
      <c r="Q33" s="60">
        <v>46022</v>
      </c>
      <c r="R33" s="105" t="s">
        <v>73</v>
      </c>
      <c r="S33" s="105" t="s">
        <v>73</v>
      </c>
      <c r="T33" s="116"/>
      <c r="U33" s="117"/>
      <c r="V33" s="117"/>
      <c r="W33" s="118"/>
      <c r="X33" s="118"/>
      <c r="Y33" s="117"/>
      <c r="Z33" s="117"/>
      <c r="AA33" s="117"/>
      <c r="AB33" s="117"/>
      <c r="AC33" s="116"/>
      <c r="AD33" s="117"/>
      <c r="AE33" s="117"/>
      <c r="AF33" s="118"/>
      <c r="AG33" s="118"/>
      <c r="AH33" s="117"/>
      <c r="AI33" s="117"/>
      <c r="AJ33" s="117"/>
      <c r="AK33" s="117"/>
      <c r="AL33" s="256">
        <v>45930</v>
      </c>
      <c r="AM33" s="242" t="s">
        <v>449</v>
      </c>
      <c r="AN33" s="82">
        <v>0</v>
      </c>
      <c r="AO33" s="171">
        <v>0</v>
      </c>
      <c r="AP33" s="172">
        <v>45946</v>
      </c>
      <c r="AQ33" s="24">
        <v>0</v>
      </c>
      <c r="AR33" s="50">
        <v>0</v>
      </c>
      <c r="AS33" s="242" t="s">
        <v>370</v>
      </c>
      <c r="AT33" s="242" t="s">
        <v>450</v>
      </c>
      <c r="AU33" s="300">
        <v>46022</v>
      </c>
      <c r="AV33" s="301" t="s">
        <v>451</v>
      </c>
      <c r="AW33" s="302">
        <v>1</v>
      </c>
      <c r="AX33" s="303">
        <v>1</v>
      </c>
      <c r="AY33" s="304">
        <v>46043</v>
      </c>
      <c r="AZ33" s="302">
        <v>1</v>
      </c>
      <c r="BA33" s="303">
        <v>1</v>
      </c>
      <c r="BB33" s="305" t="s">
        <v>456</v>
      </c>
      <c r="BC33" s="306" t="s">
        <v>457</v>
      </c>
      <c r="BD33" s="60">
        <v>46043</v>
      </c>
      <c r="BE33" s="50">
        <v>1</v>
      </c>
      <c r="BF33" s="114" t="s">
        <v>666</v>
      </c>
      <c r="BG33" s="24" t="s">
        <v>8</v>
      </c>
      <c r="BH33" s="24"/>
      <c r="BI33" s="24"/>
      <c r="BJ33" s="24"/>
      <c r="BK33" s="24"/>
      <c r="BL33" s="24"/>
      <c r="BM33" s="24"/>
      <c r="BN33" s="24"/>
      <c r="BO33" s="24"/>
      <c r="BP33" s="24"/>
      <c r="BQ33" s="24"/>
      <c r="BR33" s="109"/>
      <c r="BS33" s="109"/>
      <c r="BT33" s="109"/>
    </row>
    <row r="34" spans="1:72" ht="92.4" x14ac:dyDescent="0.25">
      <c r="A34" s="211">
        <v>55</v>
      </c>
      <c r="B34" s="24">
        <v>111</v>
      </c>
      <c r="C34" s="26">
        <v>2025</v>
      </c>
      <c r="D34" s="166">
        <v>1</v>
      </c>
      <c r="E34" s="25" t="s">
        <v>338</v>
      </c>
      <c r="F34" s="44" t="s">
        <v>458</v>
      </c>
      <c r="G34" s="25" t="s">
        <v>459</v>
      </c>
      <c r="H34" s="25" t="s">
        <v>424</v>
      </c>
      <c r="I34" s="44">
        <v>1</v>
      </c>
      <c r="J34" s="25" t="s">
        <v>445</v>
      </c>
      <c r="K34" s="226" t="s">
        <v>446</v>
      </c>
      <c r="L34" s="226" t="s">
        <v>447</v>
      </c>
      <c r="M34" s="225" t="s">
        <v>448</v>
      </c>
      <c r="N34" s="226" t="s">
        <v>358</v>
      </c>
      <c r="O34" s="24" t="s">
        <v>359</v>
      </c>
      <c r="P34" s="60">
        <v>45839</v>
      </c>
      <c r="Q34" s="60">
        <v>46022</v>
      </c>
      <c r="R34" s="105" t="s">
        <v>73</v>
      </c>
      <c r="S34" s="105" t="s">
        <v>73</v>
      </c>
      <c r="T34" s="116"/>
      <c r="U34" s="117"/>
      <c r="V34" s="117"/>
      <c r="W34" s="118"/>
      <c r="X34" s="118"/>
      <c r="Y34" s="117"/>
      <c r="Z34" s="117"/>
      <c r="AA34" s="117"/>
      <c r="AB34" s="117"/>
      <c r="AC34" s="116"/>
      <c r="AD34" s="117"/>
      <c r="AE34" s="117"/>
      <c r="AF34" s="118"/>
      <c r="AG34" s="118"/>
      <c r="AH34" s="117"/>
      <c r="AI34" s="117"/>
      <c r="AJ34" s="117"/>
      <c r="AK34" s="117"/>
      <c r="AL34" s="256">
        <v>45930</v>
      </c>
      <c r="AM34" s="242" t="s">
        <v>449</v>
      </c>
      <c r="AN34" s="229">
        <v>0</v>
      </c>
      <c r="AO34" s="236">
        <v>0</v>
      </c>
      <c r="AP34" s="172">
        <v>45946</v>
      </c>
      <c r="AQ34" s="24">
        <v>0</v>
      </c>
      <c r="AR34" s="50">
        <v>0</v>
      </c>
      <c r="AS34" s="242" t="s">
        <v>370</v>
      </c>
      <c r="AT34" s="242" t="s">
        <v>450</v>
      </c>
      <c r="AU34" s="307">
        <v>46022</v>
      </c>
      <c r="AV34" s="308" t="s">
        <v>451</v>
      </c>
      <c r="AW34" s="309">
        <v>1</v>
      </c>
      <c r="AX34" s="310">
        <v>1</v>
      </c>
      <c r="AY34" s="311">
        <v>46043</v>
      </c>
      <c r="AZ34" s="309">
        <v>1</v>
      </c>
      <c r="BA34" s="310">
        <v>1</v>
      </c>
      <c r="BB34" s="312" t="s">
        <v>456</v>
      </c>
      <c r="BC34" s="313" t="s">
        <v>457</v>
      </c>
      <c r="BD34" s="60">
        <v>46043</v>
      </c>
      <c r="BE34" s="50">
        <v>1</v>
      </c>
      <c r="BF34" s="114" t="s">
        <v>666</v>
      </c>
      <c r="BG34" s="24" t="s">
        <v>8</v>
      </c>
      <c r="BH34" s="24"/>
      <c r="BI34" s="24"/>
      <c r="BJ34" s="24"/>
      <c r="BK34" s="24"/>
      <c r="BL34" s="24"/>
      <c r="BM34" s="24"/>
      <c r="BN34" s="24"/>
      <c r="BO34" s="24"/>
      <c r="BP34" s="24"/>
      <c r="BQ34" s="24"/>
      <c r="BR34" s="109"/>
      <c r="BS34" s="109"/>
      <c r="BT34" s="109"/>
    </row>
    <row r="35" spans="1:72" ht="75" customHeight="1" x14ac:dyDescent="0.25">
      <c r="A35" s="211">
        <v>56</v>
      </c>
      <c r="B35" s="24">
        <v>111</v>
      </c>
      <c r="C35" s="26">
        <v>2025</v>
      </c>
      <c r="D35" s="166">
        <v>1</v>
      </c>
      <c r="E35" s="25" t="s">
        <v>338</v>
      </c>
      <c r="F35" s="41" t="s">
        <v>458</v>
      </c>
      <c r="G35" s="25" t="s">
        <v>460</v>
      </c>
      <c r="H35" s="25" t="s">
        <v>424</v>
      </c>
      <c r="I35" s="41">
        <v>2</v>
      </c>
      <c r="J35" s="25" t="s">
        <v>445</v>
      </c>
      <c r="K35" s="226" t="s">
        <v>446</v>
      </c>
      <c r="L35" s="224" t="s">
        <v>447</v>
      </c>
      <c r="M35" s="225" t="s">
        <v>448</v>
      </c>
      <c r="N35" s="226" t="s">
        <v>358</v>
      </c>
      <c r="O35" s="24" t="s">
        <v>359</v>
      </c>
      <c r="P35" s="60">
        <v>45839</v>
      </c>
      <c r="Q35" s="60">
        <v>46022</v>
      </c>
      <c r="R35" s="105" t="s">
        <v>73</v>
      </c>
      <c r="S35" s="105" t="s">
        <v>73</v>
      </c>
      <c r="T35" s="116"/>
      <c r="U35" s="117"/>
      <c r="V35" s="117"/>
      <c r="W35" s="118"/>
      <c r="X35" s="118"/>
      <c r="Y35" s="117"/>
      <c r="Z35" s="117"/>
      <c r="AA35" s="117"/>
      <c r="AB35" s="117"/>
      <c r="AC35" s="116"/>
      <c r="AD35" s="117"/>
      <c r="AE35" s="117"/>
      <c r="AF35" s="118"/>
      <c r="AG35" s="118"/>
      <c r="AH35" s="117"/>
      <c r="AI35" s="117"/>
      <c r="AJ35" s="117"/>
      <c r="AK35" s="117"/>
      <c r="AL35" s="256">
        <v>45930</v>
      </c>
      <c r="AM35" s="242" t="s">
        <v>449</v>
      </c>
      <c r="AN35" s="229">
        <v>0</v>
      </c>
      <c r="AO35" s="236">
        <v>0</v>
      </c>
      <c r="AP35" s="172">
        <v>45946</v>
      </c>
      <c r="AQ35" s="24">
        <v>0</v>
      </c>
      <c r="AR35" s="50">
        <v>0</v>
      </c>
      <c r="AS35" s="242" t="s">
        <v>370</v>
      </c>
      <c r="AT35" s="242" t="s">
        <v>450</v>
      </c>
      <c r="AU35" s="307">
        <v>46022</v>
      </c>
      <c r="AV35" s="308" t="s">
        <v>451</v>
      </c>
      <c r="AW35" s="309">
        <v>1</v>
      </c>
      <c r="AX35" s="310">
        <v>1</v>
      </c>
      <c r="AY35" s="311">
        <v>46043</v>
      </c>
      <c r="AZ35" s="309">
        <v>1</v>
      </c>
      <c r="BA35" s="310">
        <v>1</v>
      </c>
      <c r="BB35" s="312" t="s">
        <v>456</v>
      </c>
      <c r="BC35" s="313" t="s">
        <v>457</v>
      </c>
      <c r="BD35" s="60">
        <v>46043</v>
      </c>
      <c r="BE35" s="50">
        <v>1</v>
      </c>
      <c r="BF35" s="114" t="s">
        <v>666</v>
      </c>
      <c r="BG35" s="24" t="s">
        <v>8</v>
      </c>
      <c r="BH35" s="24"/>
      <c r="BI35" s="24"/>
      <c r="BJ35" s="24"/>
      <c r="BK35" s="24"/>
      <c r="BL35" s="24"/>
      <c r="BM35" s="24"/>
      <c r="BN35" s="24"/>
      <c r="BO35" s="24"/>
      <c r="BP35" s="24"/>
      <c r="BQ35" s="24"/>
      <c r="BR35" s="109"/>
      <c r="BS35" s="109"/>
      <c r="BT35" s="109"/>
    </row>
    <row r="36" spans="1:72" ht="97.5" customHeight="1" x14ac:dyDescent="0.3">
      <c r="A36" s="211">
        <v>58</v>
      </c>
      <c r="B36" s="24">
        <v>111</v>
      </c>
      <c r="C36" s="26">
        <v>2025</v>
      </c>
      <c r="D36" s="166">
        <v>43</v>
      </c>
      <c r="E36" s="25" t="s">
        <v>461</v>
      </c>
      <c r="F36" s="24" t="s">
        <v>462</v>
      </c>
      <c r="G36" s="31" t="s">
        <v>463</v>
      </c>
      <c r="H36" s="25" t="s">
        <v>464</v>
      </c>
      <c r="I36" s="26">
        <v>2</v>
      </c>
      <c r="J36" s="25" t="s">
        <v>465</v>
      </c>
      <c r="K36" s="24" t="s">
        <v>466</v>
      </c>
      <c r="L36" s="24" t="s">
        <v>467</v>
      </c>
      <c r="M36" s="26">
        <v>1</v>
      </c>
      <c r="N36" s="24" t="s">
        <v>468</v>
      </c>
      <c r="O36" s="24" t="s">
        <v>469</v>
      </c>
      <c r="P36" s="227">
        <v>45870</v>
      </c>
      <c r="Q36" s="227">
        <v>46006</v>
      </c>
      <c r="R36" s="151">
        <v>82</v>
      </c>
      <c r="S36" s="140">
        <v>46089</v>
      </c>
      <c r="T36" s="116"/>
      <c r="U36" s="117"/>
      <c r="V36" s="117"/>
      <c r="W36" s="118"/>
      <c r="X36" s="118"/>
      <c r="Y36" s="117"/>
      <c r="Z36" s="117"/>
      <c r="AA36" s="117"/>
      <c r="AB36" s="117"/>
      <c r="AC36" s="116"/>
      <c r="AD36" s="117"/>
      <c r="AE36" s="117"/>
      <c r="AF36" s="118"/>
      <c r="AG36" s="118"/>
      <c r="AH36" s="117"/>
      <c r="AI36" s="117"/>
      <c r="AJ36" s="117"/>
      <c r="AK36" s="117"/>
      <c r="AL36" s="106"/>
      <c r="AM36" s="24" t="s">
        <v>961</v>
      </c>
      <c r="AN36" s="24"/>
      <c r="AO36" s="107"/>
      <c r="AP36" s="172">
        <v>45950</v>
      </c>
      <c r="AQ36" s="24" t="s">
        <v>470</v>
      </c>
      <c r="AR36" s="50">
        <f>0/1%</f>
        <v>0</v>
      </c>
      <c r="AS36" s="248" t="s">
        <v>471</v>
      </c>
      <c r="AT36" s="248" t="s">
        <v>472</v>
      </c>
      <c r="AU36" s="172">
        <v>46044</v>
      </c>
      <c r="AV36" s="62" t="s">
        <v>473</v>
      </c>
      <c r="AW36" s="82" t="s">
        <v>161</v>
      </c>
      <c r="AX36" s="82" t="s">
        <v>161</v>
      </c>
      <c r="AY36" s="167" t="s">
        <v>474</v>
      </c>
      <c r="AZ36" s="82">
        <v>0</v>
      </c>
      <c r="BA36" s="171">
        <v>0</v>
      </c>
      <c r="BB36" s="275" t="s">
        <v>475</v>
      </c>
      <c r="BC36" s="275" t="s">
        <v>476</v>
      </c>
      <c r="BD36" s="60">
        <v>46045</v>
      </c>
      <c r="BE36" s="50">
        <v>0</v>
      </c>
      <c r="BF36" s="24" t="s">
        <v>90</v>
      </c>
      <c r="BG36" s="24"/>
      <c r="BH36" s="24"/>
      <c r="BI36" s="24"/>
      <c r="BJ36" s="24"/>
      <c r="BK36" s="24"/>
      <c r="BL36" s="24"/>
      <c r="BM36" s="24"/>
      <c r="BN36" s="24"/>
      <c r="BO36" s="24"/>
      <c r="BP36" s="24"/>
      <c r="BQ36" s="24"/>
      <c r="BR36" s="109"/>
      <c r="BS36" s="109"/>
      <c r="BT36" s="109"/>
    </row>
    <row r="37" spans="1:72" ht="238.95" customHeight="1" x14ac:dyDescent="0.3">
      <c r="A37" s="211">
        <v>59</v>
      </c>
      <c r="B37" s="24">
        <v>111</v>
      </c>
      <c r="C37" s="26">
        <v>2025</v>
      </c>
      <c r="D37" s="166">
        <v>43</v>
      </c>
      <c r="E37" s="25" t="s">
        <v>461</v>
      </c>
      <c r="F37" s="24" t="s">
        <v>462</v>
      </c>
      <c r="G37" s="31" t="s">
        <v>463</v>
      </c>
      <c r="H37" s="25" t="s">
        <v>464</v>
      </c>
      <c r="I37" s="26">
        <v>3</v>
      </c>
      <c r="J37" s="25" t="s">
        <v>477</v>
      </c>
      <c r="K37" s="24" t="s">
        <v>478</v>
      </c>
      <c r="L37" s="24" t="s">
        <v>479</v>
      </c>
      <c r="M37" s="27">
        <v>1</v>
      </c>
      <c r="N37" s="24" t="s">
        <v>468</v>
      </c>
      <c r="O37" s="24" t="s">
        <v>469</v>
      </c>
      <c r="P37" s="227">
        <v>45901</v>
      </c>
      <c r="Q37" s="227">
        <v>45961</v>
      </c>
      <c r="R37" s="105" t="s">
        <v>73</v>
      </c>
      <c r="S37" s="105" t="s">
        <v>73</v>
      </c>
      <c r="T37" s="116"/>
      <c r="U37" s="117"/>
      <c r="V37" s="117"/>
      <c r="W37" s="118"/>
      <c r="X37" s="118"/>
      <c r="Y37" s="117"/>
      <c r="Z37" s="117"/>
      <c r="AA37" s="117"/>
      <c r="AB37" s="117"/>
      <c r="AC37" s="116"/>
      <c r="AD37" s="117"/>
      <c r="AE37" s="117"/>
      <c r="AF37" s="118"/>
      <c r="AG37" s="118"/>
      <c r="AH37" s="117"/>
      <c r="AI37" s="117"/>
      <c r="AJ37" s="117"/>
      <c r="AK37" s="117"/>
      <c r="AL37" s="106"/>
      <c r="AM37" s="24" t="s">
        <v>961</v>
      </c>
      <c r="AN37" s="24"/>
      <c r="AO37" s="107"/>
      <c r="AP37" s="172">
        <v>45950</v>
      </c>
      <c r="AQ37" s="50">
        <v>0</v>
      </c>
      <c r="AR37" s="50">
        <f>0/1%</f>
        <v>0</v>
      </c>
      <c r="AS37" s="248" t="s">
        <v>471</v>
      </c>
      <c r="AT37" s="240" t="s">
        <v>472</v>
      </c>
      <c r="AU37" s="172">
        <v>46038</v>
      </c>
      <c r="AV37" s="253" t="s">
        <v>962</v>
      </c>
      <c r="AW37" s="229" t="s">
        <v>161</v>
      </c>
      <c r="AX37" s="236">
        <v>1</v>
      </c>
      <c r="AY37" s="255" t="s">
        <v>474</v>
      </c>
      <c r="AZ37" s="229" t="s">
        <v>480</v>
      </c>
      <c r="BA37" s="236">
        <v>1</v>
      </c>
      <c r="BB37" s="284" t="s">
        <v>963</v>
      </c>
      <c r="BC37" s="276" t="s">
        <v>476</v>
      </c>
      <c r="BD37" s="60">
        <v>46045</v>
      </c>
      <c r="BE37" s="50">
        <v>1</v>
      </c>
      <c r="BF37" s="114" t="s">
        <v>666</v>
      </c>
      <c r="BG37" s="24" t="s">
        <v>8</v>
      </c>
      <c r="BH37" s="24"/>
      <c r="BI37" s="24"/>
      <c r="BJ37" s="24"/>
      <c r="BK37" s="24"/>
      <c r="BL37" s="24"/>
      <c r="BM37" s="24"/>
      <c r="BN37" s="24"/>
      <c r="BO37" s="24"/>
      <c r="BP37" s="24"/>
      <c r="BQ37" s="24"/>
      <c r="BR37" s="109"/>
      <c r="BS37" s="109"/>
      <c r="BT37" s="109"/>
    </row>
    <row r="38" spans="1:72" ht="171" customHeight="1" x14ac:dyDescent="0.3">
      <c r="A38" s="211">
        <v>60</v>
      </c>
      <c r="B38" s="24">
        <v>111</v>
      </c>
      <c r="C38" s="26">
        <v>2025</v>
      </c>
      <c r="D38" s="166">
        <v>43</v>
      </c>
      <c r="E38" s="25" t="s">
        <v>461</v>
      </c>
      <c r="F38" s="24" t="s">
        <v>481</v>
      </c>
      <c r="G38" s="25" t="s">
        <v>482</v>
      </c>
      <c r="H38" s="25" t="s">
        <v>483</v>
      </c>
      <c r="I38" s="26">
        <v>1</v>
      </c>
      <c r="J38" s="25" t="s">
        <v>484</v>
      </c>
      <c r="K38" s="24" t="s">
        <v>466</v>
      </c>
      <c r="L38" s="24" t="s">
        <v>467</v>
      </c>
      <c r="M38" s="26">
        <v>1</v>
      </c>
      <c r="N38" s="24" t="s">
        <v>468</v>
      </c>
      <c r="O38" s="24" t="s">
        <v>469</v>
      </c>
      <c r="P38" s="227">
        <v>45870</v>
      </c>
      <c r="Q38" s="227">
        <v>46006</v>
      </c>
      <c r="R38" s="151">
        <v>82</v>
      </c>
      <c r="S38" s="140">
        <v>46089</v>
      </c>
      <c r="T38" s="116"/>
      <c r="U38" s="117"/>
      <c r="V38" s="117"/>
      <c r="W38" s="118"/>
      <c r="X38" s="118"/>
      <c r="Y38" s="117"/>
      <c r="Z38" s="117"/>
      <c r="AA38" s="117"/>
      <c r="AB38" s="117"/>
      <c r="AC38" s="116"/>
      <c r="AD38" s="117"/>
      <c r="AE38" s="117"/>
      <c r="AF38" s="118"/>
      <c r="AG38" s="118"/>
      <c r="AH38" s="117"/>
      <c r="AI38" s="117"/>
      <c r="AJ38" s="117"/>
      <c r="AK38" s="117"/>
      <c r="AL38" s="106"/>
      <c r="AM38" s="24" t="s">
        <v>961</v>
      </c>
      <c r="AN38" s="24"/>
      <c r="AO38" s="107"/>
      <c r="AP38" s="172">
        <v>45950</v>
      </c>
      <c r="AQ38" s="24" t="s">
        <v>470</v>
      </c>
      <c r="AR38" s="50">
        <f>0/1%</f>
        <v>0</v>
      </c>
      <c r="AS38" s="248" t="s">
        <v>471</v>
      </c>
      <c r="AT38" s="240" t="s">
        <v>472</v>
      </c>
      <c r="AU38" s="172">
        <v>46044</v>
      </c>
      <c r="AV38" s="253" t="s">
        <v>485</v>
      </c>
      <c r="AW38" s="229" t="s">
        <v>161</v>
      </c>
      <c r="AX38" s="236">
        <v>0.5</v>
      </c>
      <c r="AY38" s="255" t="s">
        <v>474</v>
      </c>
      <c r="AZ38" s="229" t="s">
        <v>486</v>
      </c>
      <c r="BA38" s="236">
        <v>0.5</v>
      </c>
      <c r="BB38" s="276" t="s">
        <v>487</v>
      </c>
      <c r="BC38" s="276" t="s">
        <v>488</v>
      </c>
      <c r="BD38" s="60">
        <v>46045</v>
      </c>
      <c r="BE38" s="50">
        <v>0.5</v>
      </c>
      <c r="BF38" s="24" t="s">
        <v>90</v>
      </c>
      <c r="BG38" s="24"/>
      <c r="BH38" s="24"/>
      <c r="BI38" s="24"/>
      <c r="BJ38" s="24"/>
      <c r="BK38" s="24"/>
      <c r="BL38" s="24"/>
      <c r="BM38" s="24"/>
      <c r="BN38" s="24"/>
      <c r="BO38" s="24"/>
      <c r="BP38" s="24"/>
      <c r="BQ38" s="24"/>
      <c r="BR38" s="109"/>
      <c r="BS38" s="109"/>
      <c r="BT38" s="109"/>
    </row>
    <row r="39" spans="1:72" ht="165" customHeight="1" x14ac:dyDescent="0.3">
      <c r="A39" s="211">
        <v>61</v>
      </c>
      <c r="B39" s="24">
        <v>111</v>
      </c>
      <c r="C39" s="26">
        <v>2025</v>
      </c>
      <c r="D39" s="166">
        <v>43</v>
      </c>
      <c r="E39" s="25" t="s">
        <v>461</v>
      </c>
      <c r="F39" s="24" t="s">
        <v>489</v>
      </c>
      <c r="G39" s="25" t="s">
        <v>490</v>
      </c>
      <c r="H39" s="25" t="s">
        <v>491</v>
      </c>
      <c r="I39" s="26">
        <v>1</v>
      </c>
      <c r="J39" s="25" t="s">
        <v>492</v>
      </c>
      <c r="K39" s="24" t="s">
        <v>493</v>
      </c>
      <c r="L39" s="24" t="s">
        <v>494</v>
      </c>
      <c r="M39" s="24">
        <v>1</v>
      </c>
      <c r="N39" s="24" t="s">
        <v>468</v>
      </c>
      <c r="O39" s="24" t="s">
        <v>469</v>
      </c>
      <c r="P39" s="227">
        <v>45870</v>
      </c>
      <c r="Q39" s="227">
        <v>46006</v>
      </c>
      <c r="R39" s="105" t="s">
        <v>73</v>
      </c>
      <c r="S39" s="105" t="s">
        <v>73</v>
      </c>
      <c r="T39" s="116"/>
      <c r="U39" s="117"/>
      <c r="V39" s="117"/>
      <c r="W39" s="118"/>
      <c r="X39" s="118"/>
      <c r="Y39" s="117"/>
      <c r="Z39" s="117"/>
      <c r="AA39" s="117"/>
      <c r="AB39" s="117"/>
      <c r="AC39" s="116"/>
      <c r="AD39" s="117"/>
      <c r="AE39" s="117"/>
      <c r="AF39" s="118"/>
      <c r="AG39" s="118"/>
      <c r="AH39" s="117"/>
      <c r="AI39" s="117"/>
      <c r="AJ39" s="117"/>
      <c r="AK39" s="117"/>
      <c r="AL39" s="106"/>
      <c r="AM39" s="24" t="s">
        <v>961</v>
      </c>
      <c r="AN39" s="24"/>
      <c r="AO39" s="107"/>
      <c r="AP39" s="172">
        <v>45950</v>
      </c>
      <c r="AQ39" s="24" t="s">
        <v>470</v>
      </c>
      <c r="AR39" s="50">
        <f>0/1%</f>
        <v>0</v>
      </c>
      <c r="AS39" s="248" t="s">
        <v>471</v>
      </c>
      <c r="AT39" s="240" t="s">
        <v>472</v>
      </c>
      <c r="AU39" s="172">
        <v>46038</v>
      </c>
      <c r="AV39" s="253" t="s">
        <v>495</v>
      </c>
      <c r="AW39" s="229" t="s">
        <v>161</v>
      </c>
      <c r="AX39" s="236">
        <v>0.8</v>
      </c>
      <c r="AY39" s="255" t="s">
        <v>474</v>
      </c>
      <c r="AZ39" s="229" t="s">
        <v>494</v>
      </c>
      <c r="BA39" s="236">
        <v>0</v>
      </c>
      <c r="BB39" s="276" t="s">
        <v>496</v>
      </c>
      <c r="BC39" s="276" t="s">
        <v>476</v>
      </c>
      <c r="BD39" s="60">
        <v>46045</v>
      </c>
      <c r="BE39" s="50">
        <v>0</v>
      </c>
      <c r="BF39" s="187" t="s">
        <v>792</v>
      </c>
      <c r="BG39" s="24"/>
      <c r="BH39" s="24"/>
      <c r="BI39" s="24"/>
      <c r="BJ39" s="24"/>
      <c r="BK39" s="24"/>
      <c r="BL39" s="24"/>
      <c r="BM39" s="24"/>
      <c r="BN39" s="24"/>
      <c r="BO39" s="24"/>
      <c r="BP39" s="24"/>
      <c r="BQ39" s="24"/>
      <c r="BR39" s="109"/>
      <c r="BS39" s="109"/>
      <c r="BT39" s="109"/>
    </row>
    <row r="40" spans="1:72" ht="330" customHeight="1" x14ac:dyDescent="0.3">
      <c r="A40" s="211">
        <v>65</v>
      </c>
      <c r="B40" s="24">
        <v>111</v>
      </c>
      <c r="C40" s="26">
        <v>2025</v>
      </c>
      <c r="D40" s="166" t="s">
        <v>283</v>
      </c>
      <c r="E40" s="23" t="s">
        <v>497</v>
      </c>
      <c r="F40" s="24" t="s">
        <v>498</v>
      </c>
      <c r="G40" s="25" t="s">
        <v>499</v>
      </c>
      <c r="H40" s="25" t="s">
        <v>500</v>
      </c>
      <c r="I40" s="26">
        <v>1</v>
      </c>
      <c r="J40" s="25" t="s">
        <v>501</v>
      </c>
      <c r="K40" s="24" t="s">
        <v>502</v>
      </c>
      <c r="L40" s="24" t="s">
        <v>503</v>
      </c>
      <c r="M40" s="24">
        <v>1</v>
      </c>
      <c r="N40" s="50" t="s">
        <v>504</v>
      </c>
      <c r="O40" s="24" t="s">
        <v>264</v>
      </c>
      <c r="P40" s="227">
        <v>45889</v>
      </c>
      <c r="Q40" s="227">
        <v>46132</v>
      </c>
      <c r="R40" s="105" t="s">
        <v>73</v>
      </c>
      <c r="S40" s="105" t="s">
        <v>73</v>
      </c>
      <c r="T40" s="116"/>
      <c r="U40" s="117"/>
      <c r="V40" s="117"/>
      <c r="W40" s="118"/>
      <c r="X40" s="118"/>
      <c r="Y40" s="117"/>
      <c r="Z40" s="117"/>
      <c r="AA40" s="117"/>
      <c r="AB40" s="117"/>
      <c r="AC40" s="116"/>
      <c r="AD40" s="117"/>
      <c r="AE40" s="117"/>
      <c r="AF40" s="118"/>
      <c r="AG40" s="118"/>
      <c r="AH40" s="117"/>
      <c r="AI40" s="117"/>
      <c r="AJ40" s="117"/>
      <c r="AK40" s="117"/>
      <c r="AL40" s="151" t="s">
        <v>505</v>
      </c>
      <c r="AM40" s="25" t="s">
        <v>506</v>
      </c>
      <c r="AN40" s="24" t="s">
        <v>507</v>
      </c>
      <c r="AO40" s="107">
        <f>+(1.66/8)</f>
        <v>0.20749999999999999</v>
      </c>
      <c r="AP40" s="172">
        <v>45952</v>
      </c>
      <c r="AQ40" s="24" t="s">
        <v>507</v>
      </c>
      <c r="AR40" s="50">
        <v>0.21</v>
      </c>
      <c r="AS40" s="25" t="s">
        <v>508</v>
      </c>
      <c r="AT40" s="25" t="s">
        <v>509</v>
      </c>
      <c r="AU40" s="279">
        <v>46022</v>
      </c>
      <c r="AV40" s="275" t="s">
        <v>510</v>
      </c>
      <c r="AW40" s="82" t="s">
        <v>511</v>
      </c>
      <c r="AX40" s="171">
        <v>0.38</v>
      </c>
      <c r="AY40" s="172">
        <v>45680</v>
      </c>
      <c r="AZ40" s="82" t="s">
        <v>511</v>
      </c>
      <c r="BA40" s="50">
        <v>0.38</v>
      </c>
      <c r="BB40" s="31" t="s">
        <v>512</v>
      </c>
      <c r="BC40" s="31" t="s">
        <v>964</v>
      </c>
      <c r="BD40" s="60">
        <v>46045</v>
      </c>
      <c r="BE40" s="50">
        <v>0.38</v>
      </c>
      <c r="BF40" s="24" t="s">
        <v>90</v>
      </c>
      <c r="BG40" s="24"/>
      <c r="BH40" s="24"/>
      <c r="BI40" s="24"/>
      <c r="BJ40" s="24"/>
      <c r="BK40" s="24"/>
      <c r="BL40" s="24"/>
      <c r="BM40" s="24"/>
      <c r="BN40" s="24"/>
      <c r="BO40" s="24"/>
      <c r="BP40" s="24"/>
      <c r="BQ40" s="24"/>
      <c r="BR40" s="109"/>
      <c r="BS40" s="109"/>
      <c r="BT40" s="109"/>
    </row>
    <row r="41" spans="1:72" ht="300" customHeight="1" x14ac:dyDescent="0.3">
      <c r="A41" s="211">
        <v>67</v>
      </c>
      <c r="B41" s="24">
        <v>111</v>
      </c>
      <c r="C41" s="26">
        <v>2025</v>
      </c>
      <c r="D41" s="166" t="s">
        <v>283</v>
      </c>
      <c r="E41" s="23" t="s">
        <v>284</v>
      </c>
      <c r="F41" s="24" t="s">
        <v>513</v>
      </c>
      <c r="G41" s="30" t="s">
        <v>514</v>
      </c>
      <c r="H41" s="30" t="s">
        <v>515</v>
      </c>
      <c r="I41" s="26">
        <v>2</v>
      </c>
      <c r="J41" s="30" t="s">
        <v>516</v>
      </c>
      <c r="K41" s="24" t="s">
        <v>517</v>
      </c>
      <c r="L41" s="26" t="s">
        <v>518</v>
      </c>
      <c r="M41" s="24">
        <v>1</v>
      </c>
      <c r="N41" s="26" t="s">
        <v>519</v>
      </c>
      <c r="O41" s="24" t="s">
        <v>520</v>
      </c>
      <c r="P41" s="227">
        <v>45901</v>
      </c>
      <c r="Q41" s="227">
        <v>45961</v>
      </c>
      <c r="R41" s="105" t="s">
        <v>73</v>
      </c>
      <c r="S41" s="105" t="s">
        <v>73</v>
      </c>
      <c r="T41" s="116"/>
      <c r="U41" s="117"/>
      <c r="V41" s="117"/>
      <c r="W41" s="118"/>
      <c r="X41" s="118"/>
      <c r="Y41" s="117"/>
      <c r="Z41" s="117"/>
      <c r="AA41" s="117"/>
      <c r="AB41" s="117"/>
      <c r="AC41" s="116"/>
      <c r="AD41" s="117"/>
      <c r="AE41" s="117"/>
      <c r="AF41" s="118"/>
      <c r="AG41" s="118"/>
      <c r="AH41" s="117"/>
      <c r="AI41" s="117"/>
      <c r="AJ41" s="117"/>
      <c r="AK41" s="117"/>
      <c r="AL41" s="151" t="s">
        <v>505</v>
      </c>
      <c r="AM41" s="25" t="s">
        <v>521</v>
      </c>
      <c r="AN41" s="24">
        <v>0</v>
      </c>
      <c r="AO41" s="241">
        <v>0</v>
      </c>
      <c r="AP41" s="172">
        <v>45950</v>
      </c>
      <c r="AQ41" s="24">
        <v>0</v>
      </c>
      <c r="AR41" s="50">
        <v>0</v>
      </c>
      <c r="AS41" s="25" t="s">
        <v>522</v>
      </c>
      <c r="AT41" s="25" t="s">
        <v>523</v>
      </c>
      <c r="AU41" s="151" t="s">
        <v>177</v>
      </c>
      <c r="AV41" s="24" t="s">
        <v>524</v>
      </c>
      <c r="AW41" s="24">
        <v>1</v>
      </c>
      <c r="AX41" s="107">
        <v>1</v>
      </c>
      <c r="AY41" s="172">
        <v>46042</v>
      </c>
      <c r="AZ41" s="24">
        <v>1</v>
      </c>
      <c r="BA41" s="107">
        <v>1</v>
      </c>
      <c r="BB41" s="31" t="s">
        <v>525</v>
      </c>
      <c r="BC41" s="37" t="s">
        <v>150</v>
      </c>
      <c r="BD41" s="60">
        <v>46042</v>
      </c>
      <c r="BE41" s="50">
        <v>1</v>
      </c>
      <c r="BF41" s="114" t="s">
        <v>666</v>
      </c>
      <c r="BG41" s="24" t="s">
        <v>8</v>
      </c>
      <c r="BH41" s="24"/>
      <c r="BI41" s="24"/>
      <c r="BJ41" s="24"/>
      <c r="BK41" s="24"/>
      <c r="BL41" s="24"/>
      <c r="BM41" s="24"/>
      <c r="BN41" s="24"/>
      <c r="BO41" s="24"/>
      <c r="BP41" s="24"/>
      <c r="BQ41" s="24"/>
      <c r="BR41" s="109"/>
      <c r="BS41" s="109"/>
      <c r="BT41" s="109"/>
    </row>
    <row r="42" spans="1:72" ht="287.39999999999998" customHeight="1" x14ac:dyDescent="0.3">
      <c r="A42" s="211">
        <v>68</v>
      </c>
      <c r="B42" s="24">
        <v>111</v>
      </c>
      <c r="C42" s="26">
        <v>2025</v>
      </c>
      <c r="D42" s="166" t="s">
        <v>283</v>
      </c>
      <c r="E42" s="23" t="s">
        <v>284</v>
      </c>
      <c r="F42" s="24" t="s">
        <v>513</v>
      </c>
      <c r="G42" s="23" t="s">
        <v>514</v>
      </c>
      <c r="H42" s="23" t="s">
        <v>526</v>
      </c>
      <c r="I42" s="26">
        <v>3</v>
      </c>
      <c r="J42" s="30" t="s">
        <v>527</v>
      </c>
      <c r="K42" s="24" t="s">
        <v>528</v>
      </c>
      <c r="L42" s="24" t="s">
        <v>529</v>
      </c>
      <c r="M42" s="27">
        <v>1</v>
      </c>
      <c r="N42" s="24" t="s">
        <v>530</v>
      </c>
      <c r="O42" s="24" t="s">
        <v>520</v>
      </c>
      <c r="P42" s="227">
        <v>45901</v>
      </c>
      <c r="Q42" s="227">
        <v>46022</v>
      </c>
      <c r="R42" s="105" t="s">
        <v>73</v>
      </c>
      <c r="S42" s="105" t="s">
        <v>73</v>
      </c>
      <c r="T42" s="116"/>
      <c r="U42" s="117"/>
      <c r="V42" s="117"/>
      <c r="W42" s="118"/>
      <c r="X42" s="118"/>
      <c r="Y42" s="117"/>
      <c r="Z42" s="117"/>
      <c r="AA42" s="117"/>
      <c r="AB42" s="117"/>
      <c r="AC42" s="116"/>
      <c r="AD42" s="117"/>
      <c r="AE42" s="117"/>
      <c r="AF42" s="118"/>
      <c r="AG42" s="118"/>
      <c r="AH42" s="117"/>
      <c r="AI42" s="117"/>
      <c r="AJ42" s="117"/>
      <c r="AK42" s="117"/>
      <c r="AL42" s="151" t="s">
        <v>505</v>
      </c>
      <c r="AM42" s="25" t="s">
        <v>531</v>
      </c>
      <c r="AN42" s="74" t="s">
        <v>532</v>
      </c>
      <c r="AO42" s="195">
        <v>0.26</v>
      </c>
      <c r="AP42" s="194">
        <v>45950</v>
      </c>
      <c r="AQ42" s="74" t="s">
        <v>532</v>
      </c>
      <c r="AR42" s="50">
        <v>0.26</v>
      </c>
      <c r="AS42" s="25" t="s">
        <v>533</v>
      </c>
      <c r="AT42" s="25" t="s">
        <v>534</v>
      </c>
      <c r="AU42" s="227">
        <v>46022</v>
      </c>
      <c r="AV42" s="314" t="s">
        <v>535</v>
      </c>
      <c r="AW42" s="151" t="s">
        <v>536</v>
      </c>
      <c r="AX42" s="27">
        <v>1</v>
      </c>
      <c r="AY42" s="172">
        <v>46042</v>
      </c>
      <c r="AZ42" s="151" t="s">
        <v>536</v>
      </c>
      <c r="BA42" s="27">
        <v>1</v>
      </c>
      <c r="BB42" s="31" t="s">
        <v>537</v>
      </c>
      <c r="BC42" s="37" t="s">
        <v>150</v>
      </c>
      <c r="BD42" s="60">
        <v>46042</v>
      </c>
      <c r="BE42" s="50">
        <v>1</v>
      </c>
      <c r="BF42" s="114" t="s">
        <v>666</v>
      </c>
      <c r="BG42" s="24" t="s">
        <v>8</v>
      </c>
      <c r="BH42" s="24"/>
      <c r="BI42" s="24"/>
      <c r="BJ42" s="24"/>
      <c r="BK42" s="24"/>
      <c r="BL42" s="24"/>
      <c r="BM42" s="24"/>
      <c r="BN42" s="24"/>
      <c r="BO42" s="24"/>
      <c r="BP42" s="24"/>
      <c r="BQ42" s="24"/>
      <c r="BR42" s="109"/>
      <c r="BS42" s="109"/>
      <c r="BT42" s="109"/>
    </row>
    <row r="43" spans="1:72" ht="163.5" customHeight="1" x14ac:dyDescent="0.3">
      <c r="A43" s="211">
        <v>69</v>
      </c>
      <c r="B43" s="24">
        <v>111</v>
      </c>
      <c r="C43" s="26">
        <v>2025</v>
      </c>
      <c r="D43" s="166">
        <v>41</v>
      </c>
      <c r="E43" s="25" t="s">
        <v>538</v>
      </c>
      <c r="F43" s="24" t="s">
        <v>339</v>
      </c>
      <c r="G43" s="25" t="s">
        <v>539</v>
      </c>
      <c r="H43" s="25" t="s">
        <v>540</v>
      </c>
      <c r="I43" s="24">
        <v>1</v>
      </c>
      <c r="J43" s="25" t="s">
        <v>541</v>
      </c>
      <c r="K43" s="24" t="s">
        <v>542</v>
      </c>
      <c r="L43" s="24" t="s">
        <v>543</v>
      </c>
      <c r="M43" s="50" t="s">
        <v>544</v>
      </c>
      <c r="N43" s="24" t="s">
        <v>545</v>
      </c>
      <c r="O43" s="24" t="s">
        <v>546</v>
      </c>
      <c r="P43" s="227">
        <v>45915</v>
      </c>
      <c r="Q43" s="227">
        <v>46021</v>
      </c>
      <c r="R43" s="151">
        <v>52</v>
      </c>
      <c r="S43" s="152">
        <v>46076</v>
      </c>
      <c r="T43" s="116"/>
      <c r="U43" s="117"/>
      <c r="V43" s="117"/>
      <c r="W43" s="118"/>
      <c r="X43" s="118"/>
      <c r="Y43" s="117"/>
      <c r="Z43" s="117"/>
      <c r="AA43" s="117"/>
      <c r="AB43" s="117"/>
      <c r="AC43" s="116"/>
      <c r="AD43" s="117"/>
      <c r="AE43" s="117"/>
      <c r="AF43" s="118"/>
      <c r="AG43" s="118"/>
      <c r="AH43" s="117"/>
      <c r="AI43" s="117"/>
      <c r="AJ43" s="117"/>
      <c r="AK43" s="117"/>
      <c r="AL43" s="151" t="s">
        <v>505</v>
      </c>
      <c r="AM43" s="274" t="s">
        <v>547</v>
      </c>
      <c r="AN43" s="24" t="s">
        <v>73</v>
      </c>
      <c r="AO43" s="24" t="s">
        <v>73</v>
      </c>
      <c r="AP43" s="237">
        <v>45950</v>
      </c>
      <c r="AQ43" s="238">
        <v>0</v>
      </c>
      <c r="AR43" s="239">
        <v>0</v>
      </c>
      <c r="AS43" s="274" t="s">
        <v>967</v>
      </c>
      <c r="AT43" s="274" t="s">
        <v>548</v>
      </c>
      <c r="AU43" s="106"/>
      <c r="AV43" s="24" t="s">
        <v>958</v>
      </c>
      <c r="AW43" s="24"/>
      <c r="AX43" s="107"/>
      <c r="AY43" s="232">
        <v>46043</v>
      </c>
      <c r="AZ43" s="289" t="s">
        <v>75</v>
      </c>
      <c r="BA43" s="315">
        <v>0</v>
      </c>
      <c r="BB43" s="316" t="s">
        <v>549</v>
      </c>
      <c r="BC43" s="294" t="s">
        <v>550</v>
      </c>
      <c r="BD43" s="60">
        <v>46043</v>
      </c>
      <c r="BE43" s="50">
        <v>0</v>
      </c>
      <c r="BF43" s="24" t="s">
        <v>90</v>
      </c>
      <c r="BG43" s="24"/>
      <c r="BH43" s="24"/>
      <c r="BI43" s="24"/>
      <c r="BJ43" s="24"/>
      <c r="BK43" s="24"/>
      <c r="BL43" s="24"/>
      <c r="BM43" s="24"/>
      <c r="BN43" s="24"/>
      <c r="BO43" s="24"/>
      <c r="BP43" s="24"/>
      <c r="BQ43" s="24"/>
      <c r="BR43" s="109"/>
      <c r="BS43" s="109"/>
      <c r="BT43" s="109"/>
    </row>
    <row r="44" spans="1:72" ht="124.5" customHeight="1" x14ac:dyDescent="0.3">
      <c r="A44" s="211">
        <v>70</v>
      </c>
      <c r="B44" s="24">
        <v>111</v>
      </c>
      <c r="C44" s="26">
        <v>2025</v>
      </c>
      <c r="D44" s="166">
        <v>41</v>
      </c>
      <c r="E44" s="25" t="s">
        <v>538</v>
      </c>
      <c r="F44" s="24" t="s">
        <v>339</v>
      </c>
      <c r="G44" s="25" t="s">
        <v>539</v>
      </c>
      <c r="H44" s="25" t="s">
        <v>551</v>
      </c>
      <c r="I44" s="24">
        <v>2</v>
      </c>
      <c r="J44" s="25" t="s">
        <v>552</v>
      </c>
      <c r="K44" s="24" t="s">
        <v>553</v>
      </c>
      <c r="L44" s="24" t="s">
        <v>554</v>
      </c>
      <c r="M44" s="24" t="s">
        <v>555</v>
      </c>
      <c r="N44" s="24" t="s">
        <v>556</v>
      </c>
      <c r="O44" s="24" t="s">
        <v>546</v>
      </c>
      <c r="P44" s="227">
        <v>45915</v>
      </c>
      <c r="Q44" s="227">
        <v>45991</v>
      </c>
      <c r="R44" s="152" t="s">
        <v>73</v>
      </c>
      <c r="S44" s="152" t="s">
        <v>73</v>
      </c>
      <c r="T44" s="116"/>
      <c r="U44" s="117"/>
      <c r="V44" s="117"/>
      <c r="W44" s="118"/>
      <c r="X44" s="118"/>
      <c r="Y44" s="117"/>
      <c r="Z44" s="117"/>
      <c r="AA44" s="117"/>
      <c r="AB44" s="117"/>
      <c r="AC44" s="116"/>
      <c r="AD44" s="117"/>
      <c r="AE44" s="117"/>
      <c r="AF44" s="118"/>
      <c r="AG44" s="118"/>
      <c r="AH44" s="117"/>
      <c r="AI44" s="117"/>
      <c r="AJ44" s="117"/>
      <c r="AK44" s="117"/>
      <c r="AL44" s="151" t="s">
        <v>505</v>
      </c>
      <c r="AM44" s="274" t="s">
        <v>547</v>
      </c>
      <c r="AN44" s="24" t="s">
        <v>73</v>
      </c>
      <c r="AO44" s="24" t="s">
        <v>73</v>
      </c>
      <c r="AP44" s="237">
        <v>45950</v>
      </c>
      <c r="AQ44" s="238">
        <v>0</v>
      </c>
      <c r="AR44" s="239">
        <v>0</v>
      </c>
      <c r="AS44" s="274" t="s">
        <v>968</v>
      </c>
      <c r="AT44" s="274" t="s">
        <v>557</v>
      </c>
      <c r="AU44" s="106"/>
      <c r="AV44" s="24" t="s">
        <v>958</v>
      </c>
      <c r="AW44" s="24"/>
      <c r="AX44" s="107"/>
      <c r="AY44" s="172">
        <v>46043</v>
      </c>
      <c r="AZ44" s="285" t="s">
        <v>87</v>
      </c>
      <c r="BA44" s="293">
        <v>1</v>
      </c>
      <c r="BB44" s="294" t="s">
        <v>558</v>
      </c>
      <c r="BC44" s="294" t="s">
        <v>403</v>
      </c>
      <c r="BD44" s="60">
        <v>46043</v>
      </c>
      <c r="BE44" s="50">
        <v>1</v>
      </c>
      <c r="BF44" s="114" t="s">
        <v>666</v>
      </c>
      <c r="BG44" s="24" t="s">
        <v>8</v>
      </c>
      <c r="BH44" s="24"/>
      <c r="BI44" s="24"/>
      <c r="BJ44" s="24"/>
      <c r="BK44" s="24"/>
      <c r="BL44" s="24"/>
      <c r="BM44" s="24"/>
      <c r="BN44" s="24"/>
      <c r="BO44" s="24"/>
      <c r="BP44" s="24"/>
      <c r="BQ44" s="24"/>
      <c r="BR44" s="109"/>
      <c r="BS44" s="109"/>
      <c r="BT44" s="109"/>
    </row>
    <row r="45" spans="1:72" ht="108.75" customHeight="1" x14ac:dyDescent="0.3">
      <c r="A45" s="211">
        <v>71</v>
      </c>
      <c r="B45" s="24">
        <v>111</v>
      </c>
      <c r="C45" s="26">
        <v>2025</v>
      </c>
      <c r="D45" s="166">
        <v>41</v>
      </c>
      <c r="E45" s="25" t="s">
        <v>538</v>
      </c>
      <c r="F45" s="24" t="s">
        <v>353</v>
      </c>
      <c r="G45" s="25" t="s">
        <v>559</v>
      </c>
      <c r="H45" s="25" t="s">
        <v>560</v>
      </c>
      <c r="I45" s="24">
        <v>1</v>
      </c>
      <c r="J45" s="25" t="s">
        <v>561</v>
      </c>
      <c r="K45" s="24" t="s">
        <v>562</v>
      </c>
      <c r="L45" s="24" t="s">
        <v>563</v>
      </c>
      <c r="M45" s="24" t="s">
        <v>564</v>
      </c>
      <c r="N45" s="24" t="s">
        <v>565</v>
      </c>
      <c r="O45" s="24" t="s">
        <v>546</v>
      </c>
      <c r="P45" s="227">
        <v>45915</v>
      </c>
      <c r="Q45" s="227">
        <v>45991</v>
      </c>
      <c r="R45" s="152" t="s">
        <v>73</v>
      </c>
      <c r="S45" s="152" t="s">
        <v>73</v>
      </c>
      <c r="T45" s="116"/>
      <c r="U45" s="117"/>
      <c r="V45" s="117"/>
      <c r="W45" s="118"/>
      <c r="X45" s="118"/>
      <c r="Y45" s="117"/>
      <c r="Z45" s="117"/>
      <c r="AA45" s="117"/>
      <c r="AB45" s="117"/>
      <c r="AC45" s="116"/>
      <c r="AD45" s="117"/>
      <c r="AE45" s="117"/>
      <c r="AF45" s="118"/>
      <c r="AG45" s="118"/>
      <c r="AH45" s="117"/>
      <c r="AI45" s="117"/>
      <c r="AJ45" s="117"/>
      <c r="AK45" s="117"/>
      <c r="AL45" s="151" t="s">
        <v>505</v>
      </c>
      <c r="AM45" s="274" t="s">
        <v>547</v>
      </c>
      <c r="AN45" s="24" t="s">
        <v>73</v>
      </c>
      <c r="AO45" s="24" t="s">
        <v>73</v>
      </c>
      <c r="AP45" s="237">
        <v>45950</v>
      </c>
      <c r="AQ45" s="238">
        <v>0</v>
      </c>
      <c r="AR45" s="239">
        <v>0</v>
      </c>
      <c r="AS45" s="274" t="s">
        <v>968</v>
      </c>
      <c r="AT45" s="274" t="s">
        <v>557</v>
      </c>
      <c r="AU45" s="106"/>
      <c r="AV45" s="24" t="s">
        <v>958</v>
      </c>
      <c r="AW45" s="24"/>
      <c r="AX45" s="107"/>
      <c r="AY45" s="232">
        <v>46043</v>
      </c>
      <c r="AZ45" s="289" t="s">
        <v>87</v>
      </c>
      <c r="BA45" s="315">
        <v>1</v>
      </c>
      <c r="BB45" s="316" t="s">
        <v>566</v>
      </c>
      <c r="BC45" s="294" t="s">
        <v>567</v>
      </c>
      <c r="BD45" s="60">
        <v>46043</v>
      </c>
      <c r="BE45" s="50">
        <v>1</v>
      </c>
      <c r="BF45" s="114" t="s">
        <v>666</v>
      </c>
      <c r="BG45" s="24" t="s">
        <v>8</v>
      </c>
      <c r="BH45" s="24"/>
      <c r="BI45" s="24"/>
      <c r="BJ45" s="24"/>
      <c r="BK45" s="24"/>
      <c r="BL45" s="24"/>
      <c r="BM45" s="24"/>
      <c r="BN45" s="24"/>
      <c r="BO45" s="24"/>
      <c r="BP45" s="24"/>
      <c r="BQ45" s="24"/>
      <c r="BR45" s="109"/>
      <c r="BS45" s="109"/>
      <c r="BT45" s="109"/>
    </row>
    <row r="46" spans="1:72" ht="122.25" customHeight="1" x14ac:dyDescent="0.3">
      <c r="A46" s="211">
        <v>73</v>
      </c>
      <c r="B46" s="24">
        <v>111</v>
      </c>
      <c r="C46" s="26">
        <v>2025</v>
      </c>
      <c r="D46" s="166">
        <v>41</v>
      </c>
      <c r="E46" s="25" t="s">
        <v>538</v>
      </c>
      <c r="F46" s="24" t="s">
        <v>568</v>
      </c>
      <c r="G46" s="25" t="s">
        <v>569</v>
      </c>
      <c r="H46" s="25" t="s">
        <v>570</v>
      </c>
      <c r="I46" s="24">
        <v>1</v>
      </c>
      <c r="J46" s="25" t="s">
        <v>571</v>
      </c>
      <c r="K46" s="24" t="s">
        <v>572</v>
      </c>
      <c r="L46" s="36" t="s">
        <v>573</v>
      </c>
      <c r="M46" s="36" t="s">
        <v>574</v>
      </c>
      <c r="N46" s="36" t="s">
        <v>575</v>
      </c>
      <c r="O46" s="24" t="s">
        <v>546</v>
      </c>
      <c r="P46" s="227">
        <v>45915</v>
      </c>
      <c r="Q46" s="227">
        <v>46021</v>
      </c>
      <c r="R46" s="151">
        <v>52</v>
      </c>
      <c r="S46" s="152">
        <v>46076</v>
      </c>
      <c r="T46" s="116"/>
      <c r="U46" s="117"/>
      <c r="V46" s="117"/>
      <c r="W46" s="118"/>
      <c r="X46" s="118"/>
      <c r="Y46" s="117"/>
      <c r="Z46" s="117"/>
      <c r="AA46" s="117"/>
      <c r="AB46" s="117"/>
      <c r="AC46" s="116"/>
      <c r="AD46" s="117"/>
      <c r="AE46" s="117"/>
      <c r="AF46" s="118"/>
      <c r="AG46" s="118"/>
      <c r="AH46" s="117"/>
      <c r="AI46" s="117"/>
      <c r="AJ46" s="117"/>
      <c r="AK46" s="117"/>
      <c r="AL46" s="151" t="s">
        <v>505</v>
      </c>
      <c r="AM46" s="274" t="s">
        <v>547</v>
      </c>
      <c r="AN46" s="24" t="s">
        <v>73</v>
      </c>
      <c r="AO46" s="24" t="s">
        <v>73</v>
      </c>
      <c r="AP46" s="237">
        <v>45950</v>
      </c>
      <c r="AQ46" s="238">
        <v>0</v>
      </c>
      <c r="AR46" s="239">
        <v>0</v>
      </c>
      <c r="AS46" s="274" t="s">
        <v>968</v>
      </c>
      <c r="AT46" s="274" t="s">
        <v>576</v>
      </c>
      <c r="AU46" s="106"/>
      <c r="AV46" s="24" t="s">
        <v>958</v>
      </c>
      <c r="AW46" s="24"/>
      <c r="AX46" s="107"/>
      <c r="AY46" s="172">
        <v>46043</v>
      </c>
      <c r="AZ46" s="249" t="s">
        <v>577</v>
      </c>
      <c r="BA46" s="293">
        <v>0</v>
      </c>
      <c r="BB46" s="294" t="s">
        <v>578</v>
      </c>
      <c r="BC46" s="294" t="s">
        <v>579</v>
      </c>
      <c r="BD46" s="60">
        <v>46043</v>
      </c>
      <c r="BE46" s="50">
        <v>0</v>
      </c>
      <c r="BF46" s="24" t="s">
        <v>90</v>
      </c>
      <c r="BG46" s="24"/>
      <c r="BH46" s="24"/>
      <c r="BI46" s="24"/>
      <c r="BJ46" s="24"/>
      <c r="BK46" s="24"/>
      <c r="BL46" s="24"/>
      <c r="BM46" s="24"/>
      <c r="BN46" s="24"/>
      <c r="BO46" s="24"/>
      <c r="BP46" s="24"/>
      <c r="BQ46" s="24"/>
      <c r="BR46" s="109"/>
      <c r="BS46" s="109"/>
      <c r="BT46" s="109"/>
    </row>
    <row r="47" spans="1:72" ht="112.5" customHeight="1" x14ac:dyDescent="0.3">
      <c r="A47" s="211">
        <v>74</v>
      </c>
      <c r="B47" s="24">
        <v>111</v>
      </c>
      <c r="C47" s="26">
        <v>2025</v>
      </c>
      <c r="D47" s="166">
        <v>41</v>
      </c>
      <c r="E47" s="25" t="s">
        <v>538</v>
      </c>
      <c r="F47" s="24" t="s">
        <v>580</v>
      </c>
      <c r="G47" s="25" t="s">
        <v>581</v>
      </c>
      <c r="H47" s="25" t="s">
        <v>582</v>
      </c>
      <c r="I47" s="24">
        <v>1</v>
      </c>
      <c r="J47" s="230" t="s">
        <v>583</v>
      </c>
      <c r="K47" s="24" t="s">
        <v>572</v>
      </c>
      <c r="L47" s="36" t="s">
        <v>573</v>
      </c>
      <c r="M47" s="36" t="s">
        <v>574</v>
      </c>
      <c r="N47" s="36" t="s">
        <v>575</v>
      </c>
      <c r="O47" s="24" t="s">
        <v>546</v>
      </c>
      <c r="P47" s="227">
        <v>45915</v>
      </c>
      <c r="Q47" s="227">
        <v>46021</v>
      </c>
      <c r="R47" s="151">
        <v>52</v>
      </c>
      <c r="S47" s="152">
        <v>46076</v>
      </c>
      <c r="T47" s="116"/>
      <c r="U47" s="117"/>
      <c r="V47" s="117"/>
      <c r="W47" s="118"/>
      <c r="X47" s="118"/>
      <c r="Y47" s="117"/>
      <c r="Z47" s="117"/>
      <c r="AA47" s="117"/>
      <c r="AB47" s="117"/>
      <c r="AC47" s="116"/>
      <c r="AD47" s="117"/>
      <c r="AE47" s="117"/>
      <c r="AF47" s="118"/>
      <c r="AG47" s="118"/>
      <c r="AH47" s="117"/>
      <c r="AI47" s="117"/>
      <c r="AJ47" s="117"/>
      <c r="AK47" s="117"/>
      <c r="AL47" s="151" t="s">
        <v>505</v>
      </c>
      <c r="AM47" s="274" t="s">
        <v>547</v>
      </c>
      <c r="AN47" s="24" t="s">
        <v>73</v>
      </c>
      <c r="AO47" s="24" t="s">
        <v>73</v>
      </c>
      <c r="AP47" s="237">
        <v>45950</v>
      </c>
      <c r="AQ47" s="238">
        <v>0</v>
      </c>
      <c r="AR47" s="239">
        <v>0</v>
      </c>
      <c r="AS47" s="274" t="s">
        <v>968</v>
      </c>
      <c r="AT47" s="274" t="s">
        <v>576</v>
      </c>
      <c r="AU47" s="106"/>
      <c r="AV47" s="24" t="s">
        <v>958</v>
      </c>
      <c r="AW47" s="24"/>
      <c r="AX47" s="107"/>
      <c r="AY47" s="172">
        <v>46043</v>
      </c>
      <c r="AZ47" s="249" t="s">
        <v>577</v>
      </c>
      <c r="BA47" s="293">
        <v>0</v>
      </c>
      <c r="BB47" s="294" t="s">
        <v>578</v>
      </c>
      <c r="BC47" s="294" t="s">
        <v>579</v>
      </c>
      <c r="BD47" s="60">
        <v>46043</v>
      </c>
      <c r="BE47" s="50">
        <v>0</v>
      </c>
      <c r="BF47" s="24" t="s">
        <v>90</v>
      </c>
      <c r="BG47" s="24"/>
      <c r="BH47" s="24"/>
      <c r="BI47" s="24"/>
      <c r="BJ47" s="24"/>
      <c r="BK47" s="24"/>
      <c r="BL47" s="24"/>
      <c r="BM47" s="24"/>
      <c r="BN47" s="24"/>
      <c r="BO47" s="24"/>
      <c r="BP47" s="24"/>
      <c r="BQ47" s="24"/>
      <c r="BR47" s="109"/>
      <c r="BS47" s="109"/>
      <c r="BT47" s="109"/>
    </row>
    <row r="48" spans="1:72" ht="124.2" customHeight="1" x14ac:dyDescent="0.3">
      <c r="A48" s="211">
        <v>75</v>
      </c>
      <c r="B48" s="24">
        <v>111</v>
      </c>
      <c r="C48" s="26">
        <v>2025</v>
      </c>
      <c r="D48" s="166">
        <v>41</v>
      </c>
      <c r="E48" s="25" t="s">
        <v>538</v>
      </c>
      <c r="F48" s="24" t="s">
        <v>584</v>
      </c>
      <c r="G48" s="25" t="s">
        <v>585</v>
      </c>
      <c r="H48" s="25" t="s">
        <v>586</v>
      </c>
      <c r="I48" s="24">
        <v>1</v>
      </c>
      <c r="J48" s="25" t="s">
        <v>587</v>
      </c>
      <c r="K48" s="24" t="s">
        <v>572</v>
      </c>
      <c r="L48" s="24" t="s">
        <v>573</v>
      </c>
      <c r="M48" s="24" t="s">
        <v>574</v>
      </c>
      <c r="N48" s="24" t="s">
        <v>575</v>
      </c>
      <c r="O48" s="24" t="s">
        <v>546</v>
      </c>
      <c r="P48" s="227">
        <v>45915</v>
      </c>
      <c r="Q48" s="227">
        <v>46021</v>
      </c>
      <c r="R48" s="151">
        <v>52</v>
      </c>
      <c r="S48" s="152">
        <v>46076</v>
      </c>
      <c r="T48" s="116"/>
      <c r="U48" s="117"/>
      <c r="V48" s="117"/>
      <c r="W48" s="118"/>
      <c r="X48" s="118"/>
      <c r="Y48" s="117"/>
      <c r="Z48" s="117"/>
      <c r="AA48" s="117"/>
      <c r="AB48" s="117"/>
      <c r="AC48" s="116"/>
      <c r="AD48" s="117"/>
      <c r="AE48" s="117"/>
      <c r="AF48" s="118"/>
      <c r="AG48" s="118"/>
      <c r="AH48" s="117"/>
      <c r="AI48" s="117"/>
      <c r="AJ48" s="117"/>
      <c r="AK48" s="117"/>
      <c r="AL48" s="151" t="s">
        <v>505</v>
      </c>
      <c r="AM48" s="274" t="s">
        <v>547</v>
      </c>
      <c r="AN48" s="24" t="s">
        <v>73</v>
      </c>
      <c r="AO48" s="24" t="s">
        <v>73</v>
      </c>
      <c r="AP48" s="237">
        <v>45950</v>
      </c>
      <c r="AQ48" s="238">
        <v>0</v>
      </c>
      <c r="AR48" s="239">
        <v>0</v>
      </c>
      <c r="AS48" s="274" t="s">
        <v>968</v>
      </c>
      <c r="AT48" s="274" t="s">
        <v>588</v>
      </c>
      <c r="AU48" s="106"/>
      <c r="AV48" s="24" t="s">
        <v>958</v>
      </c>
      <c r="AW48" s="24"/>
      <c r="AX48" s="107"/>
      <c r="AY48" s="172">
        <v>46043</v>
      </c>
      <c r="AZ48" s="249" t="s">
        <v>577</v>
      </c>
      <c r="BA48" s="293">
        <v>0</v>
      </c>
      <c r="BB48" s="294" t="s">
        <v>578</v>
      </c>
      <c r="BC48" s="294" t="s">
        <v>579</v>
      </c>
      <c r="BD48" s="60">
        <v>46043</v>
      </c>
      <c r="BE48" s="50">
        <v>0</v>
      </c>
      <c r="BF48" s="24" t="s">
        <v>90</v>
      </c>
      <c r="BG48" s="24"/>
      <c r="BH48" s="24"/>
      <c r="BI48" s="24"/>
      <c r="BJ48" s="24"/>
      <c r="BK48" s="24"/>
      <c r="BL48" s="24"/>
      <c r="BM48" s="24"/>
      <c r="BN48" s="24"/>
      <c r="BO48" s="24"/>
      <c r="BP48" s="24"/>
      <c r="BQ48" s="24"/>
      <c r="BR48" s="109"/>
      <c r="BS48" s="109"/>
      <c r="BT48" s="109"/>
    </row>
    <row r="49" spans="1:72" ht="159.6" customHeight="1" x14ac:dyDescent="0.3">
      <c r="A49" s="211">
        <v>76</v>
      </c>
      <c r="B49" s="24">
        <v>111</v>
      </c>
      <c r="C49" s="26">
        <v>2025</v>
      </c>
      <c r="D49" s="166">
        <v>42</v>
      </c>
      <c r="E49" s="31" t="s">
        <v>589</v>
      </c>
      <c r="F49" s="24">
        <v>1</v>
      </c>
      <c r="G49" s="33" t="s">
        <v>590</v>
      </c>
      <c r="H49" s="31" t="s">
        <v>591</v>
      </c>
      <c r="I49" s="26">
        <v>1</v>
      </c>
      <c r="J49" s="31" t="s">
        <v>592</v>
      </c>
      <c r="K49" s="33" t="s">
        <v>69</v>
      </c>
      <c r="L49" s="33" t="s">
        <v>593</v>
      </c>
      <c r="M49" s="27">
        <v>1</v>
      </c>
      <c r="N49" s="33" t="s">
        <v>594</v>
      </c>
      <c r="O49" s="24" t="s">
        <v>520</v>
      </c>
      <c r="P49" s="152">
        <v>45940</v>
      </c>
      <c r="Q49" s="152">
        <v>46295</v>
      </c>
      <c r="R49" s="152" t="s">
        <v>73</v>
      </c>
      <c r="S49" s="152" t="s">
        <v>73</v>
      </c>
      <c r="T49" s="116"/>
      <c r="U49" s="117"/>
      <c r="V49" s="117"/>
      <c r="W49" s="118"/>
      <c r="X49" s="118"/>
      <c r="Y49" s="117"/>
      <c r="Z49" s="117"/>
      <c r="AA49" s="117"/>
      <c r="AB49" s="117"/>
      <c r="AC49" s="116"/>
      <c r="AD49" s="117"/>
      <c r="AE49" s="117"/>
      <c r="AF49" s="118"/>
      <c r="AG49" s="118"/>
      <c r="AH49" s="117"/>
      <c r="AI49" s="117"/>
      <c r="AJ49" s="117"/>
      <c r="AK49" s="117"/>
      <c r="AL49" s="116"/>
      <c r="AM49" s="117"/>
      <c r="AN49" s="117"/>
      <c r="AO49" s="118"/>
      <c r="AP49" s="118"/>
      <c r="AQ49" s="117"/>
      <c r="AR49" s="117"/>
      <c r="AS49" s="117"/>
      <c r="AT49" s="117"/>
      <c r="AU49" s="106"/>
      <c r="AV49" s="24" t="s">
        <v>595</v>
      </c>
      <c r="AW49" s="24"/>
      <c r="AX49" s="107"/>
      <c r="AY49" s="172">
        <v>46042</v>
      </c>
      <c r="AZ49" s="249">
        <v>1</v>
      </c>
      <c r="BA49" s="293">
        <v>0</v>
      </c>
      <c r="BB49" s="294" t="s">
        <v>596</v>
      </c>
      <c r="BC49" s="294" t="s">
        <v>597</v>
      </c>
      <c r="BD49" s="60">
        <v>46042</v>
      </c>
      <c r="BE49" s="50">
        <v>0</v>
      </c>
      <c r="BF49" s="24" t="s">
        <v>90</v>
      </c>
      <c r="BG49" s="24"/>
      <c r="BH49" s="24"/>
      <c r="BI49" s="24"/>
      <c r="BJ49" s="24"/>
      <c r="BK49" s="24"/>
      <c r="BL49" s="24"/>
      <c r="BM49" s="24"/>
      <c r="BN49" s="24"/>
      <c r="BO49" s="24"/>
      <c r="BP49" s="24"/>
      <c r="BQ49" s="24"/>
      <c r="BR49" s="109"/>
      <c r="BS49" s="109"/>
      <c r="BT49" s="109"/>
    </row>
    <row r="50" spans="1:72" ht="409.6" hidden="1" x14ac:dyDescent="0.3">
      <c r="A50" s="266">
        <v>77</v>
      </c>
      <c r="B50" s="24">
        <v>111</v>
      </c>
      <c r="C50" s="26">
        <v>2025</v>
      </c>
      <c r="D50" s="166">
        <v>3</v>
      </c>
      <c r="E50" s="24" t="s">
        <v>598</v>
      </c>
      <c r="F50" s="253" t="s">
        <v>599</v>
      </c>
      <c r="G50" s="317" t="s">
        <v>600</v>
      </c>
      <c r="H50" s="25" t="s">
        <v>601</v>
      </c>
      <c r="I50" s="26">
        <v>1</v>
      </c>
      <c r="J50" s="25" t="s">
        <v>602</v>
      </c>
      <c r="K50" s="24" t="s">
        <v>603</v>
      </c>
      <c r="L50" s="24" t="s">
        <v>604</v>
      </c>
      <c r="M50" s="26">
        <v>4</v>
      </c>
      <c r="N50" s="24" t="s">
        <v>605</v>
      </c>
      <c r="O50" s="24" t="s">
        <v>606</v>
      </c>
      <c r="P50" s="140">
        <v>46023</v>
      </c>
      <c r="Q50" s="140">
        <v>46387</v>
      </c>
      <c r="R50" s="105"/>
      <c r="S50" s="105"/>
      <c r="T50" s="268"/>
      <c r="U50" s="269"/>
      <c r="V50" s="269"/>
      <c r="W50" s="270"/>
      <c r="X50" s="270"/>
      <c r="Y50" s="269"/>
      <c r="Z50" s="269"/>
      <c r="AA50" s="269"/>
      <c r="AB50" s="269"/>
      <c r="AC50" s="268"/>
      <c r="AD50" s="269"/>
      <c r="AE50" s="269"/>
      <c r="AF50" s="270"/>
      <c r="AG50" s="270"/>
      <c r="AH50" s="269"/>
      <c r="AI50" s="269"/>
      <c r="AJ50" s="269"/>
      <c r="AK50" s="269"/>
      <c r="AL50" s="268"/>
      <c r="AM50" s="269"/>
      <c r="AN50" s="269"/>
      <c r="AO50" s="270"/>
      <c r="AP50" s="270"/>
      <c r="AQ50" s="269"/>
      <c r="AR50" s="269"/>
      <c r="AS50" s="269"/>
      <c r="AT50" s="269"/>
      <c r="AU50" s="271" t="s">
        <v>607</v>
      </c>
      <c r="AV50" s="114"/>
      <c r="AW50" s="114"/>
      <c r="AX50" s="272"/>
      <c r="AY50" s="272"/>
      <c r="AZ50" s="114"/>
      <c r="BA50" s="114"/>
      <c r="BB50" s="114"/>
      <c r="BC50" s="114"/>
      <c r="BD50" s="24"/>
      <c r="BE50" s="24"/>
      <c r="BF50" s="24" t="s">
        <v>954</v>
      </c>
      <c r="BG50" s="24"/>
      <c r="BH50" s="24"/>
      <c r="BI50" s="24"/>
      <c r="BJ50" s="24"/>
      <c r="BK50" s="24"/>
      <c r="BL50" s="24"/>
      <c r="BM50" s="24"/>
      <c r="BN50" s="24"/>
      <c r="BO50" s="24"/>
      <c r="BP50" s="24"/>
      <c r="BQ50" s="24"/>
      <c r="BR50" s="109"/>
      <c r="BS50" s="109"/>
      <c r="BT50" s="109"/>
    </row>
    <row r="51" spans="1:72" ht="409.6" hidden="1" x14ac:dyDescent="0.3">
      <c r="A51" s="266">
        <v>78</v>
      </c>
      <c r="B51" s="24">
        <v>111</v>
      </c>
      <c r="C51" s="26">
        <v>2025</v>
      </c>
      <c r="D51" s="166">
        <v>3</v>
      </c>
      <c r="E51" s="24" t="s">
        <v>598</v>
      </c>
      <c r="F51" s="62" t="s">
        <v>599</v>
      </c>
      <c r="G51" s="251" t="s">
        <v>608</v>
      </c>
      <c r="H51" s="251" t="s">
        <v>609</v>
      </c>
      <c r="I51" s="82">
        <v>2</v>
      </c>
      <c r="J51" s="251" t="s">
        <v>610</v>
      </c>
      <c r="K51" s="80" t="s">
        <v>611</v>
      </c>
      <c r="L51" s="82" t="s">
        <v>612</v>
      </c>
      <c r="M51" s="84">
        <v>1</v>
      </c>
      <c r="N51" s="82" t="s">
        <v>613</v>
      </c>
      <c r="O51" s="64" t="s">
        <v>614</v>
      </c>
      <c r="P51" s="318">
        <v>46054</v>
      </c>
      <c r="Q51" s="318">
        <v>46356</v>
      </c>
      <c r="R51" s="105"/>
      <c r="S51" s="105"/>
      <c r="T51" s="268"/>
      <c r="U51" s="269"/>
      <c r="V51" s="269"/>
      <c r="W51" s="270"/>
      <c r="X51" s="270"/>
      <c r="Y51" s="269"/>
      <c r="Z51" s="269"/>
      <c r="AA51" s="269"/>
      <c r="AB51" s="269"/>
      <c r="AC51" s="268"/>
      <c r="AD51" s="269"/>
      <c r="AE51" s="269"/>
      <c r="AF51" s="270"/>
      <c r="AG51" s="270"/>
      <c r="AH51" s="269"/>
      <c r="AI51" s="269"/>
      <c r="AJ51" s="269"/>
      <c r="AK51" s="269"/>
      <c r="AL51" s="268"/>
      <c r="AM51" s="269"/>
      <c r="AN51" s="269"/>
      <c r="AO51" s="270"/>
      <c r="AP51" s="270"/>
      <c r="AQ51" s="269"/>
      <c r="AR51" s="269"/>
      <c r="AS51" s="269"/>
      <c r="AT51" s="269"/>
      <c r="AU51" s="271" t="s">
        <v>607</v>
      </c>
      <c r="AV51" s="114"/>
      <c r="AW51" s="114"/>
      <c r="AX51" s="272"/>
      <c r="AY51" s="272"/>
      <c r="AZ51" s="114"/>
      <c r="BA51" s="114"/>
      <c r="BB51" s="114"/>
      <c r="BC51" s="114"/>
      <c r="BD51" s="24"/>
      <c r="BE51" s="24"/>
      <c r="BF51" s="24" t="s">
        <v>954</v>
      </c>
      <c r="BG51" s="24"/>
      <c r="BH51" s="24"/>
      <c r="BI51" s="24"/>
      <c r="BJ51" s="24"/>
      <c r="BK51" s="24"/>
      <c r="BL51" s="24"/>
      <c r="BM51" s="24"/>
      <c r="BN51" s="24"/>
      <c r="BO51" s="24"/>
      <c r="BP51" s="24"/>
      <c r="BQ51" s="24"/>
      <c r="BR51" s="109"/>
      <c r="BS51" s="109"/>
      <c r="BT51" s="109"/>
    </row>
    <row r="52" spans="1:72" ht="408.6" customHeight="1" x14ac:dyDescent="0.3">
      <c r="A52" s="211">
        <v>79</v>
      </c>
      <c r="B52" s="24">
        <v>111</v>
      </c>
      <c r="C52" s="26">
        <v>2025</v>
      </c>
      <c r="D52" s="166">
        <v>3</v>
      </c>
      <c r="E52" s="24" t="s">
        <v>598</v>
      </c>
      <c r="F52" s="229" t="s">
        <v>599</v>
      </c>
      <c r="G52" s="286" t="s">
        <v>600</v>
      </c>
      <c r="H52" s="251" t="s">
        <v>609</v>
      </c>
      <c r="I52" s="229">
        <v>3</v>
      </c>
      <c r="J52" s="286" t="s">
        <v>615</v>
      </c>
      <c r="K52" s="229" t="s">
        <v>616</v>
      </c>
      <c r="L52" s="229" t="s">
        <v>617</v>
      </c>
      <c r="M52" s="99">
        <v>1</v>
      </c>
      <c r="N52" s="229" t="s">
        <v>613</v>
      </c>
      <c r="O52" s="64" t="s">
        <v>614</v>
      </c>
      <c r="P52" s="287">
        <v>46013</v>
      </c>
      <c r="Q52" s="287">
        <v>46356</v>
      </c>
      <c r="R52" s="105" t="s">
        <v>73</v>
      </c>
      <c r="S52" s="105" t="s">
        <v>73</v>
      </c>
      <c r="T52" s="268"/>
      <c r="U52" s="269"/>
      <c r="V52" s="269"/>
      <c r="W52" s="270"/>
      <c r="X52" s="270"/>
      <c r="Y52" s="269"/>
      <c r="Z52" s="269"/>
      <c r="AA52" s="269"/>
      <c r="AB52" s="269"/>
      <c r="AC52" s="268"/>
      <c r="AD52" s="269"/>
      <c r="AE52" s="269"/>
      <c r="AF52" s="270"/>
      <c r="AG52" s="270"/>
      <c r="AH52" s="269"/>
      <c r="AI52" s="269"/>
      <c r="AJ52" s="269"/>
      <c r="AK52" s="269"/>
      <c r="AL52" s="268"/>
      <c r="AM52" s="269"/>
      <c r="AN52" s="269"/>
      <c r="AO52" s="270"/>
      <c r="AP52" s="270"/>
      <c r="AQ52" s="269"/>
      <c r="AR52" s="269"/>
      <c r="AS52" s="269"/>
      <c r="AT52" s="269"/>
      <c r="AU52" s="151" t="s">
        <v>177</v>
      </c>
      <c r="AV52" s="25" t="s">
        <v>618</v>
      </c>
      <c r="AW52" s="24" t="s">
        <v>619</v>
      </c>
      <c r="AX52" s="319">
        <f>5/15808</f>
        <v>3.1629554655870446E-4</v>
      </c>
      <c r="AY52" s="172">
        <v>46044</v>
      </c>
      <c r="AZ52" s="320" t="s">
        <v>620</v>
      </c>
      <c r="BA52" s="319">
        <f>5/15808</f>
        <v>3.1629554655870446E-4</v>
      </c>
      <c r="BB52" s="25" t="s">
        <v>621</v>
      </c>
      <c r="BC52" s="31" t="s">
        <v>412</v>
      </c>
      <c r="BD52" s="60">
        <v>46044</v>
      </c>
      <c r="BE52" s="94">
        <v>2.9999999999999997E-4</v>
      </c>
      <c r="BF52" s="24" t="s">
        <v>90</v>
      </c>
      <c r="BG52" s="24"/>
      <c r="BH52" s="24"/>
      <c r="BI52" s="24"/>
      <c r="BJ52" s="24"/>
      <c r="BK52" s="24"/>
      <c r="BL52" s="24"/>
      <c r="BM52" s="24"/>
      <c r="BN52" s="24"/>
      <c r="BO52" s="24"/>
      <c r="BP52" s="24"/>
      <c r="BQ52" s="24"/>
      <c r="BR52" s="109"/>
      <c r="BS52" s="109"/>
      <c r="BT52" s="109"/>
    </row>
    <row r="53" spans="1:72" ht="289.2" hidden="1" customHeight="1" x14ac:dyDescent="0.3">
      <c r="A53" s="266">
        <v>80</v>
      </c>
      <c r="B53" s="24">
        <v>111</v>
      </c>
      <c r="C53" s="26">
        <v>2025</v>
      </c>
      <c r="D53" s="166">
        <v>3</v>
      </c>
      <c r="E53" s="24" t="s">
        <v>598</v>
      </c>
      <c r="F53" s="24" t="s">
        <v>622</v>
      </c>
      <c r="G53" s="25" t="s">
        <v>969</v>
      </c>
      <c r="H53" s="25" t="s">
        <v>623</v>
      </c>
      <c r="I53" s="26">
        <v>1</v>
      </c>
      <c r="J53" s="321" t="s">
        <v>624</v>
      </c>
      <c r="K53" s="322" t="s">
        <v>625</v>
      </c>
      <c r="L53" s="24" t="s">
        <v>626</v>
      </c>
      <c r="M53" s="99">
        <v>1</v>
      </c>
      <c r="N53" s="24" t="s">
        <v>627</v>
      </c>
      <c r="O53" s="24" t="s">
        <v>628</v>
      </c>
      <c r="P53" s="140">
        <v>46024</v>
      </c>
      <c r="Q53" s="140">
        <v>46387</v>
      </c>
      <c r="R53" s="105"/>
      <c r="S53" s="105"/>
      <c r="T53" s="268"/>
      <c r="U53" s="269"/>
      <c r="V53" s="269"/>
      <c r="W53" s="270"/>
      <c r="X53" s="270"/>
      <c r="Y53" s="269"/>
      <c r="Z53" s="269"/>
      <c r="AA53" s="269"/>
      <c r="AB53" s="269"/>
      <c r="AC53" s="268"/>
      <c r="AD53" s="269"/>
      <c r="AE53" s="269"/>
      <c r="AF53" s="270"/>
      <c r="AG53" s="270"/>
      <c r="AH53" s="269"/>
      <c r="AI53" s="269"/>
      <c r="AJ53" s="269"/>
      <c r="AK53" s="269"/>
      <c r="AL53" s="268"/>
      <c r="AM53" s="269"/>
      <c r="AN53" s="269"/>
      <c r="AO53" s="270"/>
      <c r="AP53" s="270"/>
      <c r="AQ53" s="269"/>
      <c r="AR53" s="269"/>
      <c r="AS53" s="269"/>
      <c r="AT53" s="269"/>
      <c r="AU53" s="271" t="s">
        <v>607</v>
      </c>
      <c r="AV53" s="114"/>
      <c r="AW53" s="114"/>
      <c r="AX53" s="272"/>
      <c r="AY53" s="272"/>
      <c r="AZ53" s="114"/>
      <c r="BA53" s="114"/>
      <c r="BB53" s="114"/>
      <c r="BC53" s="114"/>
      <c r="BD53" s="24"/>
      <c r="BE53" s="24"/>
      <c r="BF53" s="24" t="s">
        <v>954</v>
      </c>
      <c r="BG53" s="24"/>
      <c r="BH53" s="24"/>
      <c r="BI53" s="24"/>
      <c r="BJ53" s="24"/>
      <c r="BK53" s="24"/>
      <c r="BL53" s="24"/>
      <c r="BM53" s="24"/>
      <c r="BN53" s="24"/>
      <c r="BO53" s="24"/>
      <c r="BP53" s="24"/>
      <c r="BQ53" s="24"/>
      <c r="BR53" s="109"/>
      <c r="BS53" s="109"/>
      <c r="BT53" s="109"/>
    </row>
    <row r="54" spans="1:72" ht="226.2" hidden="1" customHeight="1" x14ac:dyDescent="0.3">
      <c r="A54" s="266">
        <v>81</v>
      </c>
      <c r="B54" s="24">
        <v>111</v>
      </c>
      <c r="C54" s="26">
        <v>2025</v>
      </c>
      <c r="D54" s="166">
        <v>3</v>
      </c>
      <c r="E54" s="24" t="s">
        <v>598</v>
      </c>
      <c r="F54" s="24" t="s">
        <v>622</v>
      </c>
      <c r="G54" s="25" t="s">
        <v>969</v>
      </c>
      <c r="H54" s="25" t="s">
        <v>623</v>
      </c>
      <c r="I54" s="26">
        <v>2</v>
      </c>
      <c r="J54" s="25" t="s">
        <v>629</v>
      </c>
      <c r="K54" s="24" t="s">
        <v>261</v>
      </c>
      <c r="L54" s="24" t="s">
        <v>262</v>
      </c>
      <c r="M54" s="99">
        <v>1</v>
      </c>
      <c r="N54" s="24" t="s">
        <v>263</v>
      </c>
      <c r="O54" s="24" t="s">
        <v>628</v>
      </c>
      <c r="P54" s="140">
        <v>46024</v>
      </c>
      <c r="Q54" s="140">
        <v>46387</v>
      </c>
      <c r="R54" s="105"/>
      <c r="S54" s="105"/>
      <c r="T54" s="268"/>
      <c r="U54" s="269"/>
      <c r="V54" s="269"/>
      <c r="W54" s="270"/>
      <c r="X54" s="270"/>
      <c r="Y54" s="269"/>
      <c r="Z54" s="269"/>
      <c r="AA54" s="269"/>
      <c r="AB54" s="269"/>
      <c r="AC54" s="268"/>
      <c r="AD54" s="269"/>
      <c r="AE54" s="269"/>
      <c r="AF54" s="270"/>
      <c r="AG54" s="270"/>
      <c r="AH54" s="269"/>
      <c r="AI54" s="269"/>
      <c r="AJ54" s="269"/>
      <c r="AK54" s="269"/>
      <c r="AL54" s="268"/>
      <c r="AM54" s="269"/>
      <c r="AN54" s="269"/>
      <c r="AO54" s="270"/>
      <c r="AP54" s="270"/>
      <c r="AQ54" s="269"/>
      <c r="AR54" s="269"/>
      <c r="AS54" s="269"/>
      <c r="AT54" s="269"/>
      <c r="AU54" s="271" t="s">
        <v>607</v>
      </c>
      <c r="AV54" s="114"/>
      <c r="AW54" s="114"/>
      <c r="AX54" s="272"/>
      <c r="AY54" s="272"/>
      <c r="AZ54" s="114"/>
      <c r="BA54" s="114"/>
      <c r="BB54" s="114"/>
      <c r="BC54" s="114"/>
      <c r="BD54" s="24"/>
      <c r="BE54" s="24"/>
      <c r="BF54" s="24" t="s">
        <v>954</v>
      </c>
      <c r="BG54" s="24"/>
      <c r="BH54" s="24"/>
      <c r="BI54" s="24"/>
      <c r="BJ54" s="24"/>
      <c r="BK54" s="24"/>
      <c r="BL54" s="24"/>
      <c r="BM54" s="24"/>
      <c r="BN54" s="24"/>
      <c r="BO54" s="24"/>
      <c r="BP54" s="24"/>
      <c r="BQ54" s="24"/>
      <c r="BR54" s="109"/>
      <c r="BS54" s="109"/>
      <c r="BT54" s="109"/>
    </row>
    <row r="55" spans="1:72" ht="309.60000000000002" customHeight="1" x14ac:dyDescent="0.3">
      <c r="A55" s="211">
        <v>82</v>
      </c>
      <c r="B55" s="24">
        <v>111</v>
      </c>
      <c r="C55" s="26">
        <v>2025</v>
      </c>
      <c r="D55" s="166">
        <v>3</v>
      </c>
      <c r="E55" s="24" t="s">
        <v>598</v>
      </c>
      <c r="F55" s="24" t="s">
        <v>630</v>
      </c>
      <c r="G55" s="25" t="s">
        <v>965</v>
      </c>
      <c r="H55" s="25" t="s">
        <v>631</v>
      </c>
      <c r="I55" s="26">
        <v>1</v>
      </c>
      <c r="J55" s="25" t="s">
        <v>632</v>
      </c>
      <c r="K55" s="24" t="s">
        <v>261</v>
      </c>
      <c r="L55" s="24" t="s">
        <v>262</v>
      </c>
      <c r="M55" s="99">
        <v>1</v>
      </c>
      <c r="N55" s="24" t="s">
        <v>263</v>
      </c>
      <c r="O55" s="41" t="s">
        <v>628</v>
      </c>
      <c r="P55" s="143">
        <v>46006</v>
      </c>
      <c r="Q55" s="143">
        <v>46022</v>
      </c>
      <c r="R55" s="105" t="s">
        <v>73</v>
      </c>
      <c r="S55" s="105" t="s">
        <v>73</v>
      </c>
      <c r="T55" s="268"/>
      <c r="U55" s="269"/>
      <c r="V55" s="269"/>
      <c r="W55" s="270"/>
      <c r="X55" s="270"/>
      <c r="Y55" s="269"/>
      <c r="Z55" s="269"/>
      <c r="AA55" s="269"/>
      <c r="AB55" s="269"/>
      <c r="AC55" s="268"/>
      <c r="AD55" s="269"/>
      <c r="AE55" s="269"/>
      <c r="AF55" s="270"/>
      <c r="AG55" s="270"/>
      <c r="AH55" s="269"/>
      <c r="AI55" s="269"/>
      <c r="AJ55" s="269"/>
      <c r="AK55" s="269"/>
      <c r="AL55" s="268"/>
      <c r="AM55" s="269"/>
      <c r="AN55" s="269"/>
      <c r="AO55" s="270"/>
      <c r="AP55" s="270"/>
      <c r="AQ55" s="269"/>
      <c r="AR55" s="269"/>
      <c r="AS55" s="269"/>
      <c r="AT55" s="269"/>
      <c r="AU55" s="279">
        <v>46022</v>
      </c>
      <c r="AV55" s="275" t="s">
        <v>274</v>
      </c>
      <c r="AW55" s="62" t="s">
        <v>633</v>
      </c>
      <c r="AX55" s="171">
        <v>1</v>
      </c>
      <c r="AY55" s="172">
        <v>45680</v>
      </c>
      <c r="AZ55" s="172" t="s">
        <v>262</v>
      </c>
      <c r="BA55" s="50">
        <v>0.1</v>
      </c>
      <c r="BB55" s="46" t="s">
        <v>634</v>
      </c>
      <c r="BC55" s="217" t="s">
        <v>966</v>
      </c>
      <c r="BD55" s="60">
        <v>46045</v>
      </c>
      <c r="BE55" s="50">
        <v>0.1</v>
      </c>
      <c r="BF55" s="187" t="s">
        <v>792</v>
      </c>
      <c r="BG55" s="24"/>
      <c r="BH55" s="24"/>
      <c r="BI55" s="24"/>
      <c r="BJ55" s="24"/>
      <c r="BK55" s="24"/>
      <c r="BL55" s="24"/>
      <c r="BM55" s="24"/>
      <c r="BN55" s="24"/>
      <c r="BO55" s="24"/>
      <c r="BP55" s="24"/>
      <c r="BQ55" s="24"/>
      <c r="BR55" s="109"/>
      <c r="BS55" s="109"/>
      <c r="BT55" s="109"/>
    </row>
    <row r="56" spans="1:72" x14ac:dyDescent="0.3">
      <c r="BB56" s="273"/>
      <c r="BC56" s="288"/>
    </row>
  </sheetData>
  <protectedRanges>
    <protectedRange algorithmName="SHA-512" hashValue="LCdOsDNzHkD4zVgpWLycTRs/WfBcDmee9/wFqvbrnb7pg/smprs1qfos55hbLplm/ks9iibHDLPpFwgK70NbKQ==" saltValue="y4gh8kLQolqpBVU9+UbuIw==" spinCount="100000" sqref="I18:P21" name="Rango1_2"/>
    <protectedRange algorithmName="SHA-512" hashValue="LCdOsDNzHkD4zVgpWLycTRs/WfBcDmee9/wFqvbrnb7pg/smprs1qfos55hbLplm/ks9iibHDLPpFwgK70NbKQ==" saltValue="y4gh8kLQolqpBVU9+UbuIw==" spinCount="100000" sqref="B18:D21 F18:H21" name="Rango1_2_1"/>
    <protectedRange algorithmName="SHA-512" hashValue="LCdOsDNzHkD4zVgpWLycTRs/WfBcDmee9/wFqvbrnb7pg/smprs1qfos55hbLplm/ks9iibHDLPpFwgK70NbKQ==" saltValue="y4gh8kLQolqpBVU9+UbuIw==" spinCount="100000" sqref="L40" name="Rango1"/>
    <protectedRange algorithmName="SHA-512" hashValue="LCdOsDNzHkD4zVgpWLycTRs/WfBcDmee9/wFqvbrnb7pg/smprs1qfos55hbLplm/ks9iibHDLPpFwgK70NbKQ==" saltValue="y4gh8kLQolqpBVU9+UbuIw==" spinCount="100000" sqref="M40" name="Rango1_1"/>
    <protectedRange algorithmName="SHA-512" hashValue="LCdOsDNzHkD4zVgpWLycTRs/WfBcDmee9/wFqvbrnb7pg/smprs1qfos55hbLplm/ks9iibHDLPpFwgK70NbKQ==" saltValue="y4gh8kLQolqpBVU9+UbuIw==" spinCount="100000" sqref="AZ18" name="Rango1_2_2"/>
  </protectedRanges>
  <autoFilter ref="A5:BY55" xr:uid="{00000000-0001-0000-0000-000000000000}">
    <filterColumn colId="0">
      <colorFilter dxfId="0"/>
    </filterColumn>
  </autoFilter>
  <dataConsolidate/>
  <mergeCells count="21">
    <mergeCell ref="AG3:AK4"/>
    <mergeCell ref="AC3:AF4"/>
    <mergeCell ref="AL3:AO4"/>
    <mergeCell ref="AP3:AT4"/>
    <mergeCell ref="AU3:AX4"/>
    <mergeCell ref="P2:S3"/>
    <mergeCell ref="A2:O3"/>
    <mergeCell ref="BH2:BT2"/>
    <mergeCell ref="BD3:BF4"/>
    <mergeCell ref="BG3:BG4"/>
    <mergeCell ref="BH3:BJ4"/>
    <mergeCell ref="BK3:BL4"/>
    <mergeCell ref="BM3:BP4"/>
    <mergeCell ref="BQ3:BT4"/>
    <mergeCell ref="T2:AB2"/>
    <mergeCell ref="T3:W4"/>
    <mergeCell ref="X3:AB4"/>
    <mergeCell ref="AC2:AK2"/>
    <mergeCell ref="AU2:BC2"/>
    <mergeCell ref="AL2:AT2"/>
    <mergeCell ref="AY3:BC4"/>
  </mergeCells>
  <conditionalFormatting sqref="J53:K53">
    <cfRule type="expression" dxfId="16" priority="1">
      <formula>$I$7="Corrección"</formula>
    </cfRule>
  </conditionalFormatting>
  <conditionalFormatting sqref="Q18:Q21">
    <cfRule type="expression" dxfId="15" priority="2">
      <formula>#REF!="Corrección"</formula>
    </cfRule>
  </conditionalFormatting>
  <dataValidations count="7">
    <dataValidation type="textLength" allowBlank="1" showInputMessage="1" error="Escriba un texto  Maximo 9 Caracteres" promptTitle="Cualquier contenido Maximo 9 Caracteres" sqref="B18:B21 B40:B48" xr:uid="{300362F1-5E2B-4D90-8F16-BF0FC7D76C00}">
      <formula1>0</formula1>
      <formula2>9</formula2>
    </dataValidation>
    <dataValidation type="custom" allowBlank="1" showInputMessage="1" showErrorMessage="1" error="No aplica para la corrección " sqref="Q18:Q21" xr:uid="{9F0273DB-83B8-4816-805F-39462F51BD36}">
      <formula1>#REF!&lt;&gt;"Corrección"</formula1>
    </dataValidation>
    <dataValidation type="textLength" allowBlank="1" showInputMessage="1" showErrorMessage="1" sqref="H26" xr:uid="{BEDF4B46-2CB6-4045-BE96-FCDD640E9FF1}">
      <formula1>100</formula1>
      <formula2>2000</formula2>
    </dataValidation>
    <dataValidation type="textLength" allowBlank="1" showInputMessage="1" showErrorMessage="1" errorTitle="Entrada no válida" error="Escriba un texto  Maximo 100 Caracteres" promptTitle="Cualquier contenido Maximo 100 Caracteres" sqref="K30" xr:uid="{D1FF6707-1D0D-4CAD-9798-67A4F3EA64AD}">
      <formula1>0</formula1>
      <formula2>100</formula2>
    </dataValidation>
    <dataValidation type="textLength" allowBlank="1" showInputMessage="1" showErrorMessage="1" errorTitle="Entrada no válida" error="Escriba un texto  Maximo 200 Caracteres" promptTitle="Cualquier contenido Maximo 200 Caracteres" sqref="L30" xr:uid="{C64B5720-951C-4ADF-8099-7580F0309F42}">
      <formula1>0</formula1>
      <formula2>200</formula2>
    </dataValidation>
    <dataValidation type="textLength" allowBlank="1" showInputMessage="1" showErrorMessage="1" sqref="L23 H25 H23:K24 J33 J25:N30 H28:H30 O29:O30 P25:Q30 O25:O27 M23:Q24" xr:uid="{A8E6CA63-3727-4D81-A0F4-31B06D9D1882}">
      <formula1>100</formula1>
      <formula2>1000</formula2>
    </dataValidation>
    <dataValidation type="custom" allowBlank="1" showInputMessage="1" showErrorMessage="1" error="No aplica para la corrección " sqref="K53 J53:J54" xr:uid="{497EA374-BC31-4C20-B604-9655D544C3A5}">
      <formula1>$I$7&lt;&gt;"Corrección"</formula1>
    </dataValidation>
  </dataValidations>
  <printOptions horizontalCentered="1"/>
  <pageMargins left="0.43307086614173229" right="0.23622047244094491" top="0.78740157480314965" bottom="0.59055118110236227" header="0.23622047244094491" footer="0.27559055118110237"/>
  <pageSetup scale="25" orientation="landscape" r:id="rId1"/>
  <headerFooter>
    <oddHeader>&amp;C&amp;G</oddHeader>
    <oddFooter>&amp;L&amp;"Arial Narrow,Normal"www.haciendabogota.gov.co
Carrera 30 N.° 25-90 - Bogotá, D. C. Código postal: 111311
PBX: (+57) 601 338 50 00 Información: Línea 195
NIT. 899.999.061-9&amp;R&amp;12
&amp;G  
&amp;"Arial Narrow,Normal"122-F.28
V9</oddFooter>
  </headerFooter>
  <ignoredErrors>
    <ignoredError sqref="AN42 AQ42" twoDigitTextYear="1"/>
    <ignoredError sqref="R11:R12 M32:M35" numberStoredAsText="1"/>
  </ignoredErrors>
  <legacyDrawing r:id="rId2"/>
  <legacyDrawingHF r:id="rId3"/>
  <extLst>
    <ext xmlns:x14="http://schemas.microsoft.com/office/spreadsheetml/2009/9/main" uri="{78C0D931-6437-407d-A8EE-F0AAD7539E65}">
      <x14:conditionalFormattings>
        <x14:conditionalFormatting xmlns:xm="http://schemas.microsoft.com/office/excel/2006/main">
          <x14:cfRule type="cellIs" priority="20" operator="equal" id="{6A7913E0-DC01-4D5F-AB77-F79CB46DCA5A}">
            <xm:f>'C:\Alcides\Documentos_todo\Documentos oci\2021\Plan de mejoramientos\[STO_PM_GESTIÓN_30_03_ 2021.xlsx]CRITERIO'!#REF!</xm:f>
            <x14:dxf>
              <fill>
                <patternFill>
                  <bgColor rgb="FF00B0F0"/>
                </patternFill>
              </fill>
            </x14:dxf>
          </x14:cfRule>
          <x14:cfRule type="cellIs" priority="21" operator="equal" id="{9698EB37-C898-4DA2-A21E-C78D06E04BF7}">
            <xm:f>'C:\Alcides\Documentos_todo\Documentos oci\2021\Plan de mejoramientos\[STO_PM_GESTIÓN_30_03_ 2021.xlsx]CRITERIO'!#REF!</xm:f>
            <x14:dxf>
              <fill>
                <patternFill>
                  <bgColor rgb="FFFFC000"/>
                </patternFill>
              </fill>
            </x14:dxf>
          </x14:cfRule>
          <x14:cfRule type="cellIs" priority="22" operator="equal" id="{14D1ED6A-B185-4E3B-B0C7-A4C3B7954F4A}">
            <xm:f>'C:\Alcides\Documentos_todo\Documentos oci\2021\Plan de mejoramientos\[STO_PM_GESTIÓN_30_03_ 2021.xlsx]CRITERIO'!#REF!</xm:f>
            <x14:dxf>
              <fill>
                <patternFill>
                  <bgColor rgb="FFFF0000"/>
                </patternFill>
              </fill>
            </x14:dxf>
          </x14:cfRule>
          <x14:cfRule type="cellIs" priority="23" operator="equal" id="{F1DEC293-5F07-4E30-B606-615F6392AB1F}">
            <xm:f>'C:\Alcides\Documentos_todo\Documentos oci\2021\Plan de mejoramientos\[STO_PM_GESTIÓN_30_03_ 2021.xlsx]CRITERIO'!#REF!</xm:f>
            <x14:dxf>
              <fill>
                <patternFill>
                  <bgColor rgb="FF92D050"/>
                </patternFill>
              </fill>
            </x14:dxf>
          </x14:cfRule>
          <xm:sqref>BP6:BQ9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18CFA-F52B-4E93-B708-406BA0178194}">
  <dimension ref="A1:E83"/>
  <sheetViews>
    <sheetView topLeftCell="A34" zoomScale="120" zoomScaleNormal="120" workbookViewId="0">
      <selection activeCell="B11" sqref="B11"/>
    </sheetView>
  </sheetViews>
  <sheetFormatPr baseColWidth="10" defaultColWidth="11.44140625" defaultRowHeight="14.4" x14ac:dyDescent="0.3"/>
  <cols>
    <col min="1" max="1" width="5.5546875" style="189" customWidth="1"/>
    <col min="2" max="2" width="54" customWidth="1"/>
    <col min="5" max="5" width="53.5546875" customWidth="1"/>
  </cols>
  <sheetData>
    <row r="1" spans="1:5" x14ac:dyDescent="0.3">
      <c r="A1" s="190" t="s">
        <v>635</v>
      </c>
      <c r="B1" s="190" t="s">
        <v>636</v>
      </c>
    </row>
    <row r="2" spans="1:5" x14ac:dyDescent="0.3">
      <c r="A2" s="191">
        <v>1</v>
      </c>
      <c r="B2" s="192" t="s">
        <v>637</v>
      </c>
      <c r="D2" s="197"/>
      <c r="E2" s="198" t="s">
        <v>638</v>
      </c>
    </row>
    <row r="3" spans="1:5" x14ac:dyDescent="0.3">
      <c r="A3" s="193">
        <v>2</v>
      </c>
      <c r="B3" s="192" t="s">
        <v>639</v>
      </c>
      <c r="D3" s="199"/>
      <c r="E3" s="198" t="s">
        <v>640</v>
      </c>
    </row>
    <row r="4" spans="1:5" x14ac:dyDescent="0.3">
      <c r="A4" s="193">
        <v>3</v>
      </c>
      <c r="B4" s="192" t="s">
        <v>639</v>
      </c>
      <c r="D4" s="200"/>
      <c r="E4" s="198" t="s">
        <v>641</v>
      </c>
    </row>
    <row r="5" spans="1:5" x14ac:dyDescent="0.3">
      <c r="A5" s="191">
        <v>4</v>
      </c>
      <c r="B5" s="192" t="s">
        <v>637</v>
      </c>
      <c r="D5" s="201"/>
      <c r="E5" s="198" t="s">
        <v>642</v>
      </c>
    </row>
    <row r="6" spans="1:5" x14ac:dyDescent="0.3">
      <c r="A6" s="191">
        <v>5</v>
      </c>
      <c r="B6" s="192" t="s">
        <v>637</v>
      </c>
      <c r="D6" s="260"/>
      <c r="E6" s="198" t="s">
        <v>643</v>
      </c>
    </row>
    <row r="7" spans="1:5" x14ac:dyDescent="0.3">
      <c r="A7" s="191">
        <v>6</v>
      </c>
      <c r="B7" s="192" t="s">
        <v>637</v>
      </c>
    </row>
    <row r="8" spans="1:5" x14ac:dyDescent="0.3">
      <c r="A8" s="191">
        <v>7</v>
      </c>
      <c r="B8" s="192" t="s">
        <v>637</v>
      </c>
    </row>
    <row r="9" spans="1:5" x14ac:dyDescent="0.3">
      <c r="A9" s="191">
        <v>8</v>
      </c>
      <c r="B9" s="192" t="s">
        <v>637</v>
      </c>
    </row>
    <row r="10" spans="1:5" ht="17.25" customHeight="1" x14ac:dyDescent="0.3">
      <c r="A10" s="191">
        <v>9</v>
      </c>
      <c r="B10" s="192" t="s">
        <v>644</v>
      </c>
    </row>
    <row r="11" spans="1:5" ht="16.5" customHeight="1" x14ac:dyDescent="0.3">
      <c r="A11" s="191">
        <v>10</v>
      </c>
      <c r="B11" s="192" t="s">
        <v>644</v>
      </c>
    </row>
    <row r="12" spans="1:5" x14ac:dyDescent="0.3">
      <c r="A12" s="188">
        <v>11</v>
      </c>
      <c r="B12" s="192" t="s">
        <v>640</v>
      </c>
    </row>
    <row r="13" spans="1:5" x14ac:dyDescent="0.3">
      <c r="A13" s="188">
        <v>12</v>
      </c>
      <c r="B13" s="192" t="s">
        <v>640</v>
      </c>
    </row>
    <row r="14" spans="1:5" ht="20.25" customHeight="1" x14ac:dyDescent="0.3">
      <c r="A14" s="191">
        <v>13</v>
      </c>
      <c r="B14" s="192" t="s">
        <v>644</v>
      </c>
    </row>
    <row r="15" spans="1:5" x14ac:dyDescent="0.3">
      <c r="A15" s="188">
        <v>14</v>
      </c>
      <c r="B15" s="192" t="s">
        <v>640</v>
      </c>
    </row>
    <row r="16" spans="1:5" x14ac:dyDescent="0.3">
      <c r="A16" s="188">
        <v>15</v>
      </c>
      <c r="B16" s="192" t="s">
        <v>640</v>
      </c>
    </row>
    <row r="17" spans="1:2" ht="21.75" customHeight="1" x14ac:dyDescent="0.3">
      <c r="A17" s="259">
        <v>16</v>
      </c>
      <c r="B17" s="192" t="s">
        <v>645</v>
      </c>
    </row>
    <row r="18" spans="1:2" x14ac:dyDescent="0.3">
      <c r="A18" s="188">
        <v>17</v>
      </c>
      <c r="B18" s="192" t="s">
        <v>640</v>
      </c>
    </row>
    <row r="19" spans="1:2" x14ac:dyDescent="0.3">
      <c r="A19" s="191">
        <v>18</v>
      </c>
      <c r="B19" s="192" t="s">
        <v>637</v>
      </c>
    </row>
    <row r="20" spans="1:2" x14ac:dyDescent="0.3">
      <c r="A20" s="193">
        <v>19</v>
      </c>
      <c r="B20" s="192" t="s">
        <v>646</v>
      </c>
    </row>
    <row r="21" spans="1:2" x14ac:dyDescent="0.3">
      <c r="A21" s="193">
        <v>20</v>
      </c>
      <c r="B21" s="192" t="s">
        <v>646</v>
      </c>
    </row>
    <row r="22" spans="1:2" x14ac:dyDescent="0.3">
      <c r="A22" s="191">
        <v>21</v>
      </c>
      <c r="B22" s="192" t="s">
        <v>637</v>
      </c>
    </row>
    <row r="23" spans="1:2" x14ac:dyDescent="0.3">
      <c r="A23" s="193">
        <v>22</v>
      </c>
      <c r="B23" s="192" t="s">
        <v>646</v>
      </c>
    </row>
    <row r="24" spans="1:2" ht="28.8" x14ac:dyDescent="0.3">
      <c r="A24" s="191">
        <v>23</v>
      </c>
      <c r="B24" s="192" t="s">
        <v>647</v>
      </c>
    </row>
    <row r="25" spans="1:2" ht="18.75" customHeight="1" x14ac:dyDescent="0.3">
      <c r="A25" s="191">
        <v>24</v>
      </c>
      <c r="B25" s="192" t="s">
        <v>644</v>
      </c>
    </row>
    <row r="26" spans="1:2" x14ac:dyDescent="0.3">
      <c r="A26" s="191">
        <v>25</v>
      </c>
      <c r="B26" s="192" t="s">
        <v>637</v>
      </c>
    </row>
    <row r="27" spans="1:2" x14ac:dyDescent="0.3">
      <c r="A27" s="188">
        <v>26</v>
      </c>
      <c r="B27" s="192" t="s">
        <v>640</v>
      </c>
    </row>
    <row r="28" spans="1:2" x14ac:dyDescent="0.3">
      <c r="A28" s="191">
        <v>27</v>
      </c>
      <c r="B28" s="192" t="s">
        <v>637</v>
      </c>
    </row>
    <row r="29" spans="1:2" x14ac:dyDescent="0.3">
      <c r="A29" s="188">
        <v>28</v>
      </c>
      <c r="B29" s="192" t="s">
        <v>640</v>
      </c>
    </row>
    <row r="30" spans="1:2" x14ac:dyDescent="0.3">
      <c r="A30" s="188">
        <v>29</v>
      </c>
      <c r="B30" s="192" t="s">
        <v>640</v>
      </c>
    </row>
    <row r="31" spans="1:2" x14ac:dyDescent="0.3">
      <c r="A31" s="188">
        <v>30</v>
      </c>
      <c r="B31" s="192" t="s">
        <v>640</v>
      </c>
    </row>
    <row r="32" spans="1:2" x14ac:dyDescent="0.3">
      <c r="A32" s="188">
        <v>31</v>
      </c>
      <c r="B32" s="192" t="s">
        <v>640</v>
      </c>
    </row>
    <row r="33" spans="1:2" ht="13.5" customHeight="1" x14ac:dyDescent="0.3">
      <c r="A33" s="259">
        <v>32</v>
      </c>
      <c r="B33" s="192" t="s">
        <v>645</v>
      </c>
    </row>
    <row r="34" spans="1:2" ht="19.5" customHeight="1" x14ac:dyDescent="0.3">
      <c r="A34" s="191">
        <v>33</v>
      </c>
      <c r="B34" s="192" t="s">
        <v>644</v>
      </c>
    </row>
    <row r="35" spans="1:2" x14ac:dyDescent="0.3">
      <c r="A35" s="188">
        <v>34</v>
      </c>
      <c r="B35" s="192" t="s">
        <v>640</v>
      </c>
    </row>
    <row r="36" spans="1:2" x14ac:dyDescent="0.3">
      <c r="A36" s="188">
        <v>35</v>
      </c>
      <c r="B36" s="192" t="s">
        <v>640</v>
      </c>
    </row>
    <row r="37" spans="1:2" ht="17.25" customHeight="1" x14ac:dyDescent="0.3">
      <c r="A37" s="259">
        <v>36</v>
      </c>
      <c r="B37" s="192" t="s">
        <v>645</v>
      </c>
    </row>
    <row r="38" spans="1:2" x14ac:dyDescent="0.3">
      <c r="A38" s="188">
        <v>37</v>
      </c>
      <c r="B38" s="192" t="s">
        <v>640</v>
      </c>
    </row>
    <row r="39" spans="1:2" x14ac:dyDescent="0.3">
      <c r="A39" s="188">
        <v>38</v>
      </c>
      <c r="B39" s="192" t="s">
        <v>640</v>
      </c>
    </row>
    <row r="40" spans="1:2" x14ac:dyDescent="0.3">
      <c r="A40" s="188">
        <v>39</v>
      </c>
      <c r="B40" s="192" t="s">
        <v>640</v>
      </c>
    </row>
    <row r="41" spans="1:2" x14ac:dyDescent="0.3">
      <c r="A41" s="188">
        <v>40</v>
      </c>
      <c r="B41" s="192" t="s">
        <v>640</v>
      </c>
    </row>
    <row r="42" spans="1:2" ht="20.25" customHeight="1" x14ac:dyDescent="0.3">
      <c r="A42" s="259">
        <v>41</v>
      </c>
      <c r="B42" s="192" t="s">
        <v>645</v>
      </c>
    </row>
    <row r="43" spans="1:2" x14ac:dyDescent="0.3">
      <c r="A43" s="188">
        <v>42</v>
      </c>
      <c r="B43" s="192" t="s">
        <v>640</v>
      </c>
    </row>
    <row r="44" spans="1:2" x14ac:dyDescent="0.3">
      <c r="A44" s="188">
        <v>43</v>
      </c>
      <c r="B44" s="192" t="s">
        <v>640</v>
      </c>
    </row>
    <row r="45" spans="1:2" x14ac:dyDescent="0.3">
      <c r="A45" s="188">
        <v>44</v>
      </c>
      <c r="B45" s="192" t="s">
        <v>640</v>
      </c>
    </row>
    <row r="46" spans="1:2" x14ac:dyDescent="0.3">
      <c r="A46" s="188">
        <v>45</v>
      </c>
      <c r="B46" s="192" t="s">
        <v>640</v>
      </c>
    </row>
    <row r="47" spans="1:2" x14ac:dyDescent="0.3">
      <c r="A47" s="188">
        <v>46</v>
      </c>
      <c r="B47" s="192" t="s">
        <v>640</v>
      </c>
    </row>
    <row r="48" spans="1:2" x14ac:dyDescent="0.3">
      <c r="A48" s="188">
        <v>47</v>
      </c>
      <c r="B48" s="192" t="s">
        <v>640</v>
      </c>
    </row>
    <row r="49" spans="1:2" x14ac:dyDescent="0.3">
      <c r="A49" s="188">
        <v>48</v>
      </c>
      <c r="B49" s="192" t="s">
        <v>640</v>
      </c>
    </row>
    <row r="50" spans="1:2" x14ac:dyDescent="0.3">
      <c r="A50" s="193">
        <v>49</v>
      </c>
      <c r="B50" s="192" t="s">
        <v>648</v>
      </c>
    </row>
    <row r="51" spans="1:2" x14ac:dyDescent="0.3">
      <c r="A51" s="188">
        <v>50</v>
      </c>
      <c r="B51" s="192" t="s">
        <v>640</v>
      </c>
    </row>
    <row r="52" spans="1:2" x14ac:dyDescent="0.3">
      <c r="A52" s="188">
        <v>51</v>
      </c>
      <c r="B52" s="192" t="s">
        <v>640</v>
      </c>
    </row>
    <row r="53" spans="1:2" x14ac:dyDescent="0.3">
      <c r="A53" s="188">
        <v>52</v>
      </c>
      <c r="B53" s="192" t="s">
        <v>640</v>
      </c>
    </row>
    <row r="54" spans="1:2" x14ac:dyDescent="0.3">
      <c r="A54" s="188">
        <v>53</v>
      </c>
      <c r="B54" s="192" t="s">
        <v>640</v>
      </c>
    </row>
    <row r="55" spans="1:2" x14ac:dyDescent="0.3">
      <c r="A55" s="188">
        <v>54</v>
      </c>
      <c r="B55" s="192" t="s">
        <v>640</v>
      </c>
    </row>
    <row r="56" spans="1:2" x14ac:dyDescent="0.3">
      <c r="A56" s="188">
        <v>55</v>
      </c>
      <c r="B56" s="192" t="s">
        <v>640</v>
      </c>
    </row>
    <row r="57" spans="1:2" x14ac:dyDescent="0.3">
      <c r="A57" s="188">
        <v>56</v>
      </c>
      <c r="B57" s="192" t="s">
        <v>640</v>
      </c>
    </row>
    <row r="58" spans="1:2" ht="19.5" customHeight="1" x14ac:dyDescent="0.3">
      <c r="A58" s="259">
        <v>57</v>
      </c>
      <c r="B58" s="192" t="s">
        <v>645</v>
      </c>
    </row>
    <row r="59" spans="1:2" x14ac:dyDescent="0.3">
      <c r="A59" s="188">
        <v>58</v>
      </c>
      <c r="B59" s="192" t="s">
        <v>640</v>
      </c>
    </row>
    <row r="60" spans="1:2" x14ac:dyDescent="0.3">
      <c r="A60" s="188">
        <v>59</v>
      </c>
      <c r="B60" s="192" t="s">
        <v>640</v>
      </c>
    </row>
    <row r="61" spans="1:2" x14ac:dyDescent="0.3">
      <c r="A61" s="188">
        <v>60</v>
      </c>
      <c r="B61" s="192" t="s">
        <v>640</v>
      </c>
    </row>
    <row r="62" spans="1:2" x14ac:dyDescent="0.3">
      <c r="A62" s="188">
        <v>61</v>
      </c>
      <c r="B62" s="192" t="s">
        <v>640</v>
      </c>
    </row>
    <row r="63" spans="1:2" ht="20.25" customHeight="1" x14ac:dyDescent="0.3">
      <c r="A63" s="259">
        <v>62</v>
      </c>
      <c r="B63" s="192" t="s">
        <v>645</v>
      </c>
    </row>
    <row r="64" spans="1:2" ht="17.25" customHeight="1" x14ac:dyDescent="0.3">
      <c r="A64" s="259">
        <v>63</v>
      </c>
      <c r="B64" s="192" t="s">
        <v>645</v>
      </c>
    </row>
    <row r="65" spans="1:2" ht="18.75" customHeight="1" x14ac:dyDescent="0.3">
      <c r="A65" s="259">
        <v>64</v>
      </c>
      <c r="B65" s="192" t="s">
        <v>645</v>
      </c>
    </row>
    <row r="66" spans="1:2" x14ac:dyDescent="0.3">
      <c r="A66" s="188">
        <v>65</v>
      </c>
      <c r="B66" s="192" t="s">
        <v>640</v>
      </c>
    </row>
    <row r="67" spans="1:2" ht="19.5" customHeight="1" x14ac:dyDescent="0.3">
      <c r="A67" s="259">
        <v>66</v>
      </c>
      <c r="B67" s="192" t="s">
        <v>645</v>
      </c>
    </row>
    <row r="68" spans="1:2" x14ac:dyDescent="0.3">
      <c r="A68" s="188">
        <v>67</v>
      </c>
      <c r="B68" s="192" t="s">
        <v>640</v>
      </c>
    </row>
    <row r="69" spans="1:2" x14ac:dyDescent="0.3">
      <c r="A69" s="188">
        <v>68</v>
      </c>
      <c r="B69" s="192" t="s">
        <v>640</v>
      </c>
    </row>
    <row r="70" spans="1:2" x14ac:dyDescent="0.3">
      <c r="A70" s="188">
        <v>69</v>
      </c>
      <c r="B70" s="192" t="s">
        <v>640</v>
      </c>
    </row>
    <row r="71" spans="1:2" x14ac:dyDescent="0.3">
      <c r="A71" s="188">
        <v>70</v>
      </c>
      <c r="B71" s="192" t="s">
        <v>640</v>
      </c>
    </row>
    <row r="72" spans="1:2" x14ac:dyDescent="0.3">
      <c r="A72" s="188">
        <v>71</v>
      </c>
      <c r="B72" s="192" t="s">
        <v>640</v>
      </c>
    </row>
    <row r="73" spans="1:2" ht="18" customHeight="1" x14ac:dyDescent="0.3">
      <c r="A73" s="259">
        <v>72</v>
      </c>
      <c r="B73" s="192" t="s">
        <v>645</v>
      </c>
    </row>
    <row r="74" spans="1:2" x14ac:dyDescent="0.3">
      <c r="A74" s="188">
        <v>73</v>
      </c>
      <c r="B74" s="192" t="s">
        <v>640</v>
      </c>
    </row>
    <row r="75" spans="1:2" x14ac:dyDescent="0.3">
      <c r="A75" s="188">
        <v>74</v>
      </c>
      <c r="B75" s="192" t="s">
        <v>640</v>
      </c>
    </row>
    <row r="76" spans="1:2" x14ac:dyDescent="0.3">
      <c r="A76" s="188">
        <v>75</v>
      </c>
      <c r="B76" s="192" t="s">
        <v>640</v>
      </c>
    </row>
    <row r="77" spans="1:2" x14ac:dyDescent="0.3">
      <c r="A77" s="188">
        <v>76</v>
      </c>
      <c r="B77" s="198" t="s">
        <v>640</v>
      </c>
    </row>
    <row r="78" spans="1:2" x14ac:dyDescent="0.3">
      <c r="A78" s="267">
        <v>77</v>
      </c>
      <c r="B78" s="198" t="s">
        <v>641</v>
      </c>
    </row>
    <row r="79" spans="1:2" x14ac:dyDescent="0.3">
      <c r="A79" s="267">
        <v>78</v>
      </c>
      <c r="B79" s="198" t="s">
        <v>641</v>
      </c>
    </row>
    <row r="80" spans="1:2" x14ac:dyDescent="0.3">
      <c r="A80" s="188">
        <v>79</v>
      </c>
      <c r="B80" s="198" t="s">
        <v>640</v>
      </c>
    </row>
    <row r="81" spans="1:2" x14ac:dyDescent="0.3">
      <c r="A81" s="267">
        <v>80</v>
      </c>
      <c r="B81" s="198" t="s">
        <v>641</v>
      </c>
    </row>
    <row r="82" spans="1:2" x14ac:dyDescent="0.3">
      <c r="A82" s="267">
        <v>81</v>
      </c>
      <c r="B82" s="198" t="s">
        <v>641</v>
      </c>
    </row>
    <row r="83" spans="1:2" x14ac:dyDescent="0.3">
      <c r="A83" s="188">
        <v>82</v>
      </c>
      <c r="B83" s="198" t="s">
        <v>640</v>
      </c>
    </row>
  </sheetData>
  <autoFilter ref="A1:C83" xr:uid="{DB118CFA-F52B-4E93-B708-406BA0178194}"/>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16866-E1BD-4BFE-8D89-CD05D48F1D1C}">
  <dimension ref="A1:BY31"/>
  <sheetViews>
    <sheetView zoomScale="60" zoomScaleNormal="60" zoomScaleSheetLayoutView="20" workbookViewId="0">
      <pane xSplit="4" ySplit="5" topLeftCell="E30" activePane="bottomRight" state="frozen"/>
      <selection pane="topRight" activeCell="E1" sqref="E1"/>
      <selection pane="bottomLeft" activeCell="A6" sqref="A6"/>
      <selection pane="bottomRight" activeCell="G31" sqref="G31"/>
    </sheetView>
  </sheetViews>
  <sheetFormatPr baseColWidth="10" defaultColWidth="9.109375" defaultRowHeight="13.2" x14ac:dyDescent="0.3"/>
  <cols>
    <col min="1" max="1" width="5.5546875" style="110" customWidth="1"/>
    <col min="2" max="2" width="7.109375" style="127" customWidth="1"/>
    <col min="3" max="3" width="8.6640625" style="131" customWidth="1"/>
    <col min="4" max="4" width="7.109375" style="132" customWidth="1"/>
    <col min="5" max="5" width="23.88671875" style="133" customWidth="1"/>
    <col min="6" max="6" width="14" style="112" customWidth="1"/>
    <col min="7" max="7" width="37.33203125" style="110" customWidth="1"/>
    <col min="8" max="8" width="44.33203125" style="134" customWidth="1"/>
    <col min="9" max="9" width="6.109375" style="133" customWidth="1"/>
    <col min="10" max="10" width="30" style="134" customWidth="1"/>
    <col min="11" max="11" width="14.109375" style="110" customWidth="1"/>
    <col min="12" max="12" width="16" style="110" customWidth="1"/>
    <col min="13" max="13" width="17.33203125" style="133" customWidth="1"/>
    <col min="14" max="14" width="20.33203125" style="110" customWidth="1"/>
    <col min="15" max="15" width="17" style="127" customWidth="1"/>
    <col min="16" max="17" width="14" style="135" customWidth="1"/>
    <col min="18" max="18" width="8.5546875" style="135" customWidth="1"/>
    <col min="19" max="19" width="14.33203125" style="135" customWidth="1"/>
    <col min="20" max="20" width="15.33203125" style="86" customWidth="1"/>
    <col min="21" max="21" width="67" style="112" customWidth="1"/>
    <col min="22" max="22" width="14.6640625" style="112" customWidth="1"/>
    <col min="23" max="23" width="15.33203125" style="128" customWidth="1"/>
    <col min="24" max="24" width="16" style="128" customWidth="1"/>
    <col min="25" max="25" width="17.88671875" style="112" customWidth="1"/>
    <col min="26" max="26" width="16.88671875" style="112" customWidth="1"/>
    <col min="27" max="27" width="52.44140625" style="112" customWidth="1"/>
    <col min="28" max="28" width="36.6640625" style="112" customWidth="1"/>
    <col min="29" max="29" width="14.6640625" style="86" customWidth="1"/>
    <col min="30" max="30" width="62" style="112" customWidth="1"/>
    <col min="31" max="31" width="21.6640625" style="112" customWidth="1"/>
    <col min="32" max="32" width="22.44140625" style="128" customWidth="1"/>
    <col min="33" max="33" width="14.33203125" style="128" customWidth="1"/>
    <col min="34" max="34" width="19.44140625" style="112" customWidth="1"/>
    <col min="35" max="35" width="16.88671875" style="112" customWidth="1"/>
    <col min="36" max="36" width="44.5546875" style="112" customWidth="1"/>
    <col min="37" max="37" width="34" style="112" customWidth="1"/>
    <col min="38" max="38" width="9" style="86" customWidth="1"/>
    <col min="39" max="39" width="32" style="112" customWidth="1"/>
    <col min="40" max="40" width="14.6640625" style="112" customWidth="1"/>
    <col min="41" max="41" width="11.33203125" style="128" customWidth="1"/>
    <col min="42" max="42" width="11.6640625" style="128" customWidth="1"/>
    <col min="43" max="43" width="15.33203125" style="112" customWidth="1"/>
    <col min="44" max="44" width="16.88671875" style="112" customWidth="1"/>
    <col min="45" max="45" width="32.109375" style="112" customWidth="1"/>
    <col min="46" max="46" width="20.88671875" style="112" customWidth="1"/>
    <col min="47" max="47" width="9" style="86" customWidth="1"/>
    <col min="48" max="48" width="32" style="112" customWidth="1"/>
    <col min="49" max="49" width="14.6640625" style="112" customWidth="1"/>
    <col min="50" max="50" width="11.33203125" style="128" customWidth="1"/>
    <col min="51" max="51" width="11.6640625" style="128" customWidth="1"/>
    <col min="52" max="52" width="15.33203125" style="112" customWidth="1"/>
    <col min="53" max="53" width="16.88671875" style="112" customWidth="1"/>
    <col min="54" max="54" width="32.109375" style="112" customWidth="1"/>
    <col min="55" max="62" width="20.88671875" style="112" customWidth="1"/>
    <col min="63" max="63" width="18.44140625" style="112" customWidth="1"/>
    <col min="64" max="65" width="18.109375" style="112" customWidth="1"/>
    <col min="66" max="66" width="21.6640625" style="112" customWidth="1"/>
    <col min="67" max="67" width="20.88671875" style="112" customWidth="1"/>
    <col min="68" max="68" width="19.109375" style="112" customWidth="1"/>
    <col min="69" max="69" width="32.88671875" style="112" customWidth="1"/>
    <col min="70" max="70" width="22" style="110" customWidth="1"/>
    <col min="71" max="71" width="31.33203125" style="110" customWidth="1"/>
    <col min="72" max="72" width="18.88671875" style="110" customWidth="1"/>
    <col min="73" max="74" width="9.109375" style="110"/>
    <col min="75" max="75" width="26.6640625" style="110" hidden="1" customWidth="1"/>
    <col min="76" max="77" width="9.109375" style="110" hidden="1" customWidth="1"/>
    <col min="78" max="80" width="0" style="110" hidden="1" customWidth="1"/>
    <col min="81" max="16384" width="9.109375" style="110"/>
  </cols>
  <sheetData>
    <row r="1" spans="1:76" s="126" customFormat="1" ht="6.75" customHeight="1" x14ac:dyDescent="0.25">
      <c r="B1" s="127"/>
      <c r="C1" s="127"/>
      <c r="D1" s="127"/>
      <c r="E1" s="127"/>
      <c r="F1" s="127"/>
      <c r="G1" s="127"/>
      <c r="H1" s="127"/>
      <c r="I1" s="127"/>
      <c r="J1" s="127"/>
      <c r="K1" s="127"/>
      <c r="L1" s="127"/>
      <c r="M1" s="127"/>
      <c r="N1" s="127"/>
      <c r="O1" s="127"/>
      <c r="P1" s="127"/>
      <c r="Q1" s="127"/>
      <c r="R1" s="127"/>
      <c r="S1" s="127"/>
      <c r="T1" s="85"/>
      <c r="U1" s="112"/>
      <c r="V1" s="112"/>
      <c r="W1" s="128"/>
      <c r="X1" s="128"/>
      <c r="Y1" s="112"/>
      <c r="Z1" s="112"/>
      <c r="AA1" s="112"/>
      <c r="AB1" s="112"/>
      <c r="AC1" s="85"/>
      <c r="AD1" s="112"/>
      <c r="AE1" s="112"/>
      <c r="AF1" s="128"/>
      <c r="AG1" s="128"/>
      <c r="AH1" s="112"/>
      <c r="AI1" s="112"/>
      <c r="AJ1" s="112"/>
      <c r="AK1" s="112"/>
      <c r="AL1" s="85"/>
      <c r="AM1" s="112"/>
      <c r="AN1" s="112"/>
      <c r="AO1" s="128"/>
      <c r="AP1" s="128"/>
      <c r="AQ1" s="112"/>
      <c r="AR1" s="112"/>
      <c r="AS1" s="112"/>
      <c r="AT1" s="112"/>
      <c r="AU1" s="85"/>
      <c r="AV1" s="112"/>
      <c r="AW1" s="112"/>
      <c r="AX1" s="128"/>
      <c r="AY1" s="128"/>
      <c r="AZ1" s="112"/>
      <c r="BA1" s="112"/>
      <c r="BB1" s="112"/>
      <c r="BC1" s="112"/>
      <c r="BD1" s="112"/>
      <c r="BE1" s="112"/>
      <c r="BF1" s="112"/>
      <c r="BG1" s="112"/>
      <c r="BH1" s="112"/>
      <c r="BI1" s="112"/>
      <c r="BJ1" s="112"/>
      <c r="BK1" s="112"/>
      <c r="BL1" s="112"/>
      <c r="BM1" s="112"/>
      <c r="BN1" s="112"/>
      <c r="BO1" s="112"/>
      <c r="BP1" s="112"/>
      <c r="BQ1" s="112"/>
    </row>
    <row r="2" spans="1:76" s="129" customFormat="1" ht="30" customHeight="1" x14ac:dyDescent="0.3">
      <c r="A2" s="327" t="s">
        <v>0</v>
      </c>
      <c r="B2" s="327"/>
      <c r="C2" s="327"/>
      <c r="D2" s="327"/>
      <c r="E2" s="327"/>
      <c r="F2" s="327"/>
      <c r="G2" s="327"/>
      <c r="H2" s="327"/>
      <c r="I2" s="327"/>
      <c r="J2" s="327"/>
      <c r="K2" s="327"/>
      <c r="L2" s="327"/>
      <c r="M2" s="327"/>
      <c r="N2" s="327"/>
      <c r="O2" s="328"/>
      <c r="P2" s="354" t="s">
        <v>1</v>
      </c>
      <c r="Q2" s="355"/>
      <c r="R2" s="355"/>
      <c r="S2" s="355"/>
      <c r="T2" s="358" t="s">
        <v>649</v>
      </c>
      <c r="U2" s="358"/>
      <c r="V2" s="358"/>
      <c r="W2" s="358"/>
      <c r="X2" s="358"/>
      <c r="Y2" s="358"/>
      <c r="Z2" s="358"/>
      <c r="AA2" s="358"/>
      <c r="AB2" s="358"/>
      <c r="AC2" s="358" t="s">
        <v>650</v>
      </c>
      <c r="AD2" s="358"/>
      <c r="AE2" s="358"/>
      <c r="AF2" s="358"/>
      <c r="AG2" s="358"/>
      <c r="AH2" s="358"/>
      <c r="AI2" s="358"/>
      <c r="AJ2" s="358"/>
      <c r="AK2" s="358"/>
      <c r="AL2" s="358" t="s">
        <v>651</v>
      </c>
      <c r="AM2" s="358"/>
      <c r="AN2" s="358"/>
      <c r="AO2" s="358"/>
      <c r="AP2" s="358"/>
      <c r="AQ2" s="358"/>
      <c r="AR2" s="358"/>
      <c r="AS2" s="358"/>
      <c r="AT2" s="358"/>
      <c r="AU2" s="353" t="s">
        <v>652</v>
      </c>
      <c r="AV2" s="353"/>
      <c r="AW2" s="353"/>
      <c r="AX2" s="353"/>
      <c r="AY2" s="353"/>
      <c r="AZ2" s="353"/>
      <c r="BA2" s="353"/>
      <c r="BB2" s="353"/>
      <c r="BC2" s="353"/>
      <c r="BD2" s="9"/>
      <c r="BE2" s="9"/>
      <c r="BF2" s="9"/>
      <c r="BG2" s="9"/>
      <c r="BH2" s="351" t="s">
        <v>6</v>
      </c>
      <c r="BI2" s="352"/>
      <c r="BJ2" s="352"/>
      <c r="BK2" s="352"/>
      <c r="BL2" s="352"/>
      <c r="BM2" s="352"/>
      <c r="BN2" s="352"/>
      <c r="BO2" s="352"/>
      <c r="BP2" s="352"/>
      <c r="BQ2" s="352"/>
      <c r="BR2" s="352"/>
      <c r="BS2" s="352"/>
      <c r="BT2" s="352"/>
      <c r="BW2" s="129" t="s">
        <v>7</v>
      </c>
      <c r="BX2" s="129" t="s">
        <v>8</v>
      </c>
    </row>
    <row r="3" spans="1:76" s="129" customFormat="1" ht="45" customHeight="1" x14ac:dyDescent="0.3">
      <c r="A3" s="327"/>
      <c r="B3" s="327"/>
      <c r="C3" s="327"/>
      <c r="D3" s="327"/>
      <c r="E3" s="327"/>
      <c r="F3" s="327"/>
      <c r="G3" s="327"/>
      <c r="H3" s="327"/>
      <c r="I3" s="327"/>
      <c r="J3" s="327"/>
      <c r="K3" s="327"/>
      <c r="L3" s="327"/>
      <c r="M3" s="327"/>
      <c r="N3" s="327"/>
      <c r="O3" s="328"/>
      <c r="P3" s="356"/>
      <c r="Q3" s="357"/>
      <c r="R3" s="357"/>
      <c r="S3" s="357"/>
      <c r="T3" s="331" t="s">
        <v>9</v>
      </c>
      <c r="U3" s="332"/>
      <c r="V3" s="332"/>
      <c r="W3" s="333"/>
      <c r="X3" s="331" t="s">
        <v>10</v>
      </c>
      <c r="Y3" s="332"/>
      <c r="Z3" s="332"/>
      <c r="AA3" s="332"/>
      <c r="AB3" s="333"/>
      <c r="AC3" s="331" t="s">
        <v>9</v>
      </c>
      <c r="AD3" s="332"/>
      <c r="AE3" s="332"/>
      <c r="AF3" s="333"/>
      <c r="AG3" s="331" t="s">
        <v>10</v>
      </c>
      <c r="AH3" s="332"/>
      <c r="AI3" s="332"/>
      <c r="AJ3" s="332"/>
      <c r="AK3" s="333"/>
      <c r="AL3" s="331" t="s">
        <v>9</v>
      </c>
      <c r="AM3" s="332"/>
      <c r="AN3" s="332"/>
      <c r="AO3" s="333"/>
      <c r="AP3" s="331" t="s">
        <v>10</v>
      </c>
      <c r="AQ3" s="332"/>
      <c r="AR3" s="332"/>
      <c r="AS3" s="332"/>
      <c r="AT3" s="333"/>
      <c r="AU3" s="331" t="s">
        <v>9</v>
      </c>
      <c r="AV3" s="332"/>
      <c r="AW3" s="332"/>
      <c r="AX3" s="333"/>
      <c r="AY3" s="331" t="s">
        <v>10</v>
      </c>
      <c r="AZ3" s="332"/>
      <c r="BA3" s="332"/>
      <c r="BB3" s="332"/>
      <c r="BC3" s="333"/>
      <c r="BD3" s="331" t="s">
        <v>11</v>
      </c>
      <c r="BE3" s="332"/>
      <c r="BF3" s="333"/>
      <c r="BG3" s="337" t="s">
        <v>12</v>
      </c>
      <c r="BH3" s="339" t="s">
        <v>13</v>
      </c>
      <c r="BI3" s="340"/>
      <c r="BJ3" s="341"/>
      <c r="BK3" s="339" t="s">
        <v>14</v>
      </c>
      <c r="BL3" s="341"/>
      <c r="BM3" s="345" t="s">
        <v>15</v>
      </c>
      <c r="BN3" s="327"/>
      <c r="BO3" s="327"/>
      <c r="BP3" s="328"/>
      <c r="BQ3" s="346" t="s">
        <v>16</v>
      </c>
      <c r="BR3" s="347"/>
      <c r="BS3" s="347"/>
      <c r="BT3" s="347"/>
      <c r="BW3" s="129" t="s">
        <v>17</v>
      </c>
      <c r="BX3" s="129" t="s">
        <v>18</v>
      </c>
    </row>
    <row r="4" spans="1:76" s="129" customFormat="1" ht="62.25" hidden="1" customHeight="1" x14ac:dyDescent="0.3">
      <c r="B4" s="6">
        <v>4</v>
      </c>
      <c r="C4" s="7">
        <v>8</v>
      </c>
      <c r="D4" s="7">
        <v>20</v>
      </c>
      <c r="E4" s="7"/>
      <c r="F4" s="7">
        <v>24</v>
      </c>
      <c r="G4" s="7"/>
      <c r="H4" s="7">
        <v>28</v>
      </c>
      <c r="I4" s="7">
        <v>32</v>
      </c>
      <c r="J4" s="7">
        <v>36</v>
      </c>
      <c r="K4" s="7">
        <v>44</v>
      </c>
      <c r="L4" s="7">
        <v>48</v>
      </c>
      <c r="M4" s="7">
        <v>60</v>
      </c>
      <c r="N4" s="7">
        <v>64</v>
      </c>
      <c r="O4" s="8"/>
      <c r="P4" s="7">
        <v>68</v>
      </c>
      <c r="Q4" s="7"/>
      <c r="R4" s="7"/>
      <c r="S4" s="7">
        <v>72</v>
      </c>
      <c r="T4" s="334"/>
      <c r="U4" s="335"/>
      <c r="V4" s="335"/>
      <c r="W4" s="336"/>
      <c r="X4" s="334"/>
      <c r="Y4" s="335"/>
      <c r="Z4" s="335"/>
      <c r="AA4" s="335"/>
      <c r="AB4" s="336"/>
      <c r="AC4" s="334"/>
      <c r="AD4" s="335"/>
      <c r="AE4" s="335"/>
      <c r="AF4" s="336"/>
      <c r="AG4" s="334"/>
      <c r="AH4" s="335"/>
      <c r="AI4" s="335"/>
      <c r="AJ4" s="335"/>
      <c r="AK4" s="336"/>
      <c r="AL4" s="334"/>
      <c r="AM4" s="335"/>
      <c r="AN4" s="335"/>
      <c r="AO4" s="336"/>
      <c r="AP4" s="334"/>
      <c r="AQ4" s="335"/>
      <c r="AR4" s="335"/>
      <c r="AS4" s="335"/>
      <c r="AT4" s="336"/>
      <c r="AU4" s="334"/>
      <c r="AV4" s="335"/>
      <c r="AW4" s="335"/>
      <c r="AX4" s="336"/>
      <c r="AY4" s="334"/>
      <c r="AZ4" s="335"/>
      <c r="BA4" s="335"/>
      <c r="BB4" s="335"/>
      <c r="BC4" s="336"/>
      <c r="BD4" s="334"/>
      <c r="BE4" s="335"/>
      <c r="BF4" s="336"/>
      <c r="BG4" s="338"/>
      <c r="BH4" s="342"/>
      <c r="BI4" s="343"/>
      <c r="BJ4" s="344"/>
      <c r="BK4" s="342"/>
      <c r="BL4" s="344"/>
      <c r="BM4" s="334"/>
      <c r="BN4" s="335"/>
      <c r="BO4" s="335"/>
      <c r="BP4" s="336"/>
      <c r="BQ4" s="348"/>
      <c r="BR4" s="349"/>
      <c r="BS4" s="349"/>
      <c r="BT4" s="349"/>
    </row>
    <row r="5" spans="1:76" s="112" customFormat="1" ht="146.25" customHeight="1" x14ac:dyDescent="0.3">
      <c r="A5" s="12" t="s">
        <v>19</v>
      </c>
      <c r="B5" s="10" t="s">
        <v>20</v>
      </c>
      <c r="C5" s="10" t="s">
        <v>21</v>
      </c>
      <c r="D5" s="11" t="s">
        <v>22</v>
      </c>
      <c r="E5" s="12" t="s">
        <v>23</v>
      </c>
      <c r="F5" s="10" t="s">
        <v>24</v>
      </c>
      <c r="G5" s="12" t="s">
        <v>25</v>
      </c>
      <c r="H5" s="12" t="s">
        <v>26</v>
      </c>
      <c r="I5" s="10" t="s">
        <v>27</v>
      </c>
      <c r="J5" s="12" t="s">
        <v>28</v>
      </c>
      <c r="K5" s="12" t="s">
        <v>29</v>
      </c>
      <c r="L5" s="12" t="s">
        <v>30</v>
      </c>
      <c r="M5" s="12" t="s">
        <v>31</v>
      </c>
      <c r="N5" s="12" t="s">
        <v>32</v>
      </c>
      <c r="O5" s="12" t="s">
        <v>33</v>
      </c>
      <c r="P5" s="168" t="s">
        <v>34</v>
      </c>
      <c r="Q5" s="168" t="s">
        <v>35</v>
      </c>
      <c r="R5" s="168" t="s">
        <v>36</v>
      </c>
      <c r="S5" s="168" t="s">
        <v>35</v>
      </c>
      <c r="T5" s="14" t="s">
        <v>37</v>
      </c>
      <c r="U5" s="14" t="s">
        <v>38</v>
      </c>
      <c r="V5" s="15" t="s">
        <v>39</v>
      </c>
      <c r="W5" s="16" t="s">
        <v>40</v>
      </c>
      <c r="X5" s="17" t="s">
        <v>41</v>
      </c>
      <c r="Y5" s="17" t="s">
        <v>42</v>
      </c>
      <c r="Z5" s="18" t="s">
        <v>43</v>
      </c>
      <c r="AA5" s="18" t="s">
        <v>44</v>
      </c>
      <c r="AB5" s="19" t="s">
        <v>45</v>
      </c>
      <c r="AC5" s="14" t="s">
        <v>37</v>
      </c>
      <c r="AD5" s="14" t="s">
        <v>38</v>
      </c>
      <c r="AE5" s="15" t="s">
        <v>46</v>
      </c>
      <c r="AF5" s="16" t="s">
        <v>40</v>
      </c>
      <c r="AG5" s="17" t="s">
        <v>41</v>
      </c>
      <c r="AH5" s="17" t="s">
        <v>42</v>
      </c>
      <c r="AI5" s="18" t="s">
        <v>43</v>
      </c>
      <c r="AJ5" s="18" t="s">
        <v>44</v>
      </c>
      <c r="AK5" s="19" t="s">
        <v>45</v>
      </c>
      <c r="AL5" s="14" t="s">
        <v>37</v>
      </c>
      <c r="AM5" s="14" t="s">
        <v>38</v>
      </c>
      <c r="AN5" s="15" t="s">
        <v>39</v>
      </c>
      <c r="AO5" s="16" t="s">
        <v>40</v>
      </c>
      <c r="AP5" s="17" t="s">
        <v>41</v>
      </c>
      <c r="AQ5" s="17" t="s">
        <v>42</v>
      </c>
      <c r="AR5" s="18" t="s">
        <v>43</v>
      </c>
      <c r="AS5" s="18" t="s">
        <v>44</v>
      </c>
      <c r="AT5" s="19" t="s">
        <v>45</v>
      </c>
      <c r="AU5" s="14" t="s">
        <v>37</v>
      </c>
      <c r="AV5" s="14" t="s">
        <v>38</v>
      </c>
      <c r="AW5" s="15" t="s">
        <v>39</v>
      </c>
      <c r="AX5" s="16" t="s">
        <v>40</v>
      </c>
      <c r="AY5" s="17" t="s">
        <v>41</v>
      </c>
      <c r="AZ5" s="17" t="s">
        <v>42</v>
      </c>
      <c r="BA5" s="18" t="s">
        <v>43</v>
      </c>
      <c r="BB5" s="18" t="s">
        <v>44</v>
      </c>
      <c r="BC5" s="19" t="s">
        <v>45</v>
      </c>
      <c r="BD5" s="2" t="s">
        <v>47</v>
      </c>
      <c r="BE5" s="2" t="s">
        <v>48</v>
      </c>
      <c r="BF5" s="2" t="s">
        <v>49</v>
      </c>
      <c r="BG5" s="13" t="s">
        <v>50</v>
      </c>
      <c r="BH5" s="3" t="s">
        <v>51</v>
      </c>
      <c r="BI5" s="3" t="s">
        <v>52</v>
      </c>
      <c r="BJ5" s="4" t="s">
        <v>53</v>
      </c>
      <c r="BK5" s="4" t="s">
        <v>54</v>
      </c>
      <c r="BL5" s="4" t="s">
        <v>55</v>
      </c>
      <c r="BM5" s="2" t="s">
        <v>56</v>
      </c>
      <c r="BN5" s="2" t="s">
        <v>57</v>
      </c>
      <c r="BO5" s="2" t="s">
        <v>53</v>
      </c>
      <c r="BP5" s="2" t="s">
        <v>58</v>
      </c>
      <c r="BQ5" s="20" t="s">
        <v>59</v>
      </c>
      <c r="BR5" s="20" t="s">
        <v>60</v>
      </c>
      <c r="BS5" s="20" t="s">
        <v>61</v>
      </c>
      <c r="BT5" s="18" t="s">
        <v>62</v>
      </c>
      <c r="BW5" s="130" t="s">
        <v>63</v>
      </c>
    </row>
    <row r="6" spans="1:76" ht="333" customHeight="1" x14ac:dyDescent="0.3">
      <c r="A6" s="185">
        <v>1</v>
      </c>
      <c r="B6" s="113">
        <v>111</v>
      </c>
      <c r="C6" s="21">
        <v>2023</v>
      </c>
      <c r="D6" s="22">
        <v>8</v>
      </c>
      <c r="E6" s="23" t="s">
        <v>653</v>
      </c>
      <c r="F6" s="24" t="s">
        <v>654</v>
      </c>
      <c r="G6" s="25" t="s">
        <v>655</v>
      </c>
      <c r="H6" s="25" t="s">
        <v>656</v>
      </c>
      <c r="I6" s="26">
        <v>1</v>
      </c>
      <c r="J6" s="25" t="s">
        <v>657</v>
      </c>
      <c r="K6" s="24" t="s">
        <v>658</v>
      </c>
      <c r="L6" s="24" t="s">
        <v>659</v>
      </c>
      <c r="M6" s="27">
        <v>1</v>
      </c>
      <c r="N6" s="24" t="s">
        <v>660</v>
      </c>
      <c r="O6" s="24" t="s">
        <v>264</v>
      </c>
      <c r="P6" s="136">
        <v>45231</v>
      </c>
      <c r="Q6" s="137">
        <v>45688</v>
      </c>
      <c r="R6" s="105" t="s">
        <v>73</v>
      </c>
      <c r="S6" s="105" t="s">
        <v>73</v>
      </c>
      <c r="T6" s="24" t="s">
        <v>661</v>
      </c>
      <c r="U6" s="31" t="s">
        <v>662</v>
      </c>
      <c r="V6" s="24" t="s">
        <v>663</v>
      </c>
      <c r="W6" s="24">
        <v>1</v>
      </c>
      <c r="X6" s="87">
        <v>45771</v>
      </c>
      <c r="Y6" s="24" t="s">
        <v>663</v>
      </c>
      <c r="Z6" s="50">
        <v>1</v>
      </c>
      <c r="AA6" s="31" t="s">
        <v>664</v>
      </c>
      <c r="AB6" s="31" t="s">
        <v>665</v>
      </c>
      <c r="AC6" s="116"/>
      <c r="AD6" s="117"/>
      <c r="AE6" s="117"/>
      <c r="AF6" s="118"/>
      <c r="AG6" s="118"/>
      <c r="AH6" s="117"/>
      <c r="AI6" s="117"/>
      <c r="AJ6" s="117"/>
      <c r="AK6" s="117"/>
      <c r="AL6" s="116"/>
      <c r="AM6" s="117"/>
      <c r="AN6" s="117"/>
      <c r="AO6" s="118"/>
      <c r="AP6" s="118"/>
      <c r="AQ6" s="117"/>
      <c r="AR6" s="118"/>
      <c r="AS6" s="117"/>
      <c r="AT6" s="117"/>
      <c r="AU6" s="116"/>
      <c r="AV6" s="117"/>
      <c r="AW6" s="117"/>
      <c r="AX6" s="118"/>
      <c r="AY6" s="118"/>
      <c r="AZ6" s="117"/>
      <c r="BA6" s="118"/>
      <c r="BB6" s="117"/>
      <c r="BC6" s="117"/>
      <c r="BD6" s="60">
        <v>45771</v>
      </c>
      <c r="BE6" s="108">
        <v>1</v>
      </c>
      <c r="BF6" s="114" t="s">
        <v>666</v>
      </c>
      <c r="BG6" s="108">
        <v>1</v>
      </c>
      <c r="BH6" s="1"/>
      <c r="BI6" s="1"/>
      <c r="BJ6" s="1"/>
      <c r="BK6" s="5"/>
      <c r="BL6" s="5"/>
      <c r="BM6" s="1"/>
      <c r="BN6" s="1"/>
      <c r="BO6" s="1"/>
      <c r="BP6" s="146"/>
      <c r="BQ6" s="146"/>
      <c r="BR6" s="147"/>
      <c r="BS6" s="41"/>
      <c r="BT6" s="41"/>
      <c r="BW6" s="110" t="s">
        <v>667</v>
      </c>
    </row>
    <row r="7" spans="1:76" ht="204.75" customHeight="1" x14ac:dyDescent="0.3">
      <c r="A7" s="185">
        <v>4</v>
      </c>
      <c r="B7" s="113">
        <v>111</v>
      </c>
      <c r="C7" s="21">
        <v>2024</v>
      </c>
      <c r="D7" s="29" t="s">
        <v>283</v>
      </c>
      <c r="E7" s="30" t="s">
        <v>284</v>
      </c>
      <c r="F7" s="24" t="s">
        <v>668</v>
      </c>
      <c r="G7" s="33" t="s">
        <v>669</v>
      </c>
      <c r="H7" s="31" t="s">
        <v>670</v>
      </c>
      <c r="I7" s="24">
        <v>1</v>
      </c>
      <c r="J7" s="31" t="s">
        <v>671</v>
      </c>
      <c r="K7" s="33" t="s">
        <v>672</v>
      </c>
      <c r="L7" s="33" t="s">
        <v>673</v>
      </c>
      <c r="M7" s="24">
        <v>1</v>
      </c>
      <c r="N7" s="24" t="s">
        <v>674</v>
      </c>
      <c r="O7" s="24" t="s">
        <v>675</v>
      </c>
      <c r="P7" s="138">
        <v>45530</v>
      </c>
      <c r="Q7" s="138">
        <v>45747</v>
      </c>
      <c r="R7" s="105" t="s">
        <v>73</v>
      </c>
      <c r="S7" s="105" t="s">
        <v>73</v>
      </c>
      <c r="T7" s="52">
        <v>45747</v>
      </c>
      <c r="U7" s="61" t="s">
        <v>676</v>
      </c>
      <c r="V7" s="64" t="s">
        <v>677</v>
      </c>
      <c r="W7" s="65">
        <v>1</v>
      </c>
      <c r="X7" s="28">
        <v>45757</v>
      </c>
      <c r="Y7" s="89" t="s">
        <v>87</v>
      </c>
      <c r="Z7" s="90" t="s">
        <v>678</v>
      </c>
      <c r="AA7" s="83" t="s">
        <v>679</v>
      </c>
      <c r="AB7" s="102" t="s">
        <v>680</v>
      </c>
      <c r="AC7" s="116"/>
      <c r="AD7" s="117"/>
      <c r="AE7" s="117"/>
      <c r="AF7" s="118"/>
      <c r="AG7" s="118"/>
      <c r="AH7" s="117"/>
      <c r="AI7" s="117"/>
      <c r="AJ7" s="117"/>
      <c r="AK7" s="117"/>
      <c r="AL7" s="116"/>
      <c r="AM7" s="117"/>
      <c r="AN7" s="117"/>
      <c r="AO7" s="118"/>
      <c r="AP7" s="118"/>
      <c r="AQ7" s="117"/>
      <c r="AR7" s="117"/>
      <c r="AS7" s="117"/>
      <c r="AT7" s="117"/>
      <c r="AU7" s="116"/>
      <c r="AV7" s="117"/>
      <c r="AW7" s="117"/>
      <c r="AX7" s="118"/>
      <c r="AY7" s="118"/>
      <c r="AZ7" s="117"/>
      <c r="BA7" s="117"/>
      <c r="BB7" s="117"/>
      <c r="BC7" s="117"/>
      <c r="BD7" s="60">
        <v>45757</v>
      </c>
      <c r="BE7" s="108">
        <v>1</v>
      </c>
      <c r="BF7" s="114" t="s">
        <v>666</v>
      </c>
      <c r="BG7" s="108">
        <v>1</v>
      </c>
      <c r="BH7" s="24"/>
      <c r="BI7" s="24"/>
      <c r="BJ7" s="24"/>
      <c r="BK7" s="24"/>
      <c r="BL7" s="24"/>
      <c r="BM7" s="24"/>
      <c r="BN7" s="24"/>
      <c r="BO7" s="24"/>
      <c r="BP7" s="111"/>
      <c r="BQ7" s="111"/>
      <c r="BR7" s="109"/>
      <c r="BS7" s="109"/>
      <c r="BT7" s="109"/>
    </row>
    <row r="8" spans="1:76" ht="139.5" customHeight="1" x14ac:dyDescent="0.3">
      <c r="A8" s="185">
        <v>5</v>
      </c>
      <c r="B8" s="113">
        <v>111</v>
      </c>
      <c r="C8" s="21">
        <v>2024</v>
      </c>
      <c r="D8" s="29" t="s">
        <v>283</v>
      </c>
      <c r="E8" s="30" t="s">
        <v>284</v>
      </c>
      <c r="F8" s="24" t="s">
        <v>668</v>
      </c>
      <c r="G8" s="33" t="s">
        <v>669</v>
      </c>
      <c r="H8" s="31" t="s">
        <v>670</v>
      </c>
      <c r="I8" s="24">
        <v>2</v>
      </c>
      <c r="J8" s="34" t="s">
        <v>681</v>
      </c>
      <c r="K8" s="33" t="s">
        <v>682</v>
      </c>
      <c r="L8" s="33" t="s">
        <v>683</v>
      </c>
      <c r="M8" s="24">
        <v>1</v>
      </c>
      <c r="N8" s="24" t="s">
        <v>674</v>
      </c>
      <c r="O8" s="24" t="s">
        <v>675</v>
      </c>
      <c r="P8" s="138">
        <v>45530</v>
      </c>
      <c r="Q8" s="138">
        <v>45747</v>
      </c>
      <c r="R8" s="105" t="s">
        <v>73</v>
      </c>
      <c r="S8" s="105" t="s">
        <v>73</v>
      </c>
      <c r="T8" s="53">
        <v>45747</v>
      </c>
      <c r="U8" s="66" t="s">
        <v>684</v>
      </c>
      <c r="V8" s="67" t="s">
        <v>685</v>
      </c>
      <c r="W8" s="68">
        <v>1</v>
      </c>
      <c r="X8" s="28">
        <v>45757</v>
      </c>
      <c r="Y8" s="89" t="s">
        <v>87</v>
      </c>
      <c r="Z8" s="90" t="s">
        <v>678</v>
      </c>
      <c r="AA8" s="91" t="s">
        <v>686</v>
      </c>
      <c r="AB8" s="102" t="s">
        <v>687</v>
      </c>
      <c r="AC8" s="116"/>
      <c r="AD8" s="117"/>
      <c r="AE8" s="117"/>
      <c r="AF8" s="118"/>
      <c r="AG8" s="118"/>
      <c r="AH8" s="117"/>
      <c r="AI8" s="117"/>
      <c r="AJ8" s="117"/>
      <c r="AK8" s="117"/>
      <c r="AL8" s="116"/>
      <c r="AM8" s="117"/>
      <c r="AN8" s="117"/>
      <c r="AO8" s="118"/>
      <c r="AP8" s="118"/>
      <c r="AQ8" s="117"/>
      <c r="AR8" s="117"/>
      <c r="AS8" s="117"/>
      <c r="AT8" s="117"/>
      <c r="AU8" s="116"/>
      <c r="AV8" s="117"/>
      <c r="AW8" s="117"/>
      <c r="AX8" s="118"/>
      <c r="AY8" s="118"/>
      <c r="AZ8" s="117"/>
      <c r="BA8" s="117"/>
      <c r="BB8" s="117"/>
      <c r="BC8" s="117"/>
      <c r="BD8" s="60">
        <v>45757</v>
      </c>
      <c r="BE8" s="108">
        <v>1</v>
      </c>
      <c r="BF8" s="114" t="s">
        <v>666</v>
      </c>
      <c r="BG8" s="108">
        <v>1</v>
      </c>
      <c r="BH8" s="24"/>
      <c r="BI8" s="24"/>
      <c r="BJ8" s="24"/>
      <c r="BK8" s="24"/>
      <c r="BL8" s="24"/>
      <c r="BM8" s="24"/>
      <c r="BN8" s="24"/>
      <c r="BO8" s="24"/>
      <c r="BP8" s="111"/>
      <c r="BQ8" s="111"/>
      <c r="BR8" s="109"/>
      <c r="BS8" s="109"/>
      <c r="BT8" s="109"/>
    </row>
    <row r="9" spans="1:76" ht="156" customHeight="1" x14ac:dyDescent="0.3">
      <c r="A9" s="185">
        <v>6</v>
      </c>
      <c r="B9" s="113">
        <v>111</v>
      </c>
      <c r="C9" s="21">
        <v>2024</v>
      </c>
      <c r="D9" s="29" t="s">
        <v>283</v>
      </c>
      <c r="E9" s="30" t="s">
        <v>284</v>
      </c>
      <c r="F9" s="24" t="s">
        <v>668</v>
      </c>
      <c r="G9" s="33" t="s">
        <v>669</v>
      </c>
      <c r="H9" s="31" t="s">
        <v>670</v>
      </c>
      <c r="I9" s="24">
        <v>4</v>
      </c>
      <c r="J9" s="34" t="s">
        <v>688</v>
      </c>
      <c r="K9" s="33" t="s">
        <v>672</v>
      </c>
      <c r="L9" s="33" t="s">
        <v>673</v>
      </c>
      <c r="M9" s="24">
        <v>1</v>
      </c>
      <c r="N9" s="24" t="s">
        <v>674</v>
      </c>
      <c r="O9" s="24" t="s">
        <v>675</v>
      </c>
      <c r="P9" s="138">
        <v>45530</v>
      </c>
      <c r="Q9" s="138">
        <v>45747</v>
      </c>
      <c r="R9" s="105" t="s">
        <v>73</v>
      </c>
      <c r="S9" s="105" t="s">
        <v>73</v>
      </c>
      <c r="T9" s="53">
        <v>45747</v>
      </c>
      <c r="U9" s="66" t="s">
        <v>689</v>
      </c>
      <c r="V9" s="67" t="s">
        <v>677</v>
      </c>
      <c r="W9" s="68">
        <v>1</v>
      </c>
      <c r="X9" s="28">
        <v>45757</v>
      </c>
      <c r="Y9" s="89" t="s">
        <v>87</v>
      </c>
      <c r="Z9" s="90" t="s">
        <v>678</v>
      </c>
      <c r="AA9" s="91" t="s">
        <v>690</v>
      </c>
      <c r="AB9" s="102" t="s">
        <v>687</v>
      </c>
      <c r="AC9" s="116"/>
      <c r="AD9" s="117"/>
      <c r="AE9" s="117"/>
      <c r="AF9" s="118"/>
      <c r="AG9" s="118"/>
      <c r="AH9" s="117"/>
      <c r="AI9" s="117"/>
      <c r="AJ9" s="117"/>
      <c r="AK9" s="117"/>
      <c r="AL9" s="116"/>
      <c r="AM9" s="117"/>
      <c r="AN9" s="117"/>
      <c r="AO9" s="118"/>
      <c r="AP9" s="118"/>
      <c r="AQ9" s="117"/>
      <c r="AR9" s="117"/>
      <c r="AS9" s="117"/>
      <c r="AT9" s="117"/>
      <c r="AU9" s="116"/>
      <c r="AV9" s="117"/>
      <c r="AW9" s="117"/>
      <c r="AX9" s="118"/>
      <c r="AY9" s="118"/>
      <c r="AZ9" s="117"/>
      <c r="BA9" s="117"/>
      <c r="BB9" s="117"/>
      <c r="BC9" s="117"/>
      <c r="BD9" s="60">
        <v>45757</v>
      </c>
      <c r="BE9" s="108">
        <v>1</v>
      </c>
      <c r="BF9" s="114" t="s">
        <v>666</v>
      </c>
      <c r="BG9" s="108">
        <v>1</v>
      </c>
      <c r="BH9" s="24"/>
      <c r="BI9" s="24"/>
      <c r="BJ9" s="24"/>
      <c r="BK9" s="24"/>
      <c r="BL9" s="24"/>
      <c r="BM9" s="24"/>
      <c r="BN9" s="24"/>
      <c r="BO9" s="24"/>
      <c r="BP9" s="111"/>
      <c r="BQ9" s="111"/>
      <c r="BR9" s="109"/>
      <c r="BS9" s="109"/>
      <c r="BT9" s="109"/>
    </row>
    <row r="10" spans="1:76" ht="173.25" customHeight="1" x14ac:dyDescent="0.3">
      <c r="A10" s="185">
        <v>7</v>
      </c>
      <c r="B10" s="113">
        <v>111</v>
      </c>
      <c r="C10" s="21">
        <v>2024</v>
      </c>
      <c r="D10" s="32" t="s">
        <v>283</v>
      </c>
      <c r="E10" s="30" t="s">
        <v>284</v>
      </c>
      <c r="F10" s="24" t="s">
        <v>668</v>
      </c>
      <c r="G10" s="33" t="s">
        <v>669</v>
      </c>
      <c r="H10" s="31" t="s">
        <v>670</v>
      </c>
      <c r="I10" s="24">
        <v>5</v>
      </c>
      <c r="J10" s="34" t="s">
        <v>691</v>
      </c>
      <c r="K10" s="33" t="s">
        <v>672</v>
      </c>
      <c r="L10" s="33" t="s">
        <v>673</v>
      </c>
      <c r="M10" s="24">
        <v>1</v>
      </c>
      <c r="N10" s="24" t="s">
        <v>674</v>
      </c>
      <c r="O10" s="24" t="s">
        <v>675</v>
      </c>
      <c r="P10" s="138">
        <v>45530</v>
      </c>
      <c r="Q10" s="138">
        <v>45747</v>
      </c>
      <c r="R10" s="105" t="s">
        <v>73</v>
      </c>
      <c r="S10" s="105" t="s">
        <v>73</v>
      </c>
      <c r="T10" s="53">
        <v>45747</v>
      </c>
      <c r="U10" s="66" t="s">
        <v>689</v>
      </c>
      <c r="V10" s="67" t="s">
        <v>677</v>
      </c>
      <c r="W10" s="68">
        <v>1</v>
      </c>
      <c r="X10" s="28">
        <v>45757</v>
      </c>
      <c r="Y10" s="89" t="s">
        <v>87</v>
      </c>
      <c r="Z10" s="90" t="s">
        <v>678</v>
      </c>
      <c r="AA10" s="91" t="s">
        <v>690</v>
      </c>
      <c r="AB10" s="102" t="s">
        <v>687</v>
      </c>
      <c r="AC10" s="116"/>
      <c r="AD10" s="117"/>
      <c r="AE10" s="117"/>
      <c r="AF10" s="118"/>
      <c r="AG10" s="118"/>
      <c r="AH10" s="117"/>
      <c r="AI10" s="117"/>
      <c r="AJ10" s="117"/>
      <c r="AK10" s="117"/>
      <c r="AL10" s="116"/>
      <c r="AM10" s="117"/>
      <c r="AN10" s="117"/>
      <c r="AO10" s="118"/>
      <c r="AP10" s="118"/>
      <c r="AQ10" s="117"/>
      <c r="AR10" s="117"/>
      <c r="AS10" s="117"/>
      <c r="AT10" s="117"/>
      <c r="AU10" s="116"/>
      <c r="AV10" s="117"/>
      <c r="AW10" s="117"/>
      <c r="AX10" s="118"/>
      <c r="AY10" s="118"/>
      <c r="AZ10" s="117"/>
      <c r="BA10" s="117"/>
      <c r="BB10" s="117"/>
      <c r="BC10" s="117"/>
      <c r="BD10" s="60">
        <v>45757</v>
      </c>
      <c r="BE10" s="108">
        <v>1</v>
      </c>
      <c r="BF10" s="114" t="s">
        <v>666</v>
      </c>
      <c r="BG10" s="108">
        <v>1</v>
      </c>
      <c r="BH10" s="24"/>
      <c r="BI10" s="24"/>
      <c r="BJ10" s="24"/>
      <c r="BK10" s="24"/>
      <c r="BL10" s="24"/>
      <c r="BM10" s="24"/>
      <c r="BN10" s="24"/>
      <c r="BO10" s="24"/>
      <c r="BP10" s="111"/>
      <c r="BQ10" s="111"/>
      <c r="BR10" s="109"/>
      <c r="BS10" s="109"/>
      <c r="BT10" s="109"/>
    </row>
    <row r="11" spans="1:76" ht="128.25" customHeight="1" x14ac:dyDescent="0.3">
      <c r="A11" s="185">
        <v>8</v>
      </c>
      <c r="B11" s="124">
        <v>111</v>
      </c>
      <c r="C11" s="35">
        <v>2024</v>
      </c>
      <c r="D11" s="29" t="s">
        <v>283</v>
      </c>
      <c r="E11" s="30" t="s">
        <v>284</v>
      </c>
      <c r="F11" s="36" t="s">
        <v>692</v>
      </c>
      <c r="G11" s="37" t="s">
        <v>693</v>
      </c>
      <c r="H11" s="38" t="s">
        <v>694</v>
      </c>
      <c r="I11" s="39">
        <v>1</v>
      </c>
      <c r="J11" s="38" t="s">
        <v>695</v>
      </c>
      <c r="K11" s="36" t="s">
        <v>696</v>
      </c>
      <c r="L11" s="36">
        <v>1</v>
      </c>
      <c r="M11" s="36">
        <v>1</v>
      </c>
      <c r="N11" s="36" t="s">
        <v>697</v>
      </c>
      <c r="O11" s="36" t="s">
        <v>698</v>
      </c>
      <c r="P11" s="139">
        <v>45566</v>
      </c>
      <c r="Q11" s="139">
        <v>45747</v>
      </c>
      <c r="R11" s="105" t="s">
        <v>73</v>
      </c>
      <c r="S11" s="105" t="s">
        <v>73</v>
      </c>
      <c r="T11" s="40">
        <v>45747</v>
      </c>
      <c r="U11" s="30" t="s">
        <v>699</v>
      </c>
      <c r="V11" s="69" t="s">
        <v>700</v>
      </c>
      <c r="W11" s="70">
        <v>1</v>
      </c>
      <c r="X11" s="40">
        <v>45770</v>
      </c>
      <c r="Y11" s="69" t="s">
        <v>700</v>
      </c>
      <c r="Z11" s="70">
        <v>1</v>
      </c>
      <c r="AA11" s="30" t="s">
        <v>701</v>
      </c>
      <c r="AB11" s="30" t="s">
        <v>702</v>
      </c>
      <c r="AC11" s="116"/>
      <c r="AD11" s="117"/>
      <c r="AE11" s="117"/>
      <c r="AF11" s="118"/>
      <c r="AG11" s="118"/>
      <c r="AH11" s="117"/>
      <c r="AI11" s="117"/>
      <c r="AJ11" s="117"/>
      <c r="AK11" s="117"/>
      <c r="AL11" s="116"/>
      <c r="AM11" s="117"/>
      <c r="AN11" s="117"/>
      <c r="AO11" s="118"/>
      <c r="AP11" s="118"/>
      <c r="AQ11" s="117"/>
      <c r="AR11" s="117"/>
      <c r="AS11" s="117"/>
      <c r="AT11" s="117"/>
      <c r="AU11" s="116"/>
      <c r="AV11" s="117"/>
      <c r="AW11" s="117"/>
      <c r="AX11" s="118"/>
      <c r="AY11" s="118"/>
      <c r="AZ11" s="117"/>
      <c r="BA11" s="117"/>
      <c r="BB11" s="117"/>
      <c r="BC11" s="117"/>
      <c r="BD11" s="60">
        <v>45770</v>
      </c>
      <c r="BE11" s="108">
        <v>1</v>
      </c>
      <c r="BF11" s="114" t="s">
        <v>666</v>
      </c>
      <c r="BG11" s="108">
        <v>1</v>
      </c>
      <c r="BH11" s="24"/>
      <c r="BI11" s="24"/>
      <c r="BJ11" s="24"/>
      <c r="BK11" s="24"/>
      <c r="BL11" s="24"/>
      <c r="BM11" s="24"/>
      <c r="BN11" s="24"/>
      <c r="BO11" s="24"/>
      <c r="BP11" s="111"/>
      <c r="BQ11" s="111"/>
      <c r="BR11" s="109"/>
      <c r="BS11" s="109"/>
      <c r="BT11" s="109"/>
    </row>
    <row r="12" spans="1:76" ht="233.25" customHeight="1" x14ac:dyDescent="0.3">
      <c r="A12" s="185">
        <v>9</v>
      </c>
      <c r="B12" s="113">
        <v>111</v>
      </c>
      <c r="C12" s="21">
        <v>2024</v>
      </c>
      <c r="D12" s="21">
        <v>30</v>
      </c>
      <c r="E12" s="30" t="s">
        <v>64</v>
      </c>
      <c r="F12" s="21">
        <v>1</v>
      </c>
      <c r="G12" s="37" t="s">
        <v>703</v>
      </c>
      <c r="H12" s="37" t="s">
        <v>704</v>
      </c>
      <c r="I12" s="21">
        <v>1</v>
      </c>
      <c r="J12" s="31" t="s">
        <v>705</v>
      </c>
      <c r="K12" s="41" t="s">
        <v>706</v>
      </c>
      <c r="L12" s="41" t="s">
        <v>707</v>
      </c>
      <c r="M12" s="42">
        <v>1</v>
      </c>
      <c r="N12" s="41" t="s">
        <v>708</v>
      </c>
      <c r="O12" s="41" t="s">
        <v>72</v>
      </c>
      <c r="P12" s="140">
        <v>45658</v>
      </c>
      <c r="Q12" s="140">
        <v>46006</v>
      </c>
      <c r="R12" s="105" t="s">
        <v>73</v>
      </c>
      <c r="S12" s="105" t="s">
        <v>73</v>
      </c>
      <c r="T12" s="54">
        <v>45747</v>
      </c>
      <c r="U12" s="71" t="s">
        <v>709</v>
      </c>
      <c r="V12" s="72" t="s">
        <v>710</v>
      </c>
      <c r="W12" s="73">
        <v>1</v>
      </c>
      <c r="X12" s="54">
        <v>45770</v>
      </c>
      <c r="Y12" s="92" t="s">
        <v>711</v>
      </c>
      <c r="Z12" s="93">
        <v>0.35</v>
      </c>
      <c r="AA12" s="79" t="s">
        <v>712</v>
      </c>
      <c r="AB12" s="78" t="s">
        <v>713</v>
      </c>
      <c r="AC12" s="54">
        <v>45838</v>
      </c>
      <c r="AD12" s="31" t="s">
        <v>714</v>
      </c>
      <c r="AE12" s="24" t="s">
        <v>87</v>
      </c>
      <c r="AF12" s="107">
        <v>1</v>
      </c>
      <c r="AG12" s="172">
        <v>45855</v>
      </c>
      <c r="AH12" s="24" t="s">
        <v>715</v>
      </c>
      <c r="AI12" s="50">
        <v>1</v>
      </c>
      <c r="AJ12" s="31" t="s">
        <v>716</v>
      </c>
      <c r="AK12" s="31" t="s">
        <v>717</v>
      </c>
      <c r="AL12" s="116"/>
      <c r="AM12" s="117"/>
      <c r="AN12" s="117"/>
      <c r="AO12" s="118"/>
      <c r="AP12" s="118"/>
      <c r="AQ12" s="117"/>
      <c r="AR12" s="117"/>
      <c r="AS12" s="117"/>
      <c r="AT12" s="117"/>
      <c r="AU12" s="116"/>
      <c r="AV12" s="117"/>
      <c r="AW12" s="117"/>
      <c r="AX12" s="118"/>
      <c r="AY12" s="118"/>
      <c r="AZ12" s="117"/>
      <c r="BA12" s="117"/>
      <c r="BB12" s="117"/>
      <c r="BC12" s="117"/>
      <c r="BD12" s="60">
        <v>45862</v>
      </c>
      <c r="BE12" s="50">
        <v>1</v>
      </c>
      <c r="BF12" s="114" t="s">
        <v>666</v>
      </c>
      <c r="BG12" s="50">
        <v>1</v>
      </c>
      <c r="BH12" s="24"/>
      <c r="BI12" s="24"/>
      <c r="BJ12" s="24"/>
      <c r="BK12" s="24"/>
      <c r="BL12" s="24"/>
      <c r="BM12" s="24"/>
      <c r="BN12" s="24"/>
      <c r="BO12" s="24"/>
      <c r="BP12" s="208"/>
      <c r="BQ12" s="208"/>
      <c r="BR12" s="109"/>
      <c r="BS12" s="109"/>
      <c r="BT12" s="109"/>
    </row>
    <row r="13" spans="1:76" ht="269.25" customHeight="1" x14ac:dyDescent="0.3">
      <c r="A13" s="185">
        <v>10</v>
      </c>
      <c r="B13" s="113">
        <v>111</v>
      </c>
      <c r="C13" s="21">
        <v>2024</v>
      </c>
      <c r="D13" s="21">
        <v>30</v>
      </c>
      <c r="E13" s="30" t="s">
        <v>64</v>
      </c>
      <c r="F13" s="21">
        <v>1</v>
      </c>
      <c r="G13" s="37" t="s">
        <v>703</v>
      </c>
      <c r="H13" s="37" t="s">
        <v>704</v>
      </c>
      <c r="I13" s="21">
        <v>2</v>
      </c>
      <c r="J13" s="31" t="s">
        <v>718</v>
      </c>
      <c r="K13" s="41" t="s">
        <v>719</v>
      </c>
      <c r="L13" s="41" t="s">
        <v>720</v>
      </c>
      <c r="M13" s="42">
        <v>1</v>
      </c>
      <c r="N13" s="41" t="s">
        <v>708</v>
      </c>
      <c r="O13" s="41" t="s">
        <v>72</v>
      </c>
      <c r="P13" s="141">
        <v>45658</v>
      </c>
      <c r="Q13" s="140">
        <v>46006</v>
      </c>
      <c r="R13" s="105" t="s">
        <v>73</v>
      </c>
      <c r="S13" s="105" t="s">
        <v>73</v>
      </c>
      <c r="T13" s="54">
        <v>45747</v>
      </c>
      <c r="U13" s="71" t="s">
        <v>721</v>
      </c>
      <c r="V13" s="72" t="s">
        <v>710</v>
      </c>
      <c r="W13" s="73">
        <v>1</v>
      </c>
      <c r="X13" s="54">
        <v>45770</v>
      </c>
      <c r="Y13" s="92" t="s">
        <v>711</v>
      </c>
      <c r="Z13" s="93">
        <v>0.35</v>
      </c>
      <c r="AA13" s="78" t="s">
        <v>722</v>
      </c>
      <c r="AB13" s="78" t="s">
        <v>723</v>
      </c>
      <c r="AC13" s="54">
        <v>45838</v>
      </c>
      <c r="AD13" s="31" t="s">
        <v>724</v>
      </c>
      <c r="AE13" s="24" t="s">
        <v>87</v>
      </c>
      <c r="AF13" s="107">
        <v>1</v>
      </c>
      <c r="AG13" s="172">
        <v>45855</v>
      </c>
      <c r="AH13" s="24" t="s">
        <v>725</v>
      </c>
      <c r="AI13" s="50">
        <v>1</v>
      </c>
      <c r="AJ13" s="31" t="s">
        <v>726</v>
      </c>
      <c r="AK13" s="31" t="s">
        <v>727</v>
      </c>
      <c r="AL13" s="116"/>
      <c r="AM13" s="117"/>
      <c r="AN13" s="117"/>
      <c r="AO13" s="118"/>
      <c r="AP13" s="118"/>
      <c r="AQ13" s="117"/>
      <c r="AR13" s="117"/>
      <c r="AS13" s="117"/>
      <c r="AT13" s="117"/>
      <c r="AU13" s="116"/>
      <c r="AV13" s="117"/>
      <c r="AW13" s="117"/>
      <c r="AX13" s="118"/>
      <c r="AY13" s="118"/>
      <c r="AZ13" s="117"/>
      <c r="BA13" s="117"/>
      <c r="BB13" s="117"/>
      <c r="BC13" s="117"/>
      <c r="BD13" s="60">
        <v>45862</v>
      </c>
      <c r="BE13" s="50">
        <v>1</v>
      </c>
      <c r="BF13" s="114" t="s">
        <v>666</v>
      </c>
      <c r="BG13" s="50">
        <v>1</v>
      </c>
      <c r="BH13" s="24"/>
      <c r="BI13" s="24"/>
      <c r="BJ13" s="24"/>
      <c r="BK13" s="24"/>
      <c r="BL13" s="24"/>
      <c r="BM13" s="24"/>
      <c r="BN13" s="24"/>
      <c r="BO13" s="24"/>
      <c r="BP13" s="148"/>
      <c r="BQ13" s="148"/>
      <c r="BR13" s="109"/>
      <c r="BS13" s="109"/>
      <c r="BT13" s="109"/>
    </row>
    <row r="14" spans="1:76" ht="269.25" customHeight="1" x14ac:dyDescent="0.3">
      <c r="A14" s="185">
        <v>13</v>
      </c>
      <c r="B14" s="113">
        <v>111</v>
      </c>
      <c r="C14" s="21">
        <v>2024</v>
      </c>
      <c r="D14" s="21">
        <v>30</v>
      </c>
      <c r="E14" s="30" t="s">
        <v>64</v>
      </c>
      <c r="F14" s="21">
        <v>3</v>
      </c>
      <c r="G14" s="31" t="s">
        <v>91</v>
      </c>
      <c r="H14" s="31" t="s">
        <v>92</v>
      </c>
      <c r="I14" s="21">
        <v>2</v>
      </c>
      <c r="J14" s="31" t="s">
        <v>728</v>
      </c>
      <c r="K14" s="24" t="s">
        <v>107</v>
      </c>
      <c r="L14" s="24" t="s">
        <v>729</v>
      </c>
      <c r="M14" s="27">
        <v>1</v>
      </c>
      <c r="N14" s="41" t="s">
        <v>708</v>
      </c>
      <c r="O14" s="43" t="s">
        <v>72</v>
      </c>
      <c r="P14" s="140">
        <v>45658</v>
      </c>
      <c r="Q14" s="140">
        <v>46006</v>
      </c>
      <c r="R14" s="105" t="s">
        <v>73</v>
      </c>
      <c r="S14" s="105" t="s">
        <v>73</v>
      </c>
      <c r="T14" s="54">
        <v>45747</v>
      </c>
      <c r="U14" s="71" t="s">
        <v>730</v>
      </c>
      <c r="V14" s="21" t="s">
        <v>710</v>
      </c>
      <c r="W14" s="73">
        <v>1</v>
      </c>
      <c r="X14" s="54">
        <v>45770</v>
      </c>
      <c r="Y14" s="92" t="s">
        <v>711</v>
      </c>
      <c r="Z14" s="93">
        <v>0.35</v>
      </c>
      <c r="AA14" s="78" t="s">
        <v>731</v>
      </c>
      <c r="AB14" s="78" t="s">
        <v>732</v>
      </c>
      <c r="AC14" s="54">
        <v>45838</v>
      </c>
      <c r="AD14" s="31" t="s">
        <v>733</v>
      </c>
      <c r="AE14" s="24" t="s">
        <v>87</v>
      </c>
      <c r="AF14" s="107">
        <v>1</v>
      </c>
      <c r="AG14" s="172">
        <v>45855</v>
      </c>
      <c r="AH14" s="24" t="s">
        <v>734</v>
      </c>
      <c r="AI14" s="50">
        <v>1</v>
      </c>
      <c r="AJ14" s="31" t="s">
        <v>735</v>
      </c>
      <c r="AK14" s="31" t="s">
        <v>736</v>
      </c>
      <c r="AL14" s="116"/>
      <c r="AM14" s="117"/>
      <c r="AN14" s="117"/>
      <c r="AO14" s="118"/>
      <c r="AP14" s="118"/>
      <c r="AQ14" s="117"/>
      <c r="AR14" s="117"/>
      <c r="AS14" s="117"/>
      <c r="AT14" s="117"/>
      <c r="AU14" s="116"/>
      <c r="AV14" s="117"/>
      <c r="AW14" s="117"/>
      <c r="AX14" s="118"/>
      <c r="AY14" s="118"/>
      <c r="AZ14" s="117"/>
      <c r="BA14" s="117"/>
      <c r="BB14" s="117"/>
      <c r="BC14" s="117"/>
      <c r="BD14" s="60">
        <v>45862</v>
      </c>
      <c r="BE14" s="50">
        <v>1</v>
      </c>
      <c r="BF14" s="114" t="s">
        <v>666</v>
      </c>
      <c r="BG14" s="50">
        <v>1</v>
      </c>
      <c r="BH14" s="24"/>
      <c r="BI14" s="24"/>
      <c r="BJ14" s="24"/>
      <c r="BK14" s="24"/>
      <c r="BL14" s="24"/>
      <c r="BM14" s="24"/>
      <c r="BN14" s="24"/>
      <c r="BO14" s="24"/>
      <c r="BP14" s="148"/>
      <c r="BQ14" s="148"/>
      <c r="BR14" s="109"/>
      <c r="BS14" s="109"/>
      <c r="BT14" s="109"/>
    </row>
    <row r="15" spans="1:76" ht="269.25" customHeight="1" x14ac:dyDescent="0.3">
      <c r="A15" s="264">
        <v>16</v>
      </c>
      <c r="B15" s="113">
        <v>111</v>
      </c>
      <c r="C15" s="21">
        <v>2024</v>
      </c>
      <c r="D15" s="21">
        <v>30</v>
      </c>
      <c r="E15" s="30" t="s">
        <v>64</v>
      </c>
      <c r="F15" s="41" t="s">
        <v>737</v>
      </c>
      <c r="G15" s="30" t="s">
        <v>738</v>
      </c>
      <c r="H15" s="30" t="s">
        <v>739</v>
      </c>
      <c r="I15" s="35">
        <v>1</v>
      </c>
      <c r="J15" s="30" t="s">
        <v>740</v>
      </c>
      <c r="K15" s="155" t="s">
        <v>741</v>
      </c>
      <c r="L15" s="155" t="s">
        <v>742</v>
      </c>
      <c r="M15" s="160">
        <v>1</v>
      </c>
      <c r="N15" s="155" t="s">
        <v>743</v>
      </c>
      <c r="O15" s="36" t="s">
        <v>744</v>
      </c>
      <c r="P15" s="153">
        <v>45658</v>
      </c>
      <c r="Q15" s="153">
        <v>46006</v>
      </c>
      <c r="R15" s="105" t="s">
        <v>73</v>
      </c>
      <c r="S15" s="105" t="s">
        <v>73</v>
      </c>
      <c r="T15" s="158">
        <v>45747</v>
      </c>
      <c r="U15" s="246" t="s">
        <v>745</v>
      </c>
      <c r="V15" s="162">
        <v>1</v>
      </c>
      <c r="W15" s="163">
        <v>0</v>
      </c>
      <c r="X15" s="156">
        <v>45768</v>
      </c>
      <c r="Y15" s="35">
        <v>1</v>
      </c>
      <c r="Z15" s="164">
        <v>0</v>
      </c>
      <c r="AA15" s="246" t="s">
        <v>746</v>
      </c>
      <c r="AB15" s="75" t="s">
        <v>747</v>
      </c>
      <c r="AC15" s="54" t="s">
        <v>165</v>
      </c>
      <c r="AD15" s="246" t="s">
        <v>748</v>
      </c>
      <c r="AE15" s="36" t="s">
        <v>749</v>
      </c>
      <c r="AF15" s="176">
        <v>1</v>
      </c>
      <c r="AG15" s="181">
        <v>45859</v>
      </c>
      <c r="AH15" s="36" t="s">
        <v>750</v>
      </c>
      <c r="AI15" s="49">
        <v>0.9</v>
      </c>
      <c r="AJ15" s="246" t="s">
        <v>751</v>
      </c>
      <c r="AK15" s="246" t="s">
        <v>752</v>
      </c>
      <c r="AL15" s="256">
        <v>45930</v>
      </c>
      <c r="AM15" s="246" t="s">
        <v>753</v>
      </c>
      <c r="AN15" s="49">
        <v>1</v>
      </c>
      <c r="AO15" s="176">
        <v>1</v>
      </c>
      <c r="AP15" s="177">
        <v>45947</v>
      </c>
      <c r="AQ15" s="175" t="s">
        <v>754</v>
      </c>
      <c r="AR15" s="49">
        <v>1</v>
      </c>
      <c r="AS15" s="246" t="s">
        <v>755</v>
      </c>
      <c r="AT15" s="246" t="s">
        <v>756</v>
      </c>
      <c r="AU15" s="261"/>
      <c r="AV15" s="262"/>
      <c r="AW15" s="262"/>
      <c r="AX15" s="263"/>
      <c r="AY15" s="263"/>
      <c r="AZ15" s="262"/>
      <c r="BA15" s="262"/>
      <c r="BB15" s="262"/>
      <c r="BC15" s="262"/>
      <c r="BD15" s="257">
        <v>45947</v>
      </c>
      <c r="BE15" s="49">
        <v>1</v>
      </c>
      <c r="BF15" s="247" t="s">
        <v>666</v>
      </c>
      <c r="BG15" s="49">
        <v>1</v>
      </c>
      <c r="BH15" s="37"/>
      <c r="BI15" s="37"/>
      <c r="BJ15" s="37"/>
      <c r="BK15" s="37"/>
      <c r="BL15" s="37"/>
      <c r="BM15" s="37"/>
      <c r="BN15" s="37"/>
      <c r="BO15" s="37"/>
      <c r="BP15" s="210"/>
      <c r="BQ15" s="210"/>
      <c r="BR15" s="169"/>
      <c r="BS15" s="169"/>
      <c r="BT15" s="169"/>
    </row>
    <row r="16" spans="1:76" ht="234.75" customHeight="1" x14ac:dyDescent="0.3">
      <c r="A16" s="185">
        <v>18</v>
      </c>
      <c r="B16" s="113">
        <v>111</v>
      </c>
      <c r="C16" s="21">
        <v>2024</v>
      </c>
      <c r="D16" s="21">
        <v>3</v>
      </c>
      <c r="E16" s="30" t="s">
        <v>257</v>
      </c>
      <c r="F16" s="41">
        <v>1</v>
      </c>
      <c r="G16" s="33" t="s">
        <v>258</v>
      </c>
      <c r="H16" s="31" t="s">
        <v>757</v>
      </c>
      <c r="I16" s="26">
        <v>1</v>
      </c>
      <c r="J16" s="31" t="s">
        <v>758</v>
      </c>
      <c r="K16" s="33" t="s">
        <v>759</v>
      </c>
      <c r="L16" s="33" t="s">
        <v>760</v>
      </c>
      <c r="M16" s="24">
        <v>1</v>
      </c>
      <c r="N16" s="24" t="s">
        <v>761</v>
      </c>
      <c r="O16" s="24" t="s">
        <v>762</v>
      </c>
      <c r="P16" s="140">
        <v>45670</v>
      </c>
      <c r="Q16" s="140">
        <v>45716</v>
      </c>
      <c r="R16" s="105" t="s">
        <v>73</v>
      </c>
      <c r="S16" s="105" t="s">
        <v>73</v>
      </c>
      <c r="T16" s="56">
        <v>45747</v>
      </c>
      <c r="U16" s="78" t="s">
        <v>763</v>
      </c>
      <c r="V16" s="21">
        <v>1</v>
      </c>
      <c r="W16" s="21">
        <v>100</v>
      </c>
      <c r="X16" s="56">
        <v>45772</v>
      </c>
      <c r="Y16" s="21">
        <v>1</v>
      </c>
      <c r="Z16" s="73">
        <v>1</v>
      </c>
      <c r="AA16" s="78" t="s">
        <v>764</v>
      </c>
      <c r="AB16" s="104" t="s">
        <v>765</v>
      </c>
      <c r="AC16" s="116"/>
      <c r="AD16" s="117"/>
      <c r="AE16" s="117"/>
      <c r="AF16" s="118"/>
      <c r="AG16" s="118"/>
      <c r="AH16" s="117"/>
      <c r="AI16" s="117"/>
      <c r="AJ16" s="117"/>
      <c r="AK16" s="117"/>
      <c r="AL16" s="116"/>
      <c r="AM16" s="117"/>
      <c r="AN16" s="117"/>
      <c r="AO16" s="118"/>
      <c r="AP16" s="118"/>
      <c r="AQ16" s="117"/>
      <c r="AR16" s="117"/>
      <c r="AS16" s="117"/>
      <c r="AT16" s="117"/>
      <c r="AU16" s="116"/>
      <c r="AV16" s="117"/>
      <c r="AW16" s="117"/>
      <c r="AX16" s="118"/>
      <c r="AY16" s="118"/>
      <c r="AZ16" s="117"/>
      <c r="BA16" s="117"/>
      <c r="BB16" s="117"/>
      <c r="BC16" s="117"/>
      <c r="BD16" s="60">
        <v>45772</v>
      </c>
      <c r="BE16" s="50">
        <v>1</v>
      </c>
      <c r="BF16" s="114" t="s">
        <v>666</v>
      </c>
      <c r="BG16" s="50">
        <v>1</v>
      </c>
      <c r="BH16" s="24"/>
      <c r="BI16" s="24"/>
      <c r="BJ16" s="24"/>
      <c r="BK16" s="24"/>
      <c r="BL16" s="24"/>
      <c r="BM16" s="24"/>
      <c r="BN16" s="24"/>
      <c r="BO16" s="24"/>
      <c r="BP16" s="24"/>
      <c r="BQ16" s="24"/>
      <c r="BR16" s="109"/>
      <c r="BS16" s="109"/>
      <c r="BT16" s="109"/>
    </row>
    <row r="17" spans="1:72" ht="295.5" customHeight="1" x14ac:dyDescent="0.25">
      <c r="A17" s="185">
        <v>21</v>
      </c>
      <c r="B17" s="113">
        <v>111</v>
      </c>
      <c r="C17" s="21">
        <v>2024</v>
      </c>
      <c r="D17" s="21">
        <v>3</v>
      </c>
      <c r="E17" s="30" t="s">
        <v>257</v>
      </c>
      <c r="F17" s="41">
        <v>2</v>
      </c>
      <c r="G17" s="33" t="s">
        <v>766</v>
      </c>
      <c r="H17" s="31" t="s">
        <v>767</v>
      </c>
      <c r="I17" s="26">
        <v>1</v>
      </c>
      <c r="J17" s="46" t="s">
        <v>768</v>
      </c>
      <c r="K17" s="33" t="s">
        <v>769</v>
      </c>
      <c r="L17" s="33" t="s">
        <v>760</v>
      </c>
      <c r="M17" s="24">
        <v>1</v>
      </c>
      <c r="N17" s="24" t="s">
        <v>770</v>
      </c>
      <c r="O17" s="24" t="s">
        <v>762</v>
      </c>
      <c r="P17" s="140">
        <v>45670</v>
      </c>
      <c r="Q17" s="140">
        <v>45747</v>
      </c>
      <c r="R17" s="105" t="s">
        <v>73</v>
      </c>
      <c r="S17" s="105" t="s">
        <v>73</v>
      </c>
      <c r="T17" s="56">
        <v>45747</v>
      </c>
      <c r="U17" s="78" t="s">
        <v>771</v>
      </c>
      <c r="V17" s="21">
        <v>1</v>
      </c>
      <c r="W17" s="73">
        <v>1</v>
      </c>
      <c r="X17" s="56">
        <v>45772</v>
      </c>
      <c r="Y17" s="21">
        <v>1</v>
      </c>
      <c r="Z17" s="73">
        <v>1</v>
      </c>
      <c r="AA17" s="96" t="s">
        <v>772</v>
      </c>
      <c r="AB17" s="102" t="s">
        <v>765</v>
      </c>
      <c r="AC17" s="116"/>
      <c r="AD17" s="117"/>
      <c r="AE17" s="117"/>
      <c r="AF17" s="118"/>
      <c r="AG17" s="118"/>
      <c r="AH17" s="117"/>
      <c r="AI17" s="117"/>
      <c r="AJ17" s="117"/>
      <c r="AK17" s="117"/>
      <c r="AL17" s="116"/>
      <c r="AM17" s="117"/>
      <c r="AN17" s="117"/>
      <c r="AO17" s="118"/>
      <c r="AP17" s="118"/>
      <c r="AQ17" s="117"/>
      <c r="AR17" s="117"/>
      <c r="AS17" s="117"/>
      <c r="AT17" s="117"/>
      <c r="AU17" s="116"/>
      <c r="AV17" s="117"/>
      <c r="AW17" s="117"/>
      <c r="AX17" s="118"/>
      <c r="AY17" s="118"/>
      <c r="AZ17" s="117"/>
      <c r="BA17" s="117"/>
      <c r="BB17" s="117"/>
      <c r="BC17" s="117"/>
      <c r="BD17" s="60">
        <v>45772</v>
      </c>
      <c r="BE17" s="50">
        <v>1</v>
      </c>
      <c r="BF17" s="114" t="s">
        <v>666</v>
      </c>
      <c r="BG17" s="50">
        <v>1</v>
      </c>
      <c r="BH17" s="24"/>
      <c r="BI17" s="24"/>
      <c r="BJ17" s="24"/>
      <c r="BK17" s="24"/>
      <c r="BL17" s="24"/>
      <c r="BM17" s="24"/>
      <c r="BN17" s="24"/>
      <c r="BO17" s="24"/>
      <c r="BP17" s="24"/>
      <c r="BQ17" s="24"/>
      <c r="BR17" s="109"/>
      <c r="BS17" s="109"/>
      <c r="BT17" s="109"/>
    </row>
    <row r="18" spans="1:72" ht="295.5" customHeight="1" x14ac:dyDescent="0.3">
      <c r="A18" s="234">
        <v>23</v>
      </c>
      <c r="B18" s="113">
        <v>111</v>
      </c>
      <c r="C18" s="21">
        <v>2024</v>
      </c>
      <c r="D18" s="21">
        <v>3</v>
      </c>
      <c r="E18" s="23" t="s">
        <v>257</v>
      </c>
      <c r="F18" s="178">
        <v>3</v>
      </c>
      <c r="G18" s="33" t="s">
        <v>773</v>
      </c>
      <c r="H18" s="31" t="s">
        <v>774</v>
      </c>
      <c r="I18" s="26">
        <v>1</v>
      </c>
      <c r="J18" s="46" t="s">
        <v>775</v>
      </c>
      <c r="K18" s="47" t="s">
        <v>776</v>
      </c>
      <c r="L18" s="31" t="s">
        <v>777</v>
      </c>
      <c r="M18" s="24">
        <v>1</v>
      </c>
      <c r="N18" s="24" t="s">
        <v>778</v>
      </c>
      <c r="O18" s="24" t="s">
        <v>779</v>
      </c>
      <c r="P18" s="140">
        <v>45658</v>
      </c>
      <c r="Q18" s="140">
        <v>45777</v>
      </c>
      <c r="R18" s="105" t="s">
        <v>73</v>
      </c>
      <c r="S18" s="105" t="s">
        <v>73</v>
      </c>
      <c r="T18" s="57">
        <v>45754</v>
      </c>
      <c r="U18" s="79" t="s">
        <v>780</v>
      </c>
      <c r="V18" s="80" t="s">
        <v>161</v>
      </c>
      <c r="W18" s="80" t="s">
        <v>161</v>
      </c>
      <c r="X18" s="54">
        <v>45757</v>
      </c>
      <c r="Y18" s="97">
        <v>0</v>
      </c>
      <c r="Z18" s="73">
        <v>0</v>
      </c>
      <c r="AA18" s="83" t="s">
        <v>781</v>
      </c>
      <c r="AB18" s="83" t="s">
        <v>782</v>
      </c>
      <c r="AC18" s="172">
        <v>45838</v>
      </c>
      <c r="AD18" s="62" t="s">
        <v>783</v>
      </c>
      <c r="AE18" s="82">
        <v>0</v>
      </c>
      <c r="AF18" s="171">
        <v>0</v>
      </c>
      <c r="AG18" s="172">
        <v>45853</v>
      </c>
      <c r="AH18" s="24">
        <v>0</v>
      </c>
      <c r="AI18" s="171">
        <v>0</v>
      </c>
      <c r="AJ18" s="62" t="s">
        <v>784</v>
      </c>
      <c r="AK18" s="62" t="s">
        <v>785</v>
      </c>
      <c r="AL18" s="231"/>
      <c r="AM18" s="41" t="s">
        <v>786</v>
      </c>
      <c r="AN18" s="41"/>
      <c r="AO18" s="202"/>
      <c r="AP18" s="232">
        <v>45931</v>
      </c>
      <c r="AQ18" s="41" t="s">
        <v>787</v>
      </c>
      <c r="AR18" s="108">
        <v>1</v>
      </c>
      <c r="AS18" s="233" t="s">
        <v>788</v>
      </c>
      <c r="AT18" s="41" t="s">
        <v>789</v>
      </c>
      <c r="AU18" s="116"/>
      <c r="AV18" s="117"/>
      <c r="AW18" s="117"/>
      <c r="AX18" s="118"/>
      <c r="AY18" s="118"/>
      <c r="AZ18" s="117"/>
      <c r="BA18" s="117"/>
      <c r="BB18" s="117"/>
      <c r="BC18" s="117"/>
      <c r="BD18" s="60" t="s">
        <v>790</v>
      </c>
      <c r="BE18" s="50" t="s">
        <v>791</v>
      </c>
      <c r="BF18" s="187" t="s">
        <v>792</v>
      </c>
      <c r="BG18" s="50" t="s">
        <v>791</v>
      </c>
      <c r="BH18" s="24"/>
      <c r="BI18" s="24"/>
      <c r="BJ18" s="24"/>
      <c r="BK18" s="24"/>
      <c r="BL18" s="24"/>
      <c r="BM18" s="24"/>
      <c r="BN18" s="24"/>
      <c r="BO18" s="24"/>
      <c r="BP18" s="24"/>
      <c r="BQ18" s="24"/>
      <c r="BR18" s="109"/>
      <c r="BS18" s="109"/>
      <c r="BT18" s="109"/>
    </row>
    <row r="19" spans="1:72" ht="295.5" customHeight="1" x14ac:dyDescent="0.3">
      <c r="A19" s="185">
        <v>24</v>
      </c>
      <c r="B19" s="113">
        <v>111</v>
      </c>
      <c r="C19" s="21">
        <v>2024</v>
      </c>
      <c r="D19" s="21">
        <v>3</v>
      </c>
      <c r="E19" s="23" t="s">
        <v>257</v>
      </c>
      <c r="F19" s="178">
        <v>3</v>
      </c>
      <c r="G19" s="33" t="s">
        <v>773</v>
      </c>
      <c r="H19" s="31" t="s">
        <v>774</v>
      </c>
      <c r="I19" s="26">
        <v>2</v>
      </c>
      <c r="J19" s="31" t="s">
        <v>793</v>
      </c>
      <c r="K19" s="31" t="s">
        <v>794</v>
      </c>
      <c r="L19" s="31" t="s">
        <v>795</v>
      </c>
      <c r="M19" s="24">
        <v>1</v>
      </c>
      <c r="N19" s="24" t="s">
        <v>796</v>
      </c>
      <c r="O19" s="24" t="s">
        <v>779</v>
      </c>
      <c r="P19" s="140">
        <v>45778</v>
      </c>
      <c r="Q19" s="140">
        <v>45838</v>
      </c>
      <c r="R19" s="105" t="s">
        <v>73</v>
      </c>
      <c r="S19" s="105" t="s">
        <v>73</v>
      </c>
      <c r="T19" s="58" t="s">
        <v>73</v>
      </c>
      <c r="U19" s="81" t="s">
        <v>797</v>
      </c>
      <c r="V19" s="58" t="s">
        <v>73</v>
      </c>
      <c r="W19" s="58" t="s">
        <v>73</v>
      </c>
      <c r="X19" s="54">
        <v>45757</v>
      </c>
      <c r="Y19" s="21"/>
      <c r="Z19" s="21"/>
      <c r="AA19" s="91" t="s">
        <v>798</v>
      </c>
      <c r="AB19" s="71" t="s">
        <v>799</v>
      </c>
      <c r="AC19" s="172">
        <v>45838</v>
      </c>
      <c r="AD19" s="62" t="s">
        <v>800</v>
      </c>
      <c r="AE19" s="82">
        <v>1</v>
      </c>
      <c r="AF19" s="171">
        <v>1</v>
      </c>
      <c r="AG19" s="172">
        <v>45853</v>
      </c>
      <c r="AH19" s="24">
        <v>0.9</v>
      </c>
      <c r="AI19" s="50">
        <v>1</v>
      </c>
      <c r="AJ19" s="62" t="s">
        <v>801</v>
      </c>
      <c r="AK19" s="62" t="s">
        <v>802</v>
      </c>
      <c r="AL19" s="116"/>
      <c r="AM19" s="117"/>
      <c r="AN19" s="117"/>
      <c r="AO19" s="118"/>
      <c r="AP19" s="118"/>
      <c r="AQ19" s="117"/>
      <c r="AR19" s="117"/>
      <c r="AS19" s="117"/>
      <c r="AT19" s="117"/>
      <c r="AU19" s="116"/>
      <c r="AV19" s="117"/>
      <c r="AW19" s="117"/>
      <c r="AX19" s="118"/>
      <c r="AY19" s="118"/>
      <c r="AZ19" s="117"/>
      <c r="BA19" s="117"/>
      <c r="BB19" s="117"/>
      <c r="BC19" s="117"/>
      <c r="BD19" s="60">
        <v>45862</v>
      </c>
      <c r="BE19" s="50">
        <v>1</v>
      </c>
      <c r="BF19" s="203" t="s">
        <v>666</v>
      </c>
      <c r="BG19" s="50">
        <v>1</v>
      </c>
      <c r="BH19" s="24"/>
      <c r="BI19" s="24"/>
      <c r="BJ19" s="24"/>
      <c r="BK19" s="24"/>
      <c r="BL19" s="24"/>
      <c r="BM19" s="24"/>
      <c r="BN19" s="24"/>
      <c r="BO19" s="24"/>
      <c r="BP19" s="24"/>
      <c r="BQ19" s="24"/>
      <c r="BR19" s="109"/>
      <c r="BS19" s="109"/>
      <c r="BT19" s="109"/>
    </row>
    <row r="20" spans="1:72" ht="295.5" customHeight="1" x14ac:dyDescent="0.3">
      <c r="A20" s="185">
        <v>25</v>
      </c>
      <c r="B20" s="113">
        <v>111</v>
      </c>
      <c r="C20" s="21">
        <v>2024</v>
      </c>
      <c r="D20" s="228">
        <v>3</v>
      </c>
      <c r="E20" s="23" t="s">
        <v>257</v>
      </c>
      <c r="F20" s="113">
        <v>3</v>
      </c>
      <c r="G20" s="33" t="s">
        <v>773</v>
      </c>
      <c r="H20" s="31" t="s">
        <v>774</v>
      </c>
      <c r="I20" s="26">
        <v>3</v>
      </c>
      <c r="J20" s="31" t="s">
        <v>803</v>
      </c>
      <c r="K20" s="31" t="s">
        <v>804</v>
      </c>
      <c r="L20" s="31" t="s">
        <v>805</v>
      </c>
      <c r="M20" s="24">
        <v>1</v>
      </c>
      <c r="N20" s="24" t="s">
        <v>796</v>
      </c>
      <c r="O20" s="24" t="s">
        <v>779</v>
      </c>
      <c r="P20" s="140">
        <v>45658</v>
      </c>
      <c r="Q20" s="140">
        <v>45748</v>
      </c>
      <c r="R20" s="105" t="s">
        <v>73</v>
      </c>
      <c r="S20" s="105" t="s">
        <v>73</v>
      </c>
      <c r="T20" s="59">
        <v>45754</v>
      </c>
      <c r="U20" s="77" t="s">
        <v>806</v>
      </c>
      <c r="V20" s="229" t="s">
        <v>804</v>
      </c>
      <c r="W20" s="58">
        <v>1</v>
      </c>
      <c r="X20" s="54">
        <v>45757</v>
      </c>
      <c r="Y20" s="97" t="s">
        <v>87</v>
      </c>
      <c r="Z20" s="73">
        <v>1</v>
      </c>
      <c r="AA20" s="91" t="s">
        <v>807</v>
      </c>
      <c r="AB20" s="71" t="s">
        <v>799</v>
      </c>
      <c r="AC20" s="116"/>
      <c r="AD20" s="117"/>
      <c r="AE20" s="117"/>
      <c r="AF20" s="118"/>
      <c r="AG20" s="118"/>
      <c r="AH20" s="117"/>
      <c r="AI20" s="117"/>
      <c r="AJ20" s="117"/>
      <c r="AK20" s="117"/>
      <c r="AL20" s="116"/>
      <c r="AM20" s="117"/>
      <c r="AN20" s="117"/>
      <c r="AO20" s="118"/>
      <c r="AP20" s="118"/>
      <c r="AQ20" s="117"/>
      <c r="AR20" s="117"/>
      <c r="AS20" s="117"/>
      <c r="AT20" s="117"/>
      <c r="AU20" s="116"/>
      <c r="AV20" s="117"/>
      <c r="AW20" s="117"/>
      <c r="AX20" s="118"/>
      <c r="AY20" s="118"/>
      <c r="AZ20" s="117"/>
      <c r="BA20" s="117"/>
      <c r="BB20" s="117"/>
      <c r="BC20" s="117"/>
      <c r="BD20" s="60">
        <v>45757</v>
      </c>
      <c r="BE20" s="50">
        <v>1</v>
      </c>
      <c r="BF20" s="114" t="s">
        <v>666</v>
      </c>
      <c r="BG20" s="50">
        <v>1</v>
      </c>
      <c r="BH20" s="24"/>
      <c r="BI20" s="24"/>
      <c r="BJ20" s="24"/>
      <c r="BK20" s="24"/>
      <c r="BL20" s="24"/>
      <c r="BM20" s="24"/>
      <c r="BN20" s="24"/>
      <c r="BO20" s="24"/>
      <c r="BP20" s="24"/>
      <c r="BQ20" s="24"/>
      <c r="BR20" s="109"/>
      <c r="BS20" s="109"/>
      <c r="BT20" s="109"/>
    </row>
    <row r="21" spans="1:72" ht="148.5" customHeight="1" x14ac:dyDescent="0.3">
      <c r="A21" s="185">
        <v>27</v>
      </c>
      <c r="B21" s="113">
        <v>111</v>
      </c>
      <c r="C21" s="21">
        <v>2024</v>
      </c>
      <c r="D21" s="21">
        <v>31</v>
      </c>
      <c r="E21" s="30" t="s">
        <v>151</v>
      </c>
      <c r="F21" s="178">
        <v>1</v>
      </c>
      <c r="G21" s="30" t="s">
        <v>152</v>
      </c>
      <c r="H21" s="25" t="s">
        <v>808</v>
      </c>
      <c r="I21" s="26">
        <v>2</v>
      </c>
      <c r="J21" s="25" t="s">
        <v>809</v>
      </c>
      <c r="K21" s="24" t="s">
        <v>810</v>
      </c>
      <c r="L21" s="24" t="s">
        <v>811</v>
      </c>
      <c r="M21" s="24" t="s">
        <v>811</v>
      </c>
      <c r="N21" s="24" t="s">
        <v>158</v>
      </c>
      <c r="O21" s="24" t="s">
        <v>158</v>
      </c>
      <c r="P21" s="136">
        <v>45711</v>
      </c>
      <c r="Q21" s="137">
        <v>46022</v>
      </c>
      <c r="R21" s="105" t="s">
        <v>73</v>
      </c>
      <c r="S21" s="105" t="s">
        <v>73</v>
      </c>
      <c r="T21" s="57">
        <v>45747</v>
      </c>
      <c r="U21" s="83" t="s">
        <v>812</v>
      </c>
      <c r="V21" s="84">
        <v>1</v>
      </c>
      <c r="W21" s="62" t="s">
        <v>813</v>
      </c>
      <c r="X21" s="54">
        <v>45776</v>
      </c>
      <c r="Y21" s="98" t="s">
        <v>814</v>
      </c>
      <c r="Z21" s="73">
        <v>1</v>
      </c>
      <c r="AA21" s="78" t="s">
        <v>815</v>
      </c>
      <c r="AB21" s="78" t="s">
        <v>164</v>
      </c>
      <c r="AC21" s="116"/>
      <c r="AD21" s="117"/>
      <c r="AE21" s="117"/>
      <c r="AF21" s="118"/>
      <c r="AG21" s="118"/>
      <c r="AH21" s="117"/>
      <c r="AI21" s="117"/>
      <c r="AJ21" s="117"/>
      <c r="AK21" s="117"/>
      <c r="AL21" s="116"/>
      <c r="AM21" s="117"/>
      <c r="AN21" s="117"/>
      <c r="AO21" s="118"/>
      <c r="AP21" s="118"/>
      <c r="AQ21" s="117"/>
      <c r="AR21" s="117"/>
      <c r="AS21" s="117"/>
      <c r="AT21" s="117"/>
      <c r="AU21" s="116"/>
      <c r="AV21" s="117"/>
      <c r="AW21" s="117"/>
      <c r="AX21" s="118"/>
      <c r="AY21" s="118"/>
      <c r="AZ21" s="117"/>
      <c r="BA21" s="117"/>
      <c r="BB21" s="117"/>
      <c r="BC21" s="117"/>
      <c r="BD21" s="60">
        <v>45776</v>
      </c>
      <c r="BE21" s="50">
        <v>1</v>
      </c>
      <c r="BF21" s="114" t="s">
        <v>666</v>
      </c>
      <c r="BG21" s="50">
        <v>1</v>
      </c>
      <c r="BH21" s="24"/>
      <c r="BI21" s="24"/>
      <c r="BJ21" s="24"/>
      <c r="BK21" s="24"/>
      <c r="BL21" s="24"/>
      <c r="BM21" s="24"/>
      <c r="BN21" s="24"/>
      <c r="BO21" s="24"/>
      <c r="BP21" s="24"/>
      <c r="BQ21" s="24"/>
      <c r="BR21" s="109"/>
      <c r="BS21" s="109"/>
      <c r="BT21" s="109"/>
    </row>
    <row r="22" spans="1:72" ht="239.25" customHeight="1" x14ac:dyDescent="0.3">
      <c r="A22" s="265">
        <v>32</v>
      </c>
      <c r="B22" s="113">
        <v>111</v>
      </c>
      <c r="C22" s="21">
        <v>2025</v>
      </c>
      <c r="D22" s="21">
        <v>2</v>
      </c>
      <c r="E22" s="23" t="s">
        <v>816</v>
      </c>
      <c r="F22" s="178">
        <v>1</v>
      </c>
      <c r="G22" s="23" t="s">
        <v>817</v>
      </c>
      <c r="H22" s="23" t="s">
        <v>818</v>
      </c>
      <c r="I22" s="21">
        <v>1</v>
      </c>
      <c r="J22" s="23" t="s">
        <v>819</v>
      </c>
      <c r="K22" s="104" t="s">
        <v>820</v>
      </c>
      <c r="L22" s="104" t="s">
        <v>821</v>
      </c>
      <c r="M22" s="21">
        <v>100</v>
      </c>
      <c r="N22" s="104" t="s">
        <v>822</v>
      </c>
      <c r="O22" s="104" t="s">
        <v>823</v>
      </c>
      <c r="P22" s="145">
        <v>45783</v>
      </c>
      <c r="Q22" s="145">
        <v>45930</v>
      </c>
      <c r="R22" s="105" t="s">
        <v>73</v>
      </c>
      <c r="S22" s="105" t="s">
        <v>73</v>
      </c>
      <c r="T22" s="116"/>
      <c r="U22" s="117"/>
      <c r="V22" s="117"/>
      <c r="W22" s="118"/>
      <c r="X22" s="118"/>
      <c r="Y22" s="117"/>
      <c r="Z22" s="117"/>
      <c r="AA22" s="117"/>
      <c r="AB22" s="117"/>
      <c r="AC22" s="140">
        <v>45845</v>
      </c>
      <c r="AD22" s="25" t="s">
        <v>824</v>
      </c>
      <c r="AE22" s="24" t="s">
        <v>825</v>
      </c>
      <c r="AF22" s="107">
        <v>0.66669999999999996</v>
      </c>
      <c r="AG22" s="172">
        <v>45856</v>
      </c>
      <c r="AH22" s="24" t="s">
        <v>826</v>
      </c>
      <c r="AI22" s="50">
        <v>0.67</v>
      </c>
      <c r="AJ22" s="25" t="s">
        <v>827</v>
      </c>
      <c r="AK22" s="25" t="s">
        <v>828</v>
      </c>
      <c r="AL22" s="227">
        <v>45930</v>
      </c>
      <c r="AM22" s="25" t="s">
        <v>829</v>
      </c>
      <c r="AN22" s="24" t="s">
        <v>830</v>
      </c>
      <c r="AO22" s="24">
        <v>1</v>
      </c>
      <c r="AP22" s="172">
        <v>45951</v>
      </c>
      <c r="AQ22" s="24" t="s">
        <v>830</v>
      </c>
      <c r="AR22" s="50">
        <v>1</v>
      </c>
      <c r="AS22" s="25" t="s">
        <v>831</v>
      </c>
      <c r="AT22" s="25" t="s">
        <v>832</v>
      </c>
      <c r="AU22" s="116"/>
      <c r="AV22" s="117"/>
      <c r="AW22" s="117"/>
      <c r="AX22" s="118"/>
      <c r="AY22" s="118"/>
      <c r="AZ22" s="117"/>
      <c r="BA22" s="117"/>
      <c r="BB22" s="117"/>
      <c r="BC22" s="117"/>
      <c r="BD22" s="60">
        <v>45951</v>
      </c>
      <c r="BE22" s="50">
        <v>1</v>
      </c>
      <c r="BF22" s="114" t="s">
        <v>666</v>
      </c>
      <c r="BG22" s="50">
        <v>1</v>
      </c>
      <c r="BH22" s="24"/>
      <c r="BI22" s="24"/>
      <c r="BJ22" s="24"/>
      <c r="BK22" s="24"/>
      <c r="BL22" s="24"/>
      <c r="BM22" s="24"/>
      <c r="BN22" s="24"/>
      <c r="BO22" s="24"/>
      <c r="BP22" s="24"/>
      <c r="BQ22" s="24"/>
      <c r="BR22" s="109"/>
      <c r="BS22" s="109"/>
      <c r="BT22" s="109"/>
    </row>
    <row r="23" spans="1:72" ht="250.8" x14ac:dyDescent="0.3">
      <c r="A23" s="185">
        <v>33</v>
      </c>
      <c r="B23" s="113">
        <v>111</v>
      </c>
      <c r="C23" s="21">
        <v>2025</v>
      </c>
      <c r="D23" s="21">
        <v>2</v>
      </c>
      <c r="E23" s="23" t="s">
        <v>816</v>
      </c>
      <c r="F23" s="21">
        <v>1</v>
      </c>
      <c r="G23" s="23" t="s">
        <v>817</v>
      </c>
      <c r="H23" s="23" t="s">
        <v>818</v>
      </c>
      <c r="I23" s="21">
        <v>2</v>
      </c>
      <c r="J23" s="23" t="s">
        <v>833</v>
      </c>
      <c r="K23" s="104" t="s">
        <v>834</v>
      </c>
      <c r="L23" s="104" t="s">
        <v>835</v>
      </c>
      <c r="M23" s="104">
        <v>100</v>
      </c>
      <c r="N23" s="104" t="s">
        <v>822</v>
      </c>
      <c r="O23" s="104" t="s">
        <v>823</v>
      </c>
      <c r="P23" s="145">
        <v>45783</v>
      </c>
      <c r="Q23" s="145">
        <v>45838</v>
      </c>
      <c r="R23" s="105" t="s">
        <v>73</v>
      </c>
      <c r="S23" s="105" t="s">
        <v>73</v>
      </c>
      <c r="T23" s="116"/>
      <c r="U23" s="117"/>
      <c r="V23" s="117"/>
      <c r="W23" s="118"/>
      <c r="X23" s="118"/>
      <c r="Y23" s="117"/>
      <c r="Z23" s="117"/>
      <c r="AA23" s="117"/>
      <c r="AB23" s="117"/>
      <c r="AC23" s="152">
        <v>45838</v>
      </c>
      <c r="AD23" s="31" t="s">
        <v>836</v>
      </c>
      <c r="AE23" s="24" t="s">
        <v>837</v>
      </c>
      <c r="AF23" s="107">
        <v>1</v>
      </c>
      <c r="AG23" s="172">
        <v>45856</v>
      </c>
      <c r="AH23" s="24" t="s">
        <v>838</v>
      </c>
      <c r="AI23" s="50">
        <v>1</v>
      </c>
      <c r="AJ23" s="31" t="s">
        <v>839</v>
      </c>
      <c r="AK23" s="31" t="s">
        <v>840</v>
      </c>
      <c r="AL23" s="116"/>
      <c r="AM23" s="117"/>
      <c r="AN23" s="117"/>
      <c r="AO23" s="118"/>
      <c r="AP23" s="118"/>
      <c r="AQ23" s="117"/>
      <c r="AR23" s="117"/>
      <c r="AS23" s="117"/>
      <c r="AT23" s="117"/>
      <c r="AU23" s="116"/>
      <c r="AV23" s="117"/>
      <c r="AW23" s="117"/>
      <c r="AX23" s="118"/>
      <c r="AY23" s="118"/>
      <c r="AZ23" s="117"/>
      <c r="BA23" s="117"/>
      <c r="BB23" s="117"/>
      <c r="BC23" s="117"/>
      <c r="BD23" s="60">
        <v>45862</v>
      </c>
      <c r="BE23" s="50">
        <v>1</v>
      </c>
      <c r="BF23" s="114" t="s">
        <v>666</v>
      </c>
      <c r="BG23" s="50">
        <v>1</v>
      </c>
      <c r="BH23" s="24"/>
      <c r="BI23" s="24"/>
      <c r="BJ23" s="24"/>
      <c r="BK23" s="24"/>
      <c r="BL23" s="24"/>
      <c r="BM23" s="24"/>
      <c r="BN23" s="24"/>
      <c r="BO23" s="24"/>
      <c r="BP23" s="24"/>
      <c r="BQ23" s="24"/>
      <c r="BR23" s="109"/>
      <c r="BS23" s="109"/>
      <c r="BT23" s="109"/>
    </row>
    <row r="24" spans="1:72" ht="356.4" x14ac:dyDescent="0.3">
      <c r="A24" s="265">
        <v>36</v>
      </c>
      <c r="B24" s="113">
        <v>111</v>
      </c>
      <c r="C24" s="21">
        <v>2024</v>
      </c>
      <c r="D24" s="21">
        <v>3</v>
      </c>
      <c r="E24" s="23" t="s">
        <v>257</v>
      </c>
      <c r="F24" s="24">
        <v>2</v>
      </c>
      <c r="G24" s="25" t="s">
        <v>766</v>
      </c>
      <c r="H24" s="23" t="s">
        <v>767</v>
      </c>
      <c r="I24" s="26">
        <v>2</v>
      </c>
      <c r="J24" s="23" t="s">
        <v>841</v>
      </c>
      <c r="K24" s="24" t="s">
        <v>842</v>
      </c>
      <c r="L24" s="24" t="s">
        <v>843</v>
      </c>
      <c r="M24" s="50">
        <v>1</v>
      </c>
      <c r="N24" s="24" t="s">
        <v>844</v>
      </c>
      <c r="O24" s="24" t="s">
        <v>264</v>
      </c>
      <c r="P24" s="140">
        <v>45670</v>
      </c>
      <c r="Q24" s="140">
        <v>46022</v>
      </c>
      <c r="R24" s="105" t="s">
        <v>73</v>
      </c>
      <c r="S24" s="105" t="s">
        <v>73</v>
      </c>
      <c r="T24" s="116"/>
      <c r="U24" s="117"/>
      <c r="V24" s="117"/>
      <c r="W24" s="118"/>
      <c r="X24" s="118"/>
      <c r="Y24" s="117"/>
      <c r="Z24" s="117"/>
      <c r="AA24" s="117"/>
      <c r="AB24" s="117"/>
      <c r="AC24" s="151" t="s">
        <v>165</v>
      </c>
      <c r="AD24" s="251" t="s">
        <v>845</v>
      </c>
      <c r="AE24" s="82" t="s">
        <v>846</v>
      </c>
      <c r="AF24" s="171">
        <v>0.75</v>
      </c>
      <c r="AG24" s="151" t="s">
        <v>267</v>
      </c>
      <c r="AH24" s="82" t="s">
        <v>846</v>
      </c>
      <c r="AI24" s="171">
        <v>0.75</v>
      </c>
      <c r="AJ24" s="251" t="s">
        <v>847</v>
      </c>
      <c r="AK24" s="251" t="s">
        <v>848</v>
      </c>
      <c r="AL24" s="256">
        <v>45930</v>
      </c>
      <c r="AM24" s="251" t="s">
        <v>849</v>
      </c>
      <c r="AN24" s="107" t="s">
        <v>850</v>
      </c>
      <c r="AO24" s="107">
        <f>+(1)*100%</f>
        <v>1</v>
      </c>
      <c r="AP24" s="172">
        <v>45952</v>
      </c>
      <c r="AQ24" s="107" t="s">
        <v>850</v>
      </c>
      <c r="AR24" s="50">
        <v>1</v>
      </c>
      <c r="AS24" s="251" t="s">
        <v>851</v>
      </c>
      <c r="AT24" s="251" t="s">
        <v>852</v>
      </c>
      <c r="AU24" s="116"/>
      <c r="AV24" s="117"/>
      <c r="AW24" s="117"/>
      <c r="AX24" s="118"/>
      <c r="AY24" s="118"/>
      <c r="AZ24" s="117"/>
      <c r="BA24" s="117"/>
      <c r="BB24" s="117"/>
      <c r="BC24" s="117"/>
      <c r="BD24" s="60">
        <v>45952</v>
      </c>
      <c r="BE24" s="50">
        <v>1</v>
      </c>
      <c r="BF24" s="114" t="s">
        <v>666</v>
      </c>
      <c r="BG24" s="50">
        <v>1</v>
      </c>
      <c r="BH24" s="24"/>
      <c r="BI24" s="24"/>
      <c r="BJ24" s="24"/>
      <c r="BK24" s="24"/>
      <c r="BL24" s="24"/>
      <c r="BM24" s="24"/>
      <c r="BN24" s="24"/>
      <c r="BO24" s="24"/>
      <c r="BP24" s="24"/>
      <c r="BQ24" s="24"/>
      <c r="BR24" s="109"/>
      <c r="BS24" s="109"/>
      <c r="BT24" s="109"/>
    </row>
    <row r="25" spans="1:72" ht="409.6" x14ac:dyDescent="0.3">
      <c r="A25" s="265">
        <v>41</v>
      </c>
      <c r="B25" s="21">
        <v>111</v>
      </c>
      <c r="C25" s="21">
        <v>2023</v>
      </c>
      <c r="D25" s="166">
        <v>6</v>
      </c>
      <c r="E25" s="23" t="s">
        <v>853</v>
      </c>
      <c r="F25" s="167" t="s">
        <v>854</v>
      </c>
      <c r="G25" s="23" t="s">
        <v>855</v>
      </c>
      <c r="H25" s="23" t="s">
        <v>856</v>
      </c>
      <c r="I25" s="26">
        <v>1</v>
      </c>
      <c r="J25" s="25" t="s">
        <v>857</v>
      </c>
      <c r="K25" s="24" t="s">
        <v>858</v>
      </c>
      <c r="L25" s="24" t="s">
        <v>859</v>
      </c>
      <c r="M25" s="24" t="s">
        <v>860</v>
      </c>
      <c r="N25" s="24" t="s">
        <v>861</v>
      </c>
      <c r="O25" s="24" t="s">
        <v>862</v>
      </c>
      <c r="P25" s="150">
        <v>45839</v>
      </c>
      <c r="Q25" s="206">
        <v>46022</v>
      </c>
      <c r="R25" s="105" t="s">
        <v>73</v>
      </c>
      <c r="S25" s="105" t="s">
        <v>73</v>
      </c>
      <c r="T25" s="116"/>
      <c r="U25" s="117"/>
      <c r="V25" s="117"/>
      <c r="W25" s="118"/>
      <c r="X25" s="118"/>
      <c r="Y25" s="117"/>
      <c r="Z25" s="117"/>
      <c r="AA25" s="117"/>
      <c r="AB25" s="117"/>
      <c r="AC25" s="196"/>
      <c r="AD25" s="204" t="s">
        <v>863</v>
      </c>
      <c r="AE25" s="204"/>
      <c r="AF25" s="204"/>
      <c r="AG25" s="204"/>
      <c r="AH25" s="204"/>
      <c r="AI25" s="204"/>
      <c r="AJ25" s="204"/>
      <c r="AK25" s="205"/>
      <c r="AL25" s="256">
        <v>45930</v>
      </c>
      <c r="AM25" s="25" t="s">
        <v>864</v>
      </c>
      <c r="AN25" s="82" t="s">
        <v>865</v>
      </c>
      <c r="AO25" s="171">
        <v>1</v>
      </c>
      <c r="AP25" s="172">
        <v>45951</v>
      </c>
      <c r="AQ25" s="82" t="s">
        <v>865</v>
      </c>
      <c r="AR25" s="171">
        <v>1</v>
      </c>
      <c r="AS25" s="25" t="s">
        <v>866</v>
      </c>
      <c r="AT25" s="25" t="s">
        <v>867</v>
      </c>
      <c r="AU25" s="116"/>
      <c r="AV25" s="117"/>
      <c r="AW25" s="117"/>
      <c r="AX25" s="118"/>
      <c r="AY25" s="118"/>
      <c r="AZ25" s="117"/>
      <c r="BA25" s="117"/>
      <c r="BB25" s="117"/>
      <c r="BC25" s="117"/>
      <c r="BD25" s="60">
        <v>45951</v>
      </c>
      <c r="BE25" s="50">
        <v>1</v>
      </c>
      <c r="BF25" s="114" t="s">
        <v>666</v>
      </c>
      <c r="BG25" s="50">
        <v>1</v>
      </c>
      <c r="BH25" s="24"/>
      <c r="BI25" s="24"/>
      <c r="BJ25" s="24"/>
      <c r="BK25" s="24"/>
      <c r="BL25" s="24"/>
      <c r="BM25" s="24"/>
      <c r="BN25" s="24"/>
      <c r="BO25" s="24"/>
      <c r="BP25" s="24"/>
      <c r="BQ25" s="24"/>
      <c r="BR25" s="109"/>
      <c r="BS25" s="109"/>
      <c r="BT25" s="109"/>
    </row>
    <row r="26" spans="1:72" ht="356.4" x14ac:dyDescent="0.3">
      <c r="A26" s="265">
        <v>57</v>
      </c>
      <c r="B26" s="24">
        <v>111</v>
      </c>
      <c r="C26" s="26">
        <v>2025</v>
      </c>
      <c r="D26" s="166">
        <v>43</v>
      </c>
      <c r="E26" s="25" t="s">
        <v>461</v>
      </c>
      <c r="F26" s="24" t="s">
        <v>462</v>
      </c>
      <c r="G26" s="25" t="s">
        <v>463</v>
      </c>
      <c r="H26" s="25" t="s">
        <v>464</v>
      </c>
      <c r="I26" s="26">
        <v>1</v>
      </c>
      <c r="J26" s="25" t="s">
        <v>868</v>
      </c>
      <c r="K26" s="24" t="s">
        <v>869</v>
      </c>
      <c r="L26" s="24" t="s">
        <v>494</v>
      </c>
      <c r="M26" s="26">
        <v>1</v>
      </c>
      <c r="N26" s="24" t="s">
        <v>468</v>
      </c>
      <c r="O26" s="24" t="s">
        <v>469</v>
      </c>
      <c r="P26" s="227">
        <v>45852</v>
      </c>
      <c r="Q26" s="227">
        <v>45900</v>
      </c>
      <c r="R26" s="105" t="s">
        <v>73</v>
      </c>
      <c r="S26" s="105" t="s">
        <v>73</v>
      </c>
      <c r="T26" s="116"/>
      <c r="U26" s="117"/>
      <c r="V26" s="117"/>
      <c r="W26" s="118"/>
      <c r="X26" s="118"/>
      <c r="Y26" s="117"/>
      <c r="Z26" s="117"/>
      <c r="AA26" s="117"/>
      <c r="AB26" s="117"/>
      <c r="AC26" s="116"/>
      <c r="AD26" s="117"/>
      <c r="AE26" s="117"/>
      <c r="AF26" s="118"/>
      <c r="AG26" s="118"/>
      <c r="AH26" s="117"/>
      <c r="AI26" s="117"/>
      <c r="AJ26" s="117"/>
      <c r="AK26" s="117"/>
      <c r="AL26" s="256">
        <v>45930</v>
      </c>
      <c r="AM26" s="248" t="s">
        <v>870</v>
      </c>
      <c r="AN26" s="107">
        <f>1/1</f>
        <v>1</v>
      </c>
      <c r="AO26" s="107" t="s">
        <v>871</v>
      </c>
      <c r="AP26" s="172">
        <v>45950</v>
      </c>
      <c r="AQ26" s="249" t="s">
        <v>710</v>
      </c>
      <c r="AR26" s="250">
        <v>1</v>
      </c>
      <c r="AS26" s="248" t="s">
        <v>872</v>
      </c>
      <c r="AT26" s="248" t="s">
        <v>873</v>
      </c>
      <c r="AU26" s="116"/>
      <c r="AV26" s="117"/>
      <c r="AW26" s="117"/>
      <c r="AX26" s="118"/>
      <c r="AY26" s="118"/>
      <c r="AZ26" s="117"/>
      <c r="BA26" s="117"/>
      <c r="BB26" s="117"/>
      <c r="BC26" s="117"/>
      <c r="BD26" s="60">
        <v>45950</v>
      </c>
      <c r="BE26" s="50">
        <v>1</v>
      </c>
      <c r="BF26" s="114" t="s">
        <v>666</v>
      </c>
      <c r="BG26" s="50">
        <v>1</v>
      </c>
      <c r="BH26" s="24"/>
      <c r="BI26" s="24"/>
      <c r="BJ26" s="24"/>
      <c r="BK26" s="24"/>
      <c r="BL26" s="24"/>
      <c r="BM26" s="24"/>
      <c r="BN26" s="24"/>
      <c r="BO26" s="24"/>
      <c r="BP26" s="24"/>
      <c r="BQ26" s="24"/>
      <c r="BR26" s="109"/>
      <c r="BS26" s="109"/>
      <c r="BT26" s="109"/>
    </row>
    <row r="27" spans="1:72" ht="184.8" x14ac:dyDescent="0.3">
      <c r="A27" s="265">
        <v>62</v>
      </c>
      <c r="B27" s="24">
        <v>111</v>
      </c>
      <c r="C27" s="26">
        <v>2025</v>
      </c>
      <c r="D27" s="166" t="s">
        <v>283</v>
      </c>
      <c r="E27" s="23" t="s">
        <v>284</v>
      </c>
      <c r="F27" s="24" t="s">
        <v>874</v>
      </c>
      <c r="G27" s="25" t="s">
        <v>875</v>
      </c>
      <c r="H27" s="25" t="s">
        <v>876</v>
      </c>
      <c r="I27" s="26">
        <v>1</v>
      </c>
      <c r="J27" s="25" t="s">
        <v>877</v>
      </c>
      <c r="K27" s="26" t="s">
        <v>878</v>
      </c>
      <c r="L27" s="24" t="s">
        <v>879</v>
      </c>
      <c r="M27" s="26">
        <v>1</v>
      </c>
      <c r="N27" s="24" t="s">
        <v>880</v>
      </c>
      <c r="O27" s="24" t="s">
        <v>346</v>
      </c>
      <c r="P27" s="227">
        <v>45901</v>
      </c>
      <c r="Q27" s="227">
        <v>45905</v>
      </c>
      <c r="R27" s="105" t="s">
        <v>73</v>
      </c>
      <c r="S27" s="105" t="s">
        <v>73</v>
      </c>
      <c r="T27" s="116"/>
      <c r="U27" s="117"/>
      <c r="V27" s="117"/>
      <c r="W27" s="118"/>
      <c r="X27" s="118"/>
      <c r="Y27" s="117"/>
      <c r="Z27" s="117"/>
      <c r="AA27" s="117"/>
      <c r="AB27" s="117"/>
      <c r="AC27" s="116"/>
      <c r="AD27" s="117"/>
      <c r="AE27" s="117"/>
      <c r="AF27" s="118"/>
      <c r="AG27" s="118"/>
      <c r="AH27" s="117"/>
      <c r="AI27" s="117"/>
      <c r="AJ27" s="117"/>
      <c r="AK27" s="117"/>
      <c r="AL27" s="151" t="s">
        <v>505</v>
      </c>
      <c r="AM27" s="25" t="s">
        <v>881</v>
      </c>
      <c r="AN27" s="24">
        <v>1</v>
      </c>
      <c r="AO27" s="107">
        <v>1</v>
      </c>
      <c r="AP27" s="172">
        <v>45951</v>
      </c>
      <c r="AQ27" s="24">
        <v>1</v>
      </c>
      <c r="AR27" s="50">
        <v>1</v>
      </c>
      <c r="AS27" s="25" t="s">
        <v>882</v>
      </c>
      <c r="AT27" s="25" t="s">
        <v>883</v>
      </c>
      <c r="AU27" s="116"/>
      <c r="AV27" s="117"/>
      <c r="AW27" s="117"/>
      <c r="AX27" s="118"/>
      <c r="AY27" s="118"/>
      <c r="AZ27" s="117"/>
      <c r="BA27" s="117"/>
      <c r="BB27" s="117"/>
      <c r="BC27" s="117"/>
      <c r="BD27" s="60">
        <v>45951</v>
      </c>
      <c r="BE27" s="50">
        <v>1</v>
      </c>
      <c r="BF27" s="114" t="s">
        <v>666</v>
      </c>
      <c r="BG27" s="50">
        <v>1</v>
      </c>
      <c r="BH27" s="24"/>
      <c r="BI27" s="24"/>
      <c r="BJ27" s="24"/>
      <c r="BK27" s="24"/>
      <c r="BL27" s="24"/>
      <c r="BM27" s="24"/>
      <c r="BN27" s="24"/>
      <c r="BO27" s="24"/>
      <c r="BP27" s="24"/>
      <c r="BQ27" s="24"/>
      <c r="BR27" s="109"/>
      <c r="BS27" s="109"/>
      <c r="BT27" s="109"/>
    </row>
    <row r="28" spans="1:72" ht="250.8" x14ac:dyDescent="0.3">
      <c r="A28" s="265">
        <v>63</v>
      </c>
      <c r="B28" s="24">
        <v>111</v>
      </c>
      <c r="C28" s="26">
        <v>2025</v>
      </c>
      <c r="D28" s="166" t="s">
        <v>283</v>
      </c>
      <c r="E28" s="23" t="s">
        <v>284</v>
      </c>
      <c r="F28" s="24" t="s">
        <v>874</v>
      </c>
      <c r="G28" s="25" t="s">
        <v>884</v>
      </c>
      <c r="H28" s="25" t="s">
        <v>876</v>
      </c>
      <c r="I28" s="26">
        <v>2</v>
      </c>
      <c r="J28" s="25" t="s">
        <v>885</v>
      </c>
      <c r="K28" s="24" t="s">
        <v>886</v>
      </c>
      <c r="L28" s="24" t="s">
        <v>887</v>
      </c>
      <c r="M28" s="26">
        <v>3</v>
      </c>
      <c r="N28" s="24" t="s">
        <v>880</v>
      </c>
      <c r="O28" s="24" t="s">
        <v>346</v>
      </c>
      <c r="P28" s="227">
        <v>45911</v>
      </c>
      <c r="Q28" s="227">
        <v>45925</v>
      </c>
      <c r="R28" s="105" t="s">
        <v>73</v>
      </c>
      <c r="S28" s="105" t="s">
        <v>73</v>
      </c>
      <c r="T28" s="116"/>
      <c r="U28" s="117"/>
      <c r="V28" s="117"/>
      <c r="W28" s="118"/>
      <c r="X28" s="118"/>
      <c r="Y28" s="117"/>
      <c r="Z28" s="117"/>
      <c r="AA28" s="117"/>
      <c r="AB28" s="117"/>
      <c r="AC28" s="116"/>
      <c r="AD28" s="117"/>
      <c r="AE28" s="117"/>
      <c r="AF28" s="118"/>
      <c r="AG28" s="118"/>
      <c r="AH28" s="117"/>
      <c r="AI28" s="117"/>
      <c r="AJ28" s="117"/>
      <c r="AK28" s="117"/>
      <c r="AL28" s="151" t="s">
        <v>505</v>
      </c>
      <c r="AM28" s="25" t="s">
        <v>888</v>
      </c>
      <c r="AN28" s="24">
        <v>3</v>
      </c>
      <c r="AO28" s="107">
        <v>1</v>
      </c>
      <c r="AP28" s="172">
        <v>45951</v>
      </c>
      <c r="AQ28" s="24">
        <v>3</v>
      </c>
      <c r="AR28" s="50">
        <v>1</v>
      </c>
      <c r="AS28" s="25" t="s">
        <v>889</v>
      </c>
      <c r="AT28" s="25" t="s">
        <v>883</v>
      </c>
      <c r="AU28" s="116"/>
      <c r="AV28" s="117"/>
      <c r="AW28" s="117"/>
      <c r="AX28" s="118"/>
      <c r="AY28" s="118"/>
      <c r="AZ28" s="117"/>
      <c r="BA28" s="117"/>
      <c r="BB28" s="117"/>
      <c r="BC28" s="117"/>
      <c r="BD28" s="60">
        <v>45951</v>
      </c>
      <c r="BE28" s="50">
        <v>1</v>
      </c>
      <c r="BF28" s="114" t="s">
        <v>666</v>
      </c>
      <c r="BG28" s="50">
        <v>1</v>
      </c>
      <c r="BH28" s="24"/>
      <c r="BI28" s="24"/>
      <c r="BJ28" s="24"/>
      <c r="BK28" s="24"/>
      <c r="BL28" s="24"/>
      <c r="BM28" s="24"/>
      <c r="BN28" s="24"/>
      <c r="BO28" s="24"/>
      <c r="BP28" s="24"/>
      <c r="BQ28" s="24"/>
      <c r="BR28" s="109"/>
      <c r="BS28" s="109"/>
      <c r="BT28" s="109"/>
    </row>
    <row r="29" spans="1:72" ht="316.8" x14ac:dyDescent="0.3">
      <c r="A29" s="265">
        <v>64</v>
      </c>
      <c r="B29" s="24">
        <v>111</v>
      </c>
      <c r="C29" s="26">
        <v>2025</v>
      </c>
      <c r="D29" s="166" t="s">
        <v>283</v>
      </c>
      <c r="E29" s="23" t="s">
        <v>284</v>
      </c>
      <c r="F29" s="24" t="s">
        <v>874</v>
      </c>
      <c r="G29" s="25" t="s">
        <v>884</v>
      </c>
      <c r="H29" s="25" t="s">
        <v>876</v>
      </c>
      <c r="I29" s="26">
        <v>3</v>
      </c>
      <c r="J29" s="25" t="s">
        <v>890</v>
      </c>
      <c r="K29" s="26" t="s">
        <v>891</v>
      </c>
      <c r="L29" s="24" t="s">
        <v>892</v>
      </c>
      <c r="M29" s="26">
        <v>1</v>
      </c>
      <c r="N29" s="24" t="s">
        <v>880</v>
      </c>
      <c r="O29" s="24" t="s">
        <v>346</v>
      </c>
      <c r="P29" s="227">
        <v>45925</v>
      </c>
      <c r="Q29" s="227">
        <v>45930</v>
      </c>
      <c r="R29" s="105" t="s">
        <v>73</v>
      </c>
      <c r="S29" s="105" t="s">
        <v>73</v>
      </c>
      <c r="T29" s="116"/>
      <c r="U29" s="117"/>
      <c r="V29" s="117"/>
      <c r="W29" s="118"/>
      <c r="X29" s="118"/>
      <c r="Y29" s="117"/>
      <c r="Z29" s="117"/>
      <c r="AA29" s="117"/>
      <c r="AB29" s="117"/>
      <c r="AC29" s="116"/>
      <c r="AD29" s="117"/>
      <c r="AE29" s="117"/>
      <c r="AF29" s="118"/>
      <c r="AG29" s="118"/>
      <c r="AH29" s="117"/>
      <c r="AI29" s="117"/>
      <c r="AJ29" s="117"/>
      <c r="AK29" s="117"/>
      <c r="AL29" s="151" t="s">
        <v>505</v>
      </c>
      <c r="AM29" s="25" t="s">
        <v>893</v>
      </c>
      <c r="AN29" s="24">
        <v>1</v>
      </c>
      <c r="AO29" s="107">
        <v>1</v>
      </c>
      <c r="AP29" s="172">
        <v>45951</v>
      </c>
      <c r="AQ29" s="24">
        <v>1</v>
      </c>
      <c r="AR29" s="50">
        <v>1</v>
      </c>
      <c r="AS29" s="25" t="s">
        <v>894</v>
      </c>
      <c r="AT29" s="25" t="s">
        <v>883</v>
      </c>
      <c r="AU29" s="116"/>
      <c r="AV29" s="117"/>
      <c r="AW29" s="117"/>
      <c r="AX29" s="118"/>
      <c r="AY29" s="118"/>
      <c r="AZ29" s="117"/>
      <c r="BA29" s="117"/>
      <c r="BB29" s="117"/>
      <c r="BC29" s="117"/>
      <c r="BD29" s="60">
        <v>45951</v>
      </c>
      <c r="BE29" s="50">
        <v>1</v>
      </c>
      <c r="BF29" s="114" t="s">
        <v>666</v>
      </c>
      <c r="BG29" s="50">
        <v>1</v>
      </c>
      <c r="BH29" s="24"/>
      <c r="BI29" s="24"/>
      <c r="BJ29" s="24"/>
      <c r="BK29" s="24"/>
      <c r="BL29" s="24"/>
      <c r="BM29" s="24"/>
      <c r="BN29" s="24"/>
      <c r="BO29" s="24"/>
      <c r="BP29" s="24"/>
      <c r="BQ29" s="24"/>
      <c r="BR29" s="109"/>
      <c r="BS29" s="109"/>
      <c r="BT29" s="109"/>
    </row>
    <row r="30" spans="1:72" ht="343.2" x14ac:dyDescent="0.3">
      <c r="A30" s="265">
        <v>66</v>
      </c>
      <c r="B30" s="24">
        <v>111</v>
      </c>
      <c r="C30" s="26">
        <v>2025</v>
      </c>
      <c r="D30" s="166" t="s">
        <v>283</v>
      </c>
      <c r="E30" s="23" t="s">
        <v>284</v>
      </c>
      <c r="F30" s="24" t="s">
        <v>513</v>
      </c>
      <c r="G30" s="23" t="s">
        <v>514</v>
      </c>
      <c r="H30" s="23" t="s">
        <v>526</v>
      </c>
      <c r="I30" s="26">
        <v>1</v>
      </c>
      <c r="J30" s="23" t="s">
        <v>895</v>
      </c>
      <c r="K30" s="24" t="s">
        <v>896</v>
      </c>
      <c r="L30" s="24" t="s">
        <v>897</v>
      </c>
      <c r="M30" s="24">
        <v>1</v>
      </c>
      <c r="N30" s="24" t="s">
        <v>530</v>
      </c>
      <c r="O30" s="24" t="s">
        <v>520</v>
      </c>
      <c r="P30" s="227">
        <v>45901</v>
      </c>
      <c r="Q30" s="227">
        <v>46112</v>
      </c>
      <c r="R30" s="105" t="s">
        <v>73</v>
      </c>
      <c r="S30" s="105" t="s">
        <v>73</v>
      </c>
      <c r="T30" s="116"/>
      <c r="U30" s="117"/>
      <c r="V30" s="117"/>
      <c r="W30" s="118"/>
      <c r="X30" s="118"/>
      <c r="Y30" s="117"/>
      <c r="Z30" s="117"/>
      <c r="AA30" s="117"/>
      <c r="AB30" s="117"/>
      <c r="AC30" s="116"/>
      <c r="AD30" s="117"/>
      <c r="AE30" s="117"/>
      <c r="AF30" s="118"/>
      <c r="AG30" s="118"/>
      <c r="AH30" s="117"/>
      <c r="AI30" s="117"/>
      <c r="AJ30" s="117"/>
      <c r="AK30" s="117"/>
      <c r="AL30" s="151" t="s">
        <v>505</v>
      </c>
      <c r="AM30" s="25" t="s">
        <v>898</v>
      </c>
      <c r="AN30" s="24">
        <v>1</v>
      </c>
      <c r="AO30" s="107">
        <v>1</v>
      </c>
      <c r="AP30" s="172">
        <v>45950</v>
      </c>
      <c r="AQ30" s="24">
        <v>1</v>
      </c>
      <c r="AR30" s="50">
        <v>1</v>
      </c>
      <c r="AS30" s="25" t="s">
        <v>899</v>
      </c>
      <c r="AT30" s="25" t="s">
        <v>900</v>
      </c>
      <c r="AU30" s="116"/>
      <c r="AV30" s="117"/>
      <c r="AW30" s="117"/>
      <c r="AX30" s="118"/>
      <c r="AY30" s="118"/>
      <c r="AZ30" s="117"/>
      <c r="BA30" s="117"/>
      <c r="BB30" s="117"/>
      <c r="BC30" s="117"/>
      <c r="BD30" s="60">
        <v>45950</v>
      </c>
      <c r="BE30" s="50">
        <v>1</v>
      </c>
      <c r="BF30" s="114" t="s">
        <v>666</v>
      </c>
      <c r="BG30" s="50">
        <v>1</v>
      </c>
      <c r="BH30" s="24"/>
      <c r="BI30" s="24"/>
      <c r="BJ30" s="24"/>
      <c r="BK30" s="24"/>
      <c r="BL30" s="24"/>
      <c r="BM30" s="24"/>
      <c r="BN30" s="24"/>
      <c r="BO30" s="24"/>
      <c r="BP30" s="24"/>
      <c r="BQ30" s="24"/>
      <c r="BR30" s="109"/>
      <c r="BS30" s="109"/>
      <c r="BT30" s="109"/>
    </row>
    <row r="31" spans="1:72" ht="184.8" x14ac:dyDescent="0.3">
      <c r="A31" s="265">
        <v>72</v>
      </c>
      <c r="B31" s="24">
        <v>111</v>
      </c>
      <c r="C31" s="26">
        <v>2025</v>
      </c>
      <c r="D31" s="166">
        <v>41</v>
      </c>
      <c r="E31" s="25" t="s">
        <v>538</v>
      </c>
      <c r="F31" s="24" t="s">
        <v>394</v>
      </c>
      <c r="G31" s="25" t="s">
        <v>901</v>
      </c>
      <c r="H31" s="25" t="s">
        <v>902</v>
      </c>
      <c r="I31" s="24">
        <v>1</v>
      </c>
      <c r="J31" s="25" t="s">
        <v>903</v>
      </c>
      <c r="K31" s="24" t="s">
        <v>904</v>
      </c>
      <c r="L31" s="24" t="s">
        <v>905</v>
      </c>
      <c r="M31" s="24" t="s">
        <v>906</v>
      </c>
      <c r="N31" s="24" t="s">
        <v>556</v>
      </c>
      <c r="O31" s="24" t="s">
        <v>546</v>
      </c>
      <c r="P31" s="227">
        <v>45915</v>
      </c>
      <c r="Q31" s="227">
        <v>45930</v>
      </c>
      <c r="R31" s="105" t="s">
        <v>73</v>
      </c>
      <c r="S31" s="105" t="s">
        <v>73</v>
      </c>
      <c r="T31" s="116"/>
      <c r="U31" s="117"/>
      <c r="V31" s="117"/>
      <c r="W31" s="118"/>
      <c r="X31" s="118"/>
      <c r="Y31" s="117"/>
      <c r="Z31" s="117"/>
      <c r="AA31" s="117"/>
      <c r="AB31" s="117"/>
      <c r="AC31" s="116"/>
      <c r="AD31" s="117"/>
      <c r="AE31" s="117"/>
      <c r="AF31" s="118"/>
      <c r="AG31" s="118"/>
      <c r="AH31" s="117"/>
      <c r="AI31" s="117"/>
      <c r="AJ31" s="117"/>
      <c r="AK31" s="117"/>
      <c r="AL31" s="151" t="s">
        <v>505</v>
      </c>
      <c r="AM31" s="274" t="s">
        <v>907</v>
      </c>
      <c r="AN31" s="24" t="s">
        <v>908</v>
      </c>
      <c r="AO31" s="107">
        <f>+((1*70)/70)</f>
        <v>1</v>
      </c>
      <c r="AP31" s="237">
        <v>45950</v>
      </c>
      <c r="AQ31" s="238" t="s">
        <v>909</v>
      </c>
      <c r="AR31" s="239">
        <v>1</v>
      </c>
      <c r="AS31" s="274" t="s">
        <v>910</v>
      </c>
      <c r="AT31" s="274" t="s">
        <v>911</v>
      </c>
      <c r="AU31" s="116"/>
      <c r="AV31" s="117"/>
      <c r="AW31" s="117"/>
      <c r="AX31" s="118"/>
      <c r="AY31" s="118"/>
      <c r="AZ31" s="117"/>
      <c r="BA31" s="117"/>
      <c r="BB31" s="117"/>
      <c r="BC31" s="117"/>
      <c r="BD31" s="60">
        <v>45950</v>
      </c>
      <c r="BE31" s="50">
        <v>1</v>
      </c>
      <c r="BF31" s="114" t="s">
        <v>666</v>
      </c>
      <c r="BG31" s="50">
        <v>1</v>
      </c>
      <c r="BH31" s="24"/>
      <c r="BI31" s="24"/>
      <c r="BJ31" s="24"/>
      <c r="BK31" s="24"/>
      <c r="BL31" s="24"/>
      <c r="BM31" s="24"/>
      <c r="BN31" s="24"/>
      <c r="BO31" s="24"/>
      <c r="BP31" s="24"/>
      <c r="BQ31" s="24"/>
      <c r="BR31" s="109"/>
      <c r="BS31" s="109"/>
      <c r="BT31" s="109"/>
    </row>
  </sheetData>
  <protectedRanges>
    <protectedRange algorithmName="SHA-512" hashValue="LCdOsDNzHkD4zVgpWLycTRs/WfBcDmee9/wFqvbrnb7pg/smprs1qfos55hbLplm/ks9iibHDLPpFwgK70NbKQ==" saltValue="y4gh8kLQolqpBVU9+UbuIw==" spinCount="100000" sqref="B7:D10 B6:Q6 F7:Q10" name="Rango1"/>
    <protectedRange algorithmName="SHA-512" hashValue="LCdOsDNzHkD4zVgpWLycTRs/WfBcDmee9/wFqvbrnb7pg/smprs1qfos55hbLplm/ks9iibHDLPpFwgK70NbKQ==" saltValue="y4gh8kLQolqpBVU9+UbuIw==" spinCount="100000" sqref="B25:G25" name="Rango1_3"/>
  </protectedRanges>
  <autoFilter ref="A5:BX21" xr:uid="{00000000-0001-0000-0000-000000000000}"/>
  <dataConsolidate/>
  <mergeCells count="21">
    <mergeCell ref="A2:O3"/>
    <mergeCell ref="P2:S3"/>
    <mergeCell ref="T2:AB2"/>
    <mergeCell ref="AC2:AK2"/>
    <mergeCell ref="AL2:AT2"/>
    <mergeCell ref="BH2:BT2"/>
    <mergeCell ref="T3:W4"/>
    <mergeCell ref="X3:AB4"/>
    <mergeCell ref="AC3:AF4"/>
    <mergeCell ref="AG3:AK4"/>
    <mergeCell ref="AL3:AO4"/>
    <mergeCell ref="AP3:AT4"/>
    <mergeCell ref="AU3:AX4"/>
    <mergeCell ref="AY3:BC4"/>
    <mergeCell ref="BD3:BF4"/>
    <mergeCell ref="AU2:BC2"/>
    <mergeCell ref="BG3:BG4"/>
    <mergeCell ref="BH3:BJ4"/>
    <mergeCell ref="BK3:BL4"/>
    <mergeCell ref="BM3:BP4"/>
    <mergeCell ref="BQ3:BT4"/>
  </mergeCells>
  <conditionalFormatting sqref="J8:J10">
    <cfRule type="expression" dxfId="10" priority="15">
      <formula>#REF!="Corrección"</formula>
    </cfRule>
  </conditionalFormatting>
  <conditionalFormatting sqref="Q25">
    <cfRule type="expression" dxfId="9" priority="1">
      <formula>#REF!="Corrección"</formula>
    </cfRule>
  </conditionalFormatting>
  <dataValidations count="4">
    <dataValidation type="custom" allowBlank="1" showInputMessage="1" showErrorMessage="1" error="No aplica para la corrección " sqref="J8:J10" xr:uid="{E4D8E94A-800B-4E1F-987E-3D554382F843}">
      <formula1>#REF!&lt;&gt;"Corrección"</formula1>
    </dataValidation>
    <dataValidation type="list" allowBlank="1" showInputMessage="1" showErrorMessage="1" sqref="BS6" xr:uid="{43017EFD-3136-46FA-BBB6-A04786DD3C16}">
      <formula1>$BW$2:$BW$6</formula1>
    </dataValidation>
    <dataValidation type="textLength" allowBlank="1" showInputMessage="1" error="Escriba un texto  Maximo 9 Caracteres" promptTitle="Cualquier contenido Maximo 9 Caracteres" sqref="B6:B11 B27:B31" xr:uid="{182BDB47-07CC-4C2C-A499-C9CCB4C544F7}">
      <formula1>0</formula1>
      <formula2>9</formula2>
    </dataValidation>
    <dataValidation type="list" allowBlank="1" showInputMessage="1" showErrorMessage="1" sqref="BP6" xr:uid="{7773AA47-5CBA-440A-B412-D55EE2C1986D}">
      <formula1>$BX$2:$BX$3</formula1>
    </dataValidation>
  </dataValidations>
  <printOptions horizontalCentered="1"/>
  <pageMargins left="0.43307086614173229" right="0.23622047244094491" top="0.78740157480314965" bottom="0.59055118110236227" header="0.23622047244094491" footer="0.27559055118110237"/>
  <pageSetup scale="25" orientation="landscape" r:id="rId1"/>
  <headerFooter>
    <oddHeader>&amp;C&amp;G</oddHeader>
    <oddFooter>&amp;L&amp;"Arial Narrow,Normal"www.haciendabogota.gov.co
Carrera 30 N.° 25-90 - Bogotá, D. C. Código postal: 111311
PBX: (+57) 601 338 50 00 Información: Línea 195
NIT. 899.999.061-9&amp;R&amp;12
&amp;G  
&amp;"Arial Narrow,Normal"122-F.28
V9</oddFooter>
  </headerFooter>
  <legacyDrawing r:id="rId2"/>
  <legacyDrawingHF r:id="rId3"/>
  <extLst>
    <ext xmlns:x14="http://schemas.microsoft.com/office/spreadsheetml/2009/9/main" uri="{78C0D931-6437-407d-A8EE-F0AAD7539E65}">
      <x14:conditionalFormattings>
        <x14:conditionalFormatting xmlns:xm="http://schemas.microsoft.com/office/excel/2006/main">
          <x14:cfRule type="cellIs" priority="2" operator="equal" id="{06B33DB9-98E8-4357-BAA0-6D0E972853BE}">
            <xm:f>'C:\Alcides\Documentos_todo\Documentos oci\2021\Plan de mejoramientos\[STO_PM_GESTIÓN_30_03_ 2021.xlsx]CRITERIO'!#REF!</xm:f>
            <x14:dxf>
              <fill>
                <patternFill>
                  <bgColor rgb="FF00B0F0"/>
                </patternFill>
              </fill>
            </x14:dxf>
          </x14:cfRule>
          <x14:cfRule type="cellIs" priority="3" operator="equal" id="{800840BD-C562-4F89-8561-C5192A76AF07}">
            <xm:f>'C:\Alcides\Documentos_todo\Documentos oci\2021\Plan de mejoramientos\[STO_PM_GESTIÓN_30_03_ 2021.xlsx]CRITERIO'!#REF!</xm:f>
            <x14:dxf>
              <fill>
                <patternFill>
                  <bgColor rgb="FFFFC000"/>
                </patternFill>
              </fill>
            </x14:dxf>
          </x14:cfRule>
          <x14:cfRule type="cellIs" priority="4" operator="equal" id="{01C368AC-B662-4451-B01F-A12919FABE61}">
            <xm:f>'C:\Alcides\Documentos_todo\Documentos oci\2021\Plan de mejoramientos\[STO_PM_GESTIÓN_30_03_ 2021.xlsx]CRITERIO'!#REF!</xm:f>
            <x14:dxf>
              <fill>
                <patternFill>
                  <bgColor rgb="FFFF0000"/>
                </patternFill>
              </fill>
            </x14:dxf>
          </x14:cfRule>
          <x14:cfRule type="cellIs" priority="5" operator="equal" id="{3C6324BC-5F4B-4B8E-9EB8-D3CD1472C263}">
            <xm:f>'C:\Alcides\Documentos_todo\Documentos oci\2021\Plan de mejoramientos\[STO_PM_GESTIÓN_30_03_ 2021.xlsx]CRITERIO'!#REF!</xm:f>
            <x14:dxf>
              <fill>
                <patternFill>
                  <bgColor rgb="FF92D050"/>
                </patternFill>
              </fill>
            </x14:dxf>
          </x14:cfRule>
          <xm:sqref>BP6:BQ15</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C8A1B-D968-443E-BCA8-AF4873D997F2}">
  <dimension ref="A1:BX11"/>
  <sheetViews>
    <sheetView zoomScale="70" zoomScaleNormal="70" zoomScaleSheetLayoutView="20" workbookViewId="0">
      <pane xSplit="4" ySplit="5" topLeftCell="E10" activePane="bottomRight" state="frozen"/>
      <selection pane="topRight" activeCell="E1" sqref="E1"/>
      <selection pane="bottomLeft" activeCell="A6" sqref="A6"/>
      <selection pane="bottomRight" activeCell="E10" sqref="E10"/>
    </sheetView>
  </sheetViews>
  <sheetFormatPr baseColWidth="10" defaultColWidth="9.109375" defaultRowHeight="13.2" x14ac:dyDescent="0.3"/>
  <cols>
    <col min="1" max="1" width="5.5546875" style="110" customWidth="1"/>
    <col min="2" max="2" width="7.109375" style="127" customWidth="1"/>
    <col min="3" max="3" width="8.6640625" style="131" customWidth="1"/>
    <col min="4" max="4" width="7.109375" style="132" customWidth="1"/>
    <col min="5" max="5" width="23.88671875" style="133" customWidth="1"/>
    <col min="6" max="6" width="14" style="112" customWidth="1"/>
    <col min="7" max="7" width="37.33203125" style="110" customWidth="1"/>
    <col min="8" max="8" width="44.33203125" style="134" customWidth="1"/>
    <col min="9" max="9" width="6.109375" style="133" customWidth="1"/>
    <col min="10" max="10" width="30" style="134" customWidth="1"/>
    <col min="11" max="11" width="14.109375" style="110" customWidth="1"/>
    <col min="12" max="12" width="16" style="110" customWidth="1"/>
    <col min="13" max="13" width="17.33203125" style="133" customWidth="1"/>
    <col min="14" max="14" width="20.33203125" style="110" customWidth="1"/>
    <col min="15" max="15" width="17" style="127" customWidth="1"/>
    <col min="16" max="17" width="14" style="135" customWidth="1"/>
    <col min="18" max="18" width="8.5546875" style="135" customWidth="1"/>
    <col min="19" max="19" width="14.33203125" style="135" customWidth="1"/>
    <col min="20" max="20" width="15.33203125" style="86" customWidth="1"/>
    <col min="21" max="21" width="67" style="112" customWidth="1"/>
    <col min="22" max="22" width="14.6640625" style="112" customWidth="1"/>
    <col min="23" max="23" width="15.33203125" style="128" customWidth="1"/>
    <col min="24" max="24" width="16" style="128" customWidth="1"/>
    <col min="25" max="25" width="17.88671875" style="112" customWidth="1"/>
    <col min="26" max="26" width="16.88671875" style="112" customWidth="1"/>
    <col min="27" max="27" width="52.44140625" style="112" customWidth="1"/>
    <col min="28" max="28" width="36.6640625" style="112" customWidth="1"/>
    <col min="29" max="29" width="14.6640625" style="86" customWidth="1"/>
    <col min="30" max="30" width="62" style="112" customWidth="1"/>
    <col min="31" max="31" width="21.6640625" style="112" customWidth="1"/>
    <col min="32" max="32" width="22.44140625" style="128" customWidth="1"/>
    <col min="33" max="33" width="14.33203125" style="128" customWidth="1"/>
    <col min="34" max="34" width="19.44140625" style="112" customWidth="1"/>
    <col min="35" max="35" width="16.88671875" style="112" customWidth="1"/>
    <col min="36" max="36" width="44.5546875" style="112" customWidth="1"/>
    <col min="37" max="37" width="34" style="112" customWidth="1"/>
    <col min="38" max="38" width="9" style="86" customWidth="1"/>
    <col min="39" max="39" width="32" style="112" customWidth="1"/>
    <col min="40" max="40" width="14.6640625" style="112" customWidth="1"/>
    <col min="41" max="41" width="11.33203125" style="128" customWidth="1"/>
    <col min="42" max="42" width="11.6640625" style="128" customWidth="1"/>
    <col min="43" max="43" width="15.33203125" style="112" customWidth="1"/>
    <col min="44" max="44" width="16.88671875" style="112" customWidth="1"/>
    <col min="45" max="45" width="32.109375" style="112" customWidth="1"/>
    <col min="46" max="46" width="20.88671875" style="112" customWidth="1"/>
    <col min="47" max="47" width="9" style="86" customWidth="1"/>
    <col min="48" max="48" width="32" style="112" customWidth="1"/>
    <col min="49" max="49" width="14.6640625" style="112" customWidth="1"/>
    <col min="50" max="50" width="11.33203125" style="128" customWidth="1"/>
    <col min="51" max="51" width="11.6640625" style="128" customWidth="1"/>
    <col min="52" max="52" width="15.33203125" style="112" customWidth="1"/>
    <col min="53" max="53" width="16.88671875" style="112" customWidth="1"/>
    <col min="54" max="54" width="32.109375" style="112" customWidth="1"/>
    <col min="55" max="62" width="20.88671875" style="112" customWidth="1"/>
    <col min="63" max="63" width="18.44140625" style="112" customWidth="1"/>
    <col min="64" max="65" width="18.109375" style="112" customWidth="1"/>
    <col min="66" max="66" width="21.6640625" style="112" customWidth="1"/>
    <col min="67" max="67" width="20.88671875" style="112" customWidth="1"/>
    <col min="68" max="68" width="19.109375" style="112" customWidth="1"/>
    <col min="69" max="69" width="32.88671875" style="112" customWidth="1"/>
    <col min="70" max="70" width="22" style="110" customWidth="1"/>
    <col min="71" max="71" width="31.33203125" style="110" customWidth="1"/>
    <col min="72" max="72" width="18.88671875" style="110" customWidth="1"/>
    <col min="73" max="74" width="9.109375" style="110"/>
    <col min="75" max="75" width="26.6640625" style="110" customWidth="1"/>
    <col min="76" max="77" width="9.109375" style="110" customWidth="1"/>
    <col min="78" max="16384" width="9.109375" style="110"/>
  </cols>
  <sheetData>
    <row r="1" spans="1:76" s="126" customFormat="1" ht="6.75" customHeight="1" x14ac:dyDescent="0.25">
      <c r="B1" s="127"/>
      <c r="C1" s="127"/>
      <c r="D1" s="127"/>
      <c r="E1" s="127"/>
      <c r="F1" s="127"/>
      <c r="G1" s="127"/>
      <c r="H1" s="127"/>
      <c r="I1" s="127"/>
      <c r="J1" s="127"/>
      <c r="K1" s="127"/>
      <c r="L1" s="127"/>
      <c r="M1" s="127"/>
      <c r="N1" s="127"/>
      <c r="O1" s="127"/>
      <c r="P1" s="127"/>
      <c r="Q1" s="127"/>
      <c r="R1" s="127"/>
      <c r="S1" s="127"/>
      <c r="T1" s="85"/>
      <c r="U1" s="112"/>
      <c r="V1" s="112"/>
      <c r="W1" s="128"/>
      <c r="X1" s="128"/>
      <c r="Y1" s="112"/>
      <c r="Z1" s="112"/>
      <c r="AA1" s="112"/>
      <c r="AB1" s="112"/>
      <c r="AC1" s="85"/>
      <c r="AD1" s="112"/>
      <c r="AE1" s="112"/>
      <c r="AF1" s="128"/>
      <c r="AG1" s="128"/>
      <c r="AH1" s="112"/>
      <c r="AI1" s="112"/>
      <c r="AJ1" s="112"/>
      <c r="AK1" s="112"/>
      <c r="AL1" s="85"/>
      <c r="AM1" s="112"/>
      <c r="AN1" s="112"/>
      <c r="AO1" s="128"/>
      <c r="AP1" s="128"/>
      <c r="AQ1" s="112"/>
      <c r="AR1" s="112"/>
      <c r="AS1" s="112"/>
      <c r="AT1" s="112"/>
      <c r="AU1" s="85"/>
      <c r="AV1" s="112"/>
      <c r="AW1" s="112"/>
      <c r="AX1" s="128"/>
      <c r="AY1" s="128"/>
      <c r="AZ1" s="112"/>
      <c r="BA1" s="112"/>
      <c r="BB1" s="112"/>
      <c r="BC1" s="112"/>
      <c r="BD1" s="112"/>
      <c r="BE1" s="112"/>
      <c r="BF1" s="112"/>
      <c r="BG1" s="112"/>
      <c r="BH1" s="112"/>
      <c r="BI1" s="112"/>
      <c r="BJ1" s="112"/>
      <c r="BK1" s="112"/>
      <c r="BL1" s="112"/>
      <c r="BM1" s="112"/>
      <c r="BN1" s="112"/>
      <c r="BO1" s="112"/>
      <c r="BP1" s="112"/>
      <c r="BQ1" s="112"/>
    </row>
    <row r="2" spans="1:76" s="129" customFormat="1" ht="30" customHeight="1" x14ac:dyDescent="0.3">
      <c r="A2" s="327" t="s">
        <v>0</v>
      </c>
      <c r="B2" s="327"/>
      <c r="C2" s="327"/>
      <c r="D2" s="327"/>
      <c r="E2" s="327"/>
      <c r="F2" s="327"/>
      <c r="G2" s="327"/>
      <c r="H2" s="327"/>
      <c r="I2" s="327"/>
      <c r="J2" s="327"/>
      <c r="K2" s="327"/>
      <c r="L2" s="327"/>
      <c r="M2" s="327"/>
      <c r="N2" s="327"/>
      <c r="O2" s="328"/>
      <c r="P2" s="354" t="s">
        <v>1</v>
      </c>
      <c r="Q2" s="355"/>
      <c r="R2" s="355"/>
      <c r="S2" s="355"/>
      <c r="T2" s="358" t="s">
        <v>649</v>
      </c>
      <c r="U2" s="358"/>
      <c r="V2" s="358"/>
      <c r="W2" s="358"/>
      <c r="X2" s="358"/>
      <c r="Y2" s="358"/>
      <c r="Z2" s="358"/>
      <c r="AA2" s="358"/>
      <c r="AB2" s="358"/>
      <c r="AC2" s="358" t="s">
        <v>650</v>
      </c>
      <c r="AD2" s="358"/>
      <c r="AE2" s="358"/>
      <c r="AF2" s="358"/>
      <c r="AG2" s="358"/>
      <c r="AH2" s="358"/>
      <c r="AI2" s="358"/>
      <c r="AJ2" s="358"/>
      <c r="AK2" s="358"/>
      <c r="AL2" s="358" t="s">
        <v>651</v>
      </c>
      <c r="AM2" s="358"/>
      <c r="AN2" s="358"/>
      <c r="AO2" s="358"/>
      <c r="AP2" s="358"/>
      <c r="AQ2" s="358"/>
      <c r="AR2" s="358"/>
      <c r="AS2" s="358"/>
      <c r="AT2" s="358"/>
      <c r="AU2" s="353" t="s">
        <v>652</v>
      </c>
      <c r="AV2" s="353"/>
      <c r="AW2" s="353"/>
      <c r="AX2" s="353"/>
      <c r="AY2" s="353"/>
      <c r="AZ2" s="353"/>
      <c r="BA2" s="353"/>
      <c r="BB2" s="353"/>
      <c r="BC2" s="353"/>
      <c r="BD2" s="9"/>
      <c r="BE2" s="9"/>
      <c r="BF2" s="9"/>
      <c r="BG2" s="9"/>
      <c r="BH2" s="351" t="s">
        <v>6</v>
      </c>
      <c r="BI2" s="352"/>
      <c r="BJ2" s="352"/>
      <c r="BK2" s="352"/>
      <c r="BL2" s="352"/>
      <c r="BM2" s="352"/>
      <c r="BN2" s="352"/>
      <c r="BO2" s="352"/>
      <c r="BP2" s="352"/>
      <c r="BQ2" s="352"/>
      <c r="BR2" s="352"/>
      <c r="BS2" s="352"/>
      <c r="BT2" s="352"/>
      <c r="BW2" s="129" t="s">
        <v>7</v>
      </c>
      <c r="BX2" s="129" t="s">
        <v>8</v>
      </c>
    </row>
    <row r="3" spans="1:76" s="129" customFormat="1" ht="45" customHeight="1" x14ac:dyDescent="0.3">
      <c r="A3" s="327"/>
      <c r="B3" s="327"/>
      <c r="C3" s="327"/>
      <c r="D3" s="327"/>
      <c r="E3" s="327"/>
      <c r="F3" s="327"/>
      <c r="G3" s="327"/>
      <c r="H3" s="327"/>
      <c r="I3" s="327"/>
      <c r="J3" s="327"/>
      <c r="K3" s="327"/>
      <c r="L3" s="327"/>
      <c r="M3" s="327"/>
      <c r="N3" s="327"/>
      <c r="O3" s="328"/>
      <c r="P3" s="356"/>
      <c r="Q3" s="357"/>
      <c r="R3" s="357"/>
      <c r="S3" s="357"/>
      <c r="T3" s="331" t="s">
        <v>9</v>
      </c>
      <c r="U3" s="332"/>
      <c r="V3" s="332"/>
      <c r="W3" s="333"/>
      <c r="X3" s="331" t="s">
        <v>10</v>
      </c>
      <c r="Y3" s="332"/>
      <c r="Z3" s="332"/>
      <c r="AA3" s="332"/>
      <c r="AB3" s="333"/>
      <c r="AC3" s="331" t="s">
        <v>9</v>
      </c>
      <c r="AD3" s="332"/>
      <c r="AE3" s="332"/>
      <c r="AF3" s="333"/>
      <c r="AG3" s="331" t="s">
        <v>10</v>
      </c>
      <c r="AH3" s="332"/>
      <c r="AI3" s="332"/>
      <c r="AJ3" s="332"/>
      <c r="AK3" s="333"/>
      <c r="AL3" s="331" t="s">
        <v>9</v>
      </c>
      <c r="AM3" s="332"/>
      <c r="AN3" s="332"/>
      <c r="AO3" s="333"/>
      <c r="AP3" s="331" t="s">
        <v>10</v>
      </c>
      <c r="AQ3" s="332"/>
      <c r="AR3" s="332"/>
      <c r="AS3" s="332"/>
      <c r="AT3" s="333"/>
      <c r="AU3" s="331" t="s">
        <v>9</v>
      </c>
      <c r="AV3" s="332"/>
      <c r="AW3" s="332"/>
      <c r="AX3" s="333"/>
      <c r="AY3" s="331" t="s">
        <v>10</v>
      </c>
      <c r="AZ3" s="332"/>
      <c r="BA3" s="332"/>
      <c r="BB3" s="332"/>
      <c r="BC3" s="333"/>
      <c r="BD3" s="331" t="s">
        <v>11</v>
      </c>
      <c r="BE3" s="332"/>
      <c r="BF3" s="333"/>
      <c r="BG3" s="337" t="s">
        <v>12</v>
      </c>
      <c r="BH3" s="339" t="s">
        <v>13</v>
      </c>
      <c r="BI3" s="340"/>
      <c r="BJ3" s="341"/>
      <c r="BK3" s="339" t="s">
        <v>14</v>
      </c>
      <c r="BL3" s="341"/>
      <c r="BM3" s="345" t="s">
        <v>15</v>
      </c>
      <c r="BN3" s="327"/>
      <c r="BO3" s="327"/>
      <c r="BP3" s="328"/>
      <c r="BQ3" s="346" t="s">
        <v>16</v>
      </c>
      <c r="BR3" s="347"/>
      <c r="BS3" s="347"/>
      <c r="BT3" s="347"/>
      <c r="BW3" s="129" t="s">
        <v>17</v>
      </c>
      <c r="BX3" s="129" t="s">
        <v>18</v>
      </c>
    </row>
    <row r="4" spans="1:76" s="129" customFormat="1" ht="62.25" hidden="1" customHeight="1" x14ac:dyDescent="0.3">
      <c r="B4" s="6">
        <v>4</v>
      </c>
      <c r="C4" s="7">
        <v>8</v>
      </c>
      <c r="D4" s="7">
        <v>20</v>
      </c>
      <c r="E4" s="7"/>
      <c r="F4" s="7">
        <v>24</v>
      </c>
      <c r="G4" s="7"/>
      <c r="H4" s="7">
        <v>28</v>
      </c>
      <c r="I4" s="7">
        <v>32</v>
      </c>
      <c r="J4" s="7">
        <v>36</v>
      </c>
      <c r="K4" s="7">
        <v>44</v>
      </c>
      <c r="L4" s="7">
        <v>48</v>
      </c>
      <c r="M4" s="7">
        <v>60</v>
      </c>
      <c r="N4" s="7">
        <v>64</v>
      </c>
      <c r="O4" s="8"/>
      <c r="P4" s="7">
        <v>68</v>
      </c>
      <c r="Q4" s="7"/>
      <c r="R4" s="7"/>
      <c r="S4" s="7">
        <v>72</v>
      </c>
      <c r="T4" s="334"/>
      <c r="U4" s="335"/>
      <c r="V4" s="335"/>
      <c r="W4" s="336"/>
      <c r="X4" s="334"/>
      <c r="Y4" s="335"/>
      <c r="Z4" s="335"/>
      <c r="AA4" s="335"/>
      <c r="AB4" s="336"/>
      <c r="AC4" s="334"/>
      <c r="AD4" s="335"/>
      <c r="AE4" s="335"/>
      <c r="AF4" s="336"/>
      <c r="AG4" s="334"/>
      <c r="AH4" s="335"/>
      <c r="AI4" s="335"/>
      <c r="AJ4" s="335"/>
      <c r="AK4" s="336"/>
      <c r="AL4" s="334"/>
      <c r="AM4" s="335"/>
      <c r="AN4" s="335"/>
      <c r="AO4" s="336"/>
      <c r="AP4" s="334"/>
      <c r="AQ4" s="335"/>
      <c r="AR4" s="335"/>
      <c r="AS4" s="335"/>
      <c r="AT4" s="336"/>
      <c r="AU4" s="334"/>
      <c r="AV4" s="335"/>
      <c r="AW4" s="335"/>
      <c r="AX4" s="336"/>
      <c r="AY4" s="334"/>
      <c r="AZ4" s="335"/>
      <c r="BA4" s="335"/>
      <c r="BB4" s="335"/>
      <c r="BC4" s="336"/>
      <c r="BD4" s="334"/>
      <c r="BE4" s="335"/>
      <c r="BF4" s="336"/>
      <c r="BG4" s="338"/>
      <c r="BH4" s="342"/>
      <c r="BI4" s="343"/>
      <c r="BJ4" s="344"/>
      <c r="BK4" s="342"/>
      <c r="BL4" s="344"/>
      <c r="BM4" s="334"/>
      <c r="BN4" s="335"/>
      <c r="BO4" s="335"/>
      <c r="BP4" s="336"/>
      <c r="BQ4" s="348"/>
      <c r="BR4" s="349"/>
      <c r="BS4" s="349"/>
      <c r="BT4" s="349"/>
    </row>
    <row r="5" spans="1:76" s="112" customFormat="1" ht="146.25" customHeight="1" x14ac:dyDescent="0.3">
      <c r="A5" s="12" t="s">
        <v>19</v>
      </c>
      <c r="B5" s="10" t="s">
        <v>20</v>
      </c>
      <c r="C5" s="10" t="s">
        <v>21</v>
      </c>
      <c r="D5" s="11" t="s">
        <v>22</v>
      </c>
      <c r="E5" s="12" t="s">
        <v>23</v>
      </c>
      <c r="F5" s="10" t="s">
        <v>24</v>
      </c>
      <c r="G5" s="12" t="s">
        <v>25</v>
      </c>
      <c r="H5" s="12" t="s">
        <v>26</v>
      </c>
      <c r="I5" s="10" t="s">
        <v>27</v>
      </c>
      <c r="J5" s="12" t="s">
        <v>28</v>
      </c>
      <c r="K5" s="12" t="s">
        <v>29</v>
      </c>
      <c r="L5" s="12" t="s">
        <v>30</v>
      </c>
      <c r="M5" s="12" t="s">
        <v>31</v>
      </c>
      <c r="N5" s="12" t="s">
        <v>32</v>
      </c>
      <c r="O5" s="12" t="s">
        <v>33</v>
      </c>
      <c r="P5" s="168" t="s">
        <v>34</v>
      </c>
      <c r="Q5" s="168" t="s">
        <v>35</v>
      </c>
      <c r="R5" s="168" t="s">
        <v>36</v>
      </c>
      <c r="S5" s="168" t="s">
        <v>35</v>
      </c>
      <c r="T5" s="14" t="s">
        <v>37</v>
      </c>
      <c r="U5" s="14" t="s">
        <v>38</v>
      </c>
      <c r="V5" s="15" t="s">
        <v>39</v>
      </c>
      <c r="W5" s="16" t="s">
        <v>40</v>
      </c>
      <c r="X5" s="17" t="s">
        <v>41</v>
      </c>
      <c r="Y5" s="17" t="s">
        <v>42</v>
      </c>
      <c r="Z5" s="18" t="s">
        <v>43</v>
      </c>
      <c r="AA5" s="18" t="s">
        <v>44</v>
      </c>
      <c r="AB5" s="19" t="s">
        <v>45</v>
      </c>
      <c r="AC5" s="14" t="s">
        <v>37</v>
      </c>
      <c r="AD5" s="14" t="s">
        <v>38</v>
      </c>
      <c r="AE5" s="15" t="s">
        <v>46</v>
      </c>
      <c r="AF5" s="16" t="s">
        <v>40</v>
      </c>
      <c r="AG5" s="17" t="s">
        <v>41</v>
      </c>
      <c r="AH5" s="17" t="s">
        <v>42</v>
      </c>
      <c r="AI5" s="18" t="s">
        <v>43</v>
      </c>
      <c r="AJ5" s="18" t="s">
        <v>44</v>
      </c>
      <c r="AK5" s="19" t="s">
        <v>45</v>
      </c>
      <c r="AL5" s="14" t="s">
        <v>37</v>
      </c>
      <c r="AM5" s="14" t="s">
        <v>38</v>
      </c>
      <c r="AN5" s="15" t="s">
        <v>39</v>
      </c>
      <c r="AO5" s="16" t="s">
        <v>40</v>
      </c>
      <c r="AP5" s="17" t="s">
        <v>41</v>
      </c>
      <c r="AQ5" s="17" t="s">
        <v>42</v>
      </c>
      <c r="AR5" s="18" t="s">
        <v>43</v>
      </c>
      <c r="AS5" s="18" t="s">
        <v>44</v>
      </c>
      <c r="AT5" s="19" t="s">
        <v>45</v>
      </c>
      <c r="AU5" s="14" t="s">
        <v>37</v>
      </c>
      <c r="AV5" s="14" t="s">
        <v>38</v>
      </c>
      <c r="AW5" s="15" t="s">
        <v>39</v>
      </c>
      <c r="AX5" s="16" t="s">
        <v>40</v>
      </c>
      <c r="AY5" s="17" t="s">
        <v>41</v>
      </c>
      <c r="AZ5" s="17" t="s">
        <v>42</v>
      </c>
      <c r="BA5" s="18" t="s">
        <v>43</v>
      </c>
      <c r="BB5" s="18" t="s">
        <v>44</v>
      </c>
      <c r="BC5" s="19" t="s">
        <v>45</v>
      </c>
      <c r="BD5" s="2" t="s">
        <v>47</v>
      </c>
      <c r="BE5" s="2" t="s">
        <v>48</v>
      </c>
      <c r="BF5" s="2" t="s">
        <v>49</v>
      </c>
      <c r="BG5" s="13" t="s">
        <v>50</v>
      </c>
      <c r="BH5" s="3" t="s">
        <v>51</v>
      </c>
      <c r="BI5" s="3" t="s">
        <v>52</v>
      </c>
      <c r="BJ5" s="4" t="s">
        <v>53</v>
      </c>
      <c r="BK5" s="4" t="s">
        <v>54</v>
      </c>
      <c r="BL5" s="4" t="s">
        <v>55</v>
      </c>
      <c r="BM5" s="2" t="s">
        <v>56</v>
      </c>
      <c r="BN5" s="2" t="s">
        <v>57</v>
      </c>
      <c r="BO5" s="2" t="s">
        <v>53</v>
      </c>
      <c r="BP5" s="2" t="s">
        <v>58</v>
      </c>
      <c r="BQ5" s="20" t="s">
        <v>59</v>
      </c>
      <c r="BR5" s="20" t="s">
        <v>60</v>
      </c>
      <c r="BS5" s="20" t="s">
        <v>61</v>
      </c>
      <c r="BT5" s="18" t="s">
        <v>62</v>
      </c>
      <c r="BW5" s="130" t="s">
        <v>63</v>
      </c>
    </row>
    <row r="6" spans="1:76" ht="409.5" customHeight="1" x14ac:dyDescent="0.3">
      <c r="A6" s="125">
        <v>2</v>
      </c>
      <c r="B6" s="113">
        <v>111</v>
      </c>
      <c r="C6" s="21">
        <v>2024</v>
      </c>
      <c r="D6" s="29" t="s">
        <v>283</v>
      </c>
      <c r="E6" s="30" t="s">
        <v>284</v>
      </c>
      <c r="F6" s="24" t="s">
        <v>912</v>
      </c>
      <c r="G6" s="23" t="s">
        <v>286</v>
      </c>
      <c r="H6" s="31" t="s">
        <v>913</v>
      </c>
      <c r="I6" s="26">
        <v>1</v>
      </c>
      <c r="J6" s="31" t="s">
        <v>914</v>
      </c>
      <c r="K6" s="24" t="s">
        <v>915</v>
      </c>
      <c r="L6" s="24" t="s">
        <v>916</v>
      </c>
      <c r="M6" s="24" t="s">
        <v>916</v>
      </c>
      <c r="N6" s="24" t="s">
        <v>917</v>
      </c>
      <c r="O6" s="24" t="s">
        <v>158</v>
      </c>
      <c r="P6" s="137">
        <v>45536</v>
      </c>
      <c r="Q6" s="137">
        <v>45747</v>
      </c>
      <c r="R6" s="105" t="s">
        <v>73</v>
      </c>
      <c r="S6" s="105" t="s">
        <v>73</v>
      </c>
      <c r="T6" s="51">
        <v>45747</v>
      </c>
      <c r="U6" s="61" t="s">
        <v>918</v>
      </c>
      <c r="V6" s="62" t="s">
        <v>916</v>
      </c>
      <c r="W6" s="63" t="s">
        <v>919</v>
      </c>
      <c r="X6" s="28">
        <v>45776</v>
      </c>
      <c r="Y6" s="5" t="s">
        <v>916</v>
      </c>
      <c r="Z6" s="88">
        <v>0.8</v>
      </c>
      <c r="AA6" s="23" t="s">
        <v>920</v>
      </c>
      <c r="AB6" s="103" t="s">
        <v>921</v>
      </c>
      <c r="AC6" s="116"/>
      <c r="AD6" s="117"/>
      <c r="AE6" s="117"/>
      <c r="AF6" s="118"/>
      <c r="AG6" s="118"/>
      <c r="AH6" s="117"/>
      <c r="AI6" s="117"/>
      <c r="AJ6" s="117"/>
      <c r="AK6" s="117"/>
      <c r="AL6" s="116"/>
      <c r="AM6" s="117"/>
      <c r="AN6" s="117"/>
      <c r="AO6" s="118"/>
      <c r="AP6" s="118"/>
      <c r="AQ6" s="117"/>
      <c r="AR6" s="117"/>
      <c r="AS6" s="117"/>
      <c r="AT6" s="117"/>
      <c r="AU6" s="116"/>
      <c r="AV6" s="117"/>
      <c r="AW6" s="117"/>
      <c r="AX6" s="118"/>
      <c r="AY6" s="118"/>
      <c r="AZ6" s="117"/>
      <c r="BA6" s="117"/>
      <c r="BB6" s="117"/>
      <c r="BC6" s="117"/>
      <c r="BD6" s="60">
        <v>45776</v>
      </c>
      <c r="BE6" s="108">
        <v>0.8</v>
      </c>
      <c r="BF6" s="115" t="s">
        <v>792</v>
      </c>
      <c r="BG6" s="108">
        <v>0.8</v>
      </c>
      <c r="BH6" s="117"/>
      <c r="BI6" s="117"/>
      <c r="BJ6" s="117"/>
      <c r="BK6" s="117"/>
      <c r="BL6" s="117"/>
      <c r="BM6" s="117"/>
      <c r="BN6" s="117"/>
      <c r="BO6" s="117"/>
      <c r="BP6" s="119"/>
      <c r="BQ6" s="121" t="s">
        <v>922</v>
      </c>
      <c r="BR6" s="120"/>
      <c r="BS6" s="123"/>
      <c r="BT6" s="122" t="s">
        <v>923</v>
      </c>
    </row>
    <row r="7" spans="1:76" ht="409.6" customHeight="1" x14ac:dyDescent="0.3">
      <c r="A7" s="125">
        <v>3</v>
      </c>
      <c r="B7" s="113">
        <v>111</v>
      </c>
      <c r="C7" s="21">
        <v>2024</v>
      </c>
      <c r="D7" s="32" t="s">
        <v>283</v>
      </c>
      <c r="E7" s="30" t="s">
        <v>284</v>
      </c>
      <c r="F7" s="24" t="s">
        <v>924</v>
      </c>
      <c r="G7" s="33" t="s">
        <v>286</v>
      </c>
      <c r="H7" s="31" t="s">
        <v>913</v>
      </c>
      <c r="I7" s="26">
        <v>1</v>
      </c>
      <c r="J7" s="31" t="s">
        <v>914</v>
      </c>
      <c r="K7" s="24" t="s">
        <v>925</v>
      </c>
      <c r="L7" s="24" t="s">
        <v>916</v>
      </c>
      <c r="M7" s="24" t="s">
        <v>916</v>
      </c>
      <c r="N7" s="24" t="s">
        <v>917</v>
      </c>
      <c r="O7" s="24" t="s">
        <v>158</v>
      </c>
      <c r="P7" s="137">
        <v>45536</v>
      </c>
      <c r="Q7" s="137">
        <v>45747</v>
      </c>
      <c r="R7" s="105" t="s">
        <v>73</v>
      </c>
      <c r="S7" s="105" t="s">
        <v>73</v>
      </c>
      <c r="T7" s="51">
        <v>45747</v>
      </c>
      <c r="U7" s="61" t="s">
        <v>926</v>
      </c>
      <c r="V7" s="62" t="s">
        <v>916</v>
      </c>
      <c r="W7" s="63" t="s">
        <v>919</v>
      </c>
      <c r="X7" s="28">
        <v>45776</v>
      </c>
      <c r="Y7" s="5" t="s">
        <v>916</v>
      </c>
      <c r="Z7" s="88">
        <v>0.8</v>
      </c>
      <c r="AA7" s="23" t="s">
        <v>920</v>
      </c>
      <c r="AB7" s="103" t="s">
        <v>921</v>
      </c>
      <c r="AC7" s="116"/>
      <c r="AD7" s="117"/>
      <c r="AE7" s="117"/>
      <c r="AF7" s="118"/>
      <c r="AG7" s="118"/>
      <c r="AH7" s="117"/>
      <c r="AI7" s="117"/>
      <c r="AJ7" s="117"/>
      <c r="AK7" s="117"/>
      <c r="AL7" s="116"/>
      <c r="AM7" s="117"/>
      <c r="AN7" s="117"/>
      <c r="AO7" s="118"/>
      <c r="AP7" s="118"/>
      <c r="AQ7" s="117"/>
      <c r="AR7" s="117"/>
      <c r="AS7" s="117"/>
      <c r="AT7" s="117"/>
      <c r="AU7" s="116"/>
      <c r="AV7" s="117"/>
      <c r="AW7" s="117"/>
      <c r="AX7" s="118"/>
      <c r="AY7" s="118"/>
      <c r="AZ7" s="117"/>
      <c r="BA7" s="117"/>
      <c r="BB7" s="117"/>
      <c r="BC7" s="117"/>
      <c r="BD7" s="60">
        <v>45776</v>
      </c>
      <c r="BE7" s="108">
        <v>0.8</v>
      </c>
      <c r="BF7" s="115" t="s">
        <v>792</v>
      </c>
      <c r="BG7" s="108">
        <v>0.8</v>
      </c>
      <c r="BH7" s="117"/>
      <c r="BI7" s="117"/>
      <c r="BJ7" s="117"/>
      <c r="BK7" s="117"/>
      <c r="BL7" s="117"/>
      <c r="BM7" s="117"/>
      <c r="BN7" s="117"/>
      <c r="BO7" s="117"/>
      <c r="BP7" s="119"/>
      <c r="BQ7" s="121" t="s">
        <v>922</v>
      </c>
      <c r="BR7" s="120"/>
      <c r="BS7" s="123"/>
      <c r="BT7" s="122" t="s">
        <v>923</v>
      </c>
    </row>
    <row r="8" spans="1:76" ht="282.75" customHeight="1" x14ac:dyDescent="0.3">
      <c r="A8" s="125">
        <v>19</v>
      </c>
      <c r="B8" s="113">
        <v>111</v>
      </c>
      <c r="C8" s="21">
        <v>2024</v>
      </c>
      <c r="D8" s="21">
        <v>3</v>
      </c>
      <c r="E8" s="30" t="s">
        <v>257</v>
      </c>
      <c r="F8" s="41">
        <v>1</v>
      </c>
      <c r="G8" s="33" t="s">
        <v>258</v>
      </c>
      <c r="H8" s="31" t="e">
        <f>#REF!</f>
        <v>#REF!</v>
      </c>
      <c r="I8" s="26">
        <v>2</v>
      </c>
      <c r="J8" s="31" t="s">
        <v>927</v>
      </c>
      <c r="K8" s="33" t="s">
        <v>928</v>
      </c>
      <c r="L8" s="33" t="s">
        <v>929</v>
      </c>
      <c r="M8" s="24">
        <v>1</v>
      </c>
      <c r="N8" s="24" t="s">
        <v>930</v>
      </c>
      <c r="O8" s="24" t="s">
        <v>264</v>
      </c>
      <c r="P8" s="140">
        <v>45670</v>
      </c>
      <c r="Q8" s="140">
        <v>45838</v>
      </c>
      <c r="R8" s="105" t="s">
        <v>73</v>
      </c>
      <c r="S8" s="105" t="s">
        <v>73</v>
      </c>
      <c r="T8" s="56">
        <v>45747</v>
      </c>
      <c r="U8" s="31" t="s">
        <v>931</v>
      </c>
      <c r="V8" s="24" t="s">
        <v>932</v>
      </c>
      <c r="W8" s="24">
        <v>0.42859999999999998</v>
      </c>
      <c r="X8" s="54">
        <v>45771</v>
      </c>
      <c r="Y8" s="24" t="s">
        <v>932</v>
      </c>
      <c r="Z8" s="94">
        <v>0.42880000000000001</v>
      </c>
      <c r="AA8" s="95" t="s">
        <v>933</v>
      </c>
      <c r="AB8" s="31" t="s">
        <v>934</v>
      </c>
      <c r="AC8" s="116"/>
      <c r="AD8" s="117"/>
      <c r="AE8" s="117"/>
      <c r="AF8" s="118"/>
      <c r="AG8" s="118"/>
      <c r="AH8" s="117"/>
      <c r="AI8" s="117"/>
      <c r="AJ8" s="117"/>
      <c r="AK8" s="117"/>
      <c r="AL8" s="116"/>
      <c r="AM8" s="117"/>
      <c r="AN8" s="117"/>
      <c r="AO8" s="118"/>
      <c r="AP8" s="118"/>
      <c r="AQ8" s="117"/>
      <c r="AR8" s="117"/>
      <c r="AS8" s="117"/>
      <c r="AT8" s="117"/>
      <c r="AU8" s="116"/>
      <c r="AV8" s="117"/>
      <c r="AW8" s="117"/>
      <c r="AX8" s="118"/>
      <c r="AY8" s="118"/>
      <c r="AZ8" s="117"/>
      <c r="BA8" s="117"/>
      <c r="BB8" s="117"/>
      <c r="BC8" s="117"/>
      <c r="BD8" s="117"/>
      <c r="BE8" s="117"/>
      <c r="BF8" s="117"/>
      <c r="BG8" s="117"/>
      <c r="BH8" s="117"/>
      <c r="BI8" s="117"/>
      <c r="BJ8" s="117"/>
      <c r="BK8" s="117"/>
      <c r="BL8" s="117"/>
      <c r="BM8" s="117"/>
      <c r="BN8" s="117"/>
      <c r="BO8" s="117"/>
      <c r="BP8" s="117"/>
      <c r="BQ8" s="121" t="s">
        <v>935</v>
      </c>
      <c r="BR8" s="120"/>
      <c r="BS8" s="120"/>
      <c r="BT8" s="122" t="s">
        <v>923</v>
      </c>
    </row>
    <row r="9" spans="1:76" ht="201.75" customHeight="1" x14ac:dyDescent="0.3">
      <c r="A9" s="125">
        <v>20</v>
      </c>
      <c r="B9" s="113">
        <v>111</v>
      </c>
      <c r="C9" s="21">
        <v>2024</v>
      </c>
      <c r="D9" s="21">
        <v>3</v>
      </c>
      <c r="E9" s="30" t="s">
        <v>257</v>
      </c>
      <c r="F9" s="41">
        <v>1</v>
      </c>
      <c r="G9" s="33" t="s">
        <v>258</v>
      </c>
      <c r="H9" s="31" t="e">
        <f>H8</f>
        <v>#REF!</v>
      </c>
      <c r="I9" s="26">
        <v>3</v>
      </c>
      <c r="J9" s="31" t="s">
        <v>936</v>
      </c>
      <c r="K9" s="33" t="s">
        <v>937</v>
      </c>
      <c r="L9" s="33" t="s">
        <v>938</v>
      </c>
      <c r="M9" s="24">
        <v>1</v>
      </c>
      <c r="N9" s="24" t="s">
        <v>939</v>
      </c>
      <c r="O9" s="24" t="s">
        <v>264</v>
      </c>
      <c r="P9" s="140">
        <v>45670</v>
      </c>
      <c r="Q9" s="140">
        <v>45930</v>
      </c>
      <c r="R9" s="105" t="s">
        <v>73</v>
      </c>
      <c r="S9" s="105" t="s">
        <v>73</v>
      </c>
      <c r="T9" s="24" t="s">
        <v>661</v>
      </c>
      <c r="U9" s="31" t="s">
        <v>940</v>
      </c>
      <c r="V9" s="24" t="s">
        <v>941</v>
      </c>
      <c r="W9" s="24">
        <v>0</v>
      </c>
      <c r="X9" s="54">
        <v>45771</v>
      </c>
      <c r="Y9" s="24" t="s">
        <v>942</v>
      </c>
      <c r="Z9" s="50">
        <v>0</v>
      </c>
      <c r="AA9" s="31" t="s">
        <v>943</v>
      </c>
      <c r="AB9" s="31" t="s">
        <v>665</v>
      </c>
      <c r="AC9" s="116"/>
      <c r="AD9" s="117"/>
      <c r="AE9" s="117"/>
      <c r="AF9" s="118"/>
      <c r="AG9" s="118"/>
      <c r="AH9" s="117"/>
      <c r="AI9" s="117"/>
      <c r="AJ9" s="117"/>
      <c r="AK9" s="117"/>
      <c r="AL9" s="116"/>
      <c r="AM9" s="117"/>
      <c r="AN9" s="117"/>
      <c r="AO9" s="118"/>
      <c r="AP9" s="118"/>
      <c r="AQ9" s="117"/>
      <c r="AR9" s="117"/>
      <c r="AS9" s="117"/>
      <c r="AT9" s="117"/>
      <c r="AU9" s="116"/>
      <c r="AV9" s="117"/>
      <c r="AW9" s="117"/>
      <c r="AX9" s="118"/>
      <c r="AY9" s="118"/>
      <c r="AZ9" s="117"/>
      <c r="BA9" s="117"/>
      <c r="BB9" s="117"/>
      <c r="BC9" s="117"/>
      <c r="BD9" s="117"/>
      <c r="BE9" s="117"/>
      <c r="BF9" s="117"/>
      <c r="BG9" s="117"/>
      <c r="BH9" s="117"/>
      <c r="BI9" s="117"/>
      <c r="BJ9" s="117"/>
      <c r="BK9" s="117"/>
      <c r="BL9" s="117"/>
      <c r="BM9" s="117"/>
      <c r="BN9" s="117"/>
      <c r="BO9" s="117"/>
      <c r="BP9" s="117"/>
      <c r="BQ9" s="121" t="s">
        <v>944</v>
      </c>
      <c r="BR9" s="120"/>
      <c r="BS9" s="120"/>
      <c r="BT9" s="122" t="s">
        <v>923</v>
      </c>
    </row>
    <row r="10" spans="1:76" ht="299.25" customHeight="1" x14ac:dyDescent="0.3">
      <c r="A10" s="125">
        <v>22</v>
      </c>
      <c r="B10" s="113">
        <v>111</v>
      </c>
      <c r="C10" s="21">
        <v>2024</v>
      </c>
      <c r="D10" s="21">
        <v>3</v>
      </c>
      <c r="E10" s="23" t="s">
        <v>257</v>
      </c>
      <c r="F10" s="41">
        <v>2</v>
      </c>
      <c r="G10" s="33" t="s">
        <v>766</v>
      </c>
      <c r="H10" s="31" t="e">
        <f>#REF!</f>
        <v>#REF!</v>
      </c>
      <c r="I10" s="26">
        <v>2</v>
      </c>
      <c r="J10" s="46" t="s">
        <v>945</v>
      </c>
      <c r="K10" s="33" t="s">
        <v>842</v>
      </c>
      <c r="L10" s="33" t="s">
        <v>946</v>
      </c>
      <c r="M10" s="24">
        <v>1</v>
      </c>
      <c r="N10" s="24" t="s">
        <v>844</v>
      </c>
      <c r="O10" s="24" t="s">
        <v>264</v>
      </c>
      <c r="P10" s="140">
        <v>45670</v>
      </c>
      <c r="Q10" s="143" t="s">
        <v>947</v>
      </c>
      <c r="R10" s="105" t="s">
        <v>73</v>
      </c>
      <c r="S10" s="105" t="s">
        <v>73</v>
      </c>
      <c r="T10" s="56">
        <v>45747</v>
      </c>
      <c r="U10" s="31" t="s">
        <v>948</v>
      </c>
      <c r="V10" s="24" t="s">
        <v>949</v>
      </c>
      <c r="W10" s="24">
        <v>0.33</v>
      </c>
      <c r="X10" s="54">
        <v>45771</v>
      </c>
      <c r="Y10" s="24" t="s">
        <v>949</v>
      </c>
      <c r="Z10" s="50">
        <v>0.33</v>
      </c>
      <c r="AA10" s="31" t="s">
        <v>950</v>
      </c>
      <c r="AB10" s="31" t="s">
        <v>665</v>
      </c>
      <c r="AC10" s="116"/>
      <c r="AD10" s="117"/>
      <c r="AE10" s="117"/>
      <c r="AF10" s="118"/>
      <c r="AG10" s="118"/>
      <c r="AH10" s="117"/>
      <c r="AI10" s="117"/>
      <c r="AJ10" s="117"/>
      <c r="AK10" s="117"/>
      <c r="AL10" s="116"/>
      <c r="AM10" s="117"/>
      <c r="AN10" s="117"/>
      <c r="AO10" s="118"/>
      <c r="AP10" s="118"/>
      <c r="AQ10" s="117"/>
      <c r="AR10" s="117"/>
      <c r="AS10" s="117"/>
      <c r="AT10" s="117"/>
      <c r="AU10" s="116"/>
      <c r="AV10" s="117"/>
      <c r="AW10" s="117"/>
      <c r="AX10" s="118"/>
      <c r="AY10" s="118"/>
      <c r="AZ10" s="117"/>
      <c r="BA10" s="117"/>
      <c r="BB10" s="117"/>
      <c r="BC10" s="117"/>
      <c r="BD10" s="117"/>
      <c r="BE10" s="117"/>
      <c r="BF10" s="117"/>
      <c r="BG10" s="117"/>
      <c r="BH10" s="117"/>
      <c r="BI10" s="117"/>
      <c r="BJ10" s="117"/>
      <c r="BK10" s="117"/>
      <c r="BL10" s="117"/>
      <c r="BM10" s="117"/>
      <c r="BN10" s="117"/>
      <c r="BO10" s="117"/>
      <c r="BP10" s="117"/>
      <c r="BQ10" s="121" t="s">
        <v>951</v>
      </c>
      <c r="BR10" s="120"/>
      <c r="BS10" s="123"/>
      <c r="BT10" s="122" t="s">
        <v>923</v>
      </c>
    </row>
    <row r="11" spans="1:76" ht="111" customHeight="1" x14ac:dyDescent="0.3">
      <c r="A11" s="211">
        <v>49</v>
      </c>
      <c r="B11" s="24">
        <v>111</v>
      </c>
      <c r="C11" s="26">
        <v>2025</v>
      </c>
      <c r="D11" s="166">
        <v>1</v>
      </c>
      <c r="E11" s="31" t="s">
        <v>338</v>
      </c>
      <c r="F11" s="216" t="s">
        <v>394</v>
      </c>
      <c r="G11" s="214" t="s">
        <v>404</v>
      </c>
      <c r="H11" s="217" t="s">
        <v>405</v>
      </c>
      <c r="I11" s="24">
        <v>3</v>
      </c>
      <c r="J11" s="215" t="s">
        <v>406</v>
      </c>
      <c r="K11" s="78" t="s">
        <v>407</v>
      </c>
      <c r="L11" s="214" t="s">
        <v>408</v>
      </c>
      <c r="M11" s="216">
        <v>1</v>
      </c>
      <c r="N11" s="24" t="s">
        <v>409</v>
      </c>
      <c r="O11" s="24" t="s">
        <v>952</v>
      </c>
      <c r="P11" s="60">
        <v>45839</v>
      </c>
      <c r="Q11" s="60">
        <v>46022</v>
      </c>
      <c r="R11" s="105" t="s">
        <v>73</v>
      </c>
      <c r="S11" s="105" t="s">
        <v>73</v>
      </c>
      <c r="T11" s="116"/>
      <c r="U11" s="117"/>
      <c r="V11" s="117"/>
      <c r="W11" s="118"/>
      <c r="X11" s="118"/>
      <c r="Y11" s="117"/>
      <c r="Z11" s="117"/>
      <c r="AA11" s="117"/>
      <c r="AB11" s="117"/>
      <c r="AC11" s="116"/>
      <c r="AD11" s="117"/>
      <c r="AE11" s="117"/>
      <c r="AF11" s="118"/>
      <c r="AG11" s="118"/>
      <c r="AH11" s="117"/>
      <c r="AI11" s="117"/>
      <c r="AJ11" s="117"/>
      <c r="AK11" s="117"/>
      <c r="AL11" s="359" t="s">
        <v>953</v>
      </c>
      <c r="AM11" s="360"/>
      <c r="AN11" s="360"/>
      <c r="AO11" s="360"/>
      <c r="AP11" s="360"/>
      <c r="AQ11" s="360"/>
      <c r="AR11" s="360"/>
      <c r="AS11" s="360"/>
      <c r="AT11" s="361"/>
      <c r="AU11" s="116"/>
      <c r="AV11" s="117"/>
      <c r="AW11" s="117"/>
      <c r="AX11" s="118"/>
      <c r="AY11" s="118"/>
      <c r="AZ11" s="117"/>
      <c r="BA11" s="117"/>
      <c r="BB11" s="117"/>
      <c r="BC11" s="117"/>
      <c r="BD11" s="117"/>
      <c r="BE11" s="117"/>
      <c r="BF11" s="117"/>
      <c r="BG11" s="117"/>
      <c r="BH11" s="117"/>
      <c r="BI11" s="117"/>
      <c r="BJ11" s="117"/>
      <c r="BK11" s="117"/>
      <c r="BL11" s="117"/>
      <c r="BM11" s="117"/>
      <c r="BN11" s="117"/>
      <c r="BO11" s="117"/>
      <c r="BP11" s="117"/>
      <c r="BQ11" s="117"/>
      <c r="BR11" s="120"/>
      <c r="BS11" s="120"/>
      <c r="BT11" s="109" t="s">
        <v>923</v>
      </c>
    </row>
  </sheetData>
  <protectedRanges>
    <protectedRange algorithmName="SHA-512" hashValue="LCdOsDNzHkD4zVgpWLycTRs/WfBcDmee9/wFqvbrnb7pg/smprs1qfos55hbLplm/ks9iibHDLPpFwgK70NbKQ==" saltValue="y4gh8kLQolqpBVU9+UbuIw==" spinCount="100000" sqref="F6:Q7 B6:D7" name="Rango1"/>
    <protectedRange algorithmName="SHA-512" hashValue="LCdOsDNzHkD4zVgpWLycTRs/WfBcDmee9/wFqvbrnb7pg/smprs1qfos55hbLplm/ks9iibHDLPpFwgK70NbKQ==" saltValue="y4gh8kLQolqpBVU9+UbuIw==" spinCount="100000" sqref="V6" name="Rango1_1"/>
    <protectedRange algorithmName="SHA-512" hashValue="LCdOsDNzHkD4zVgpWLycTRs/WfBcDmee9/wFqvbrnb7pg/smprs1qfos55hbLplm/ks9iibHDLPpFwgK70NbKQ==" saltValue="y4gh8kLQolqpBVU9+UbuIw==" spinCount="100000" sqref="V7" name="Rango1_1_1"/>
  </protectedRanges>
  <dataConsolidate/>
  <mergeCells count="22">
    <mergeCell ref="AL11:AT11"/>
    <mergeCell ref="BH2:BT2"/>
    <mergeCell ref="T3:W4"/>
    <mergeCell ref="X3:AB4"/>
    <mergeCell ref="AC3:AF4"/>
    <mergeCell ref="AG3:AK4"/>
    <mergeCell ref="AL3:AO4"/>
    <mergeCell ref="AP3:AT4"/>
    <mergeCell ref="AU3:AX4"/>
    <mergeCell ref="AY3:BC4"/>
    <mergeCell ref="BD3:BF4"/>
    <mergeCell ref="AU2:BC2"/>
    <mergeCell ref="BG3:BG4"/>
    <mergeCell ref="BH3:BJ4"/>
    <mergeCell ref="BK3:BL4"/>
    <mergeCell ref="BM3:BP4"/>
    <mergeCell ref="BQ3:BT4"/>
    <mergeCell ref="A2:O3"/>
    <mergeCell ref="P2:S3"/>
    <mergeCell ref="T2:AB2"/>
    <mergeCell ref="AC2:AK2"/>
    <mergeCell ref="AL2:AT2"/>
  </mergeCells>
  <dataValidations count="2">
    <dataValidation type="textLength" allowBlank="1" showInputMessage="1" error="Escriba un texto  Maximo 9 Caracteres" promptTitle="Cualquier contenido Maximo 9 Caracteres" sqref="B6:B7" xr:uid="{E0D5586D-FDFF-4B3E-9524-276442B85031}">
      <formula1>0</formula1>
      <formula2>9</formula2>
    </dataValidation>
    <dataValidation type="textLength" allowBlank="1" showInputMessage="1" showErrorMessage="1" sqref="H11 J11:Q11" xr:uid="{315293EA-EFF8-4D1A-A840-58E57CA84998}">
      <formula1>100</formula1>
      <formula2>1000</formula2>
    </dataValidation>
  </dataValidations>
  <printOptions horizontalCentered="1"/>
  <pageMargins left="0.43307086614173229" right="0.23622047244094491" top="0.78740157480314965" bottom="0.59055118110236227" header="0.23622047244094491" footer="0.27559055118110237"/>
  <pageSetup scale="25" orientation="landscape" r:id="rId1"/>
  <headerFooter>
    <oddHeader>&amp;C&amp;G</oddHeader>
    <oddFooter>&amp;L&amp;"Arial Narrow,Normal"www.haciendabogota.gov.co
Carrera 30 N.° 25-90 - Bogotá, D. C. Código postal: 111311
PBX: (+57) 601 338 50 00 Información: Línea 195
NIT. 899.999.061-9&amp;R&amp;12
&amp;G  
&amp;"Arial Narrow,Normal"122-F.28
V9</oddFooter>
  </headerFooter>
  <legacyDrawing r:id="rId2"/>
  <legacyDrawingHF r:id="rId3"/>
  <extLst>
    <ext xmlns:x14="http://schemas.microsoft.com/office/spreadsheetml/2009/9/main" uri="{78C0D931-6437-407d-A8EE-F0AAD7539E65}">
      <x14:conditionalFormattings>
        <x14:conditionalFormatting xmlns:xm="http://schemas.microsoft.com/office/excel/2006/main">
          <x14:cfRule type="cellIs" priority="3" operator="equal" id="{796EB74E-E4B0-412E-B922-5D88A0AC84EB}">
            <xm:f>'C:\Alcides\Documentos_todo\Documentos oci\2021\Plan de mejoramientos\[STO_PM_GESTIÓN_30_03_ 2021.xlsx]CRITERIO'!#REF!</xm:f>
            <x14:dxf>
              <fill>
                <patternFill>
                  <bgColor rgb="FF00B0F0"/>
                </patternFill>
              </fill>
            </x14:dxf>
          </x14:cfRule>
          <x14:cfRule type="cellIs" priority="4" operator="equal" id="{3413552A-325D-4086-A984-D15BB10E20FE}">
            <xm:f>'C:\Alcides\Documentos_todo\Documentos oci\2021\Plan de mejoramientos\[STO_PM_GESTIÓN_30_03_ 2021.xlsx]CRITERIO'!#REF!</xm:f>
            <x14:dxf>
              <fill>
                <patternFill>
                  <bgColor rgb="FFFFC000"/>
                </patternFill>
              </fill>
            </x14:dxf>
          </x14:cfRule>
          <x14:cfRule type="cellIs" priority="5" operator="equal" id="{84ED9DEF-7572-415C-B344-E70FD8DF4EA9}">
            <xm:f>'C:\Alcides\Documentos_todo\Documentos oci\2021\Plan de mejoramientos\[STO_PM_GESTIÓN_30_03_ 2021.xlsx]CRITERIO'!#REF!</xm:f>
            <x14:dxf>
              <fill>
                <patternFill>
                  <bgColor rgb="FFFF0000"/>
                </patternFill>
              </fill>
            </x14:dxf>
          </x14:cfRule>
          <x14:cfRule type="cellIs" priority="6" operator="equal" id="{45D63D87-C0F8-4A6C-A797-3CC1496627F5}">
            <xm:f>'C:\Alcides\Documentos_todo\Documentos oci\2021\Plan de mejoramientos\[STO_PM_GESTIÓN_30_03_ 2021.xlsx]CRITERIO'!#REF!</xm:f>
            <x14:dxf>
              <fill>
                <patternFill>
                  <bgColor rgb="FF92D050"/>
                </patternFill>
              </fill>
            </x14:dxf>
          </x14:cfRule>
          <xm:sqref>BP6:BQ7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98ee41c-e606-42bb-8264-d511ff6fd2e4">
      <Terms xmlns="http://schemas.microsoft.com/office/infopath/2007/PartnerControls"/>
    </lcf76f155ced4ddcb4097134ff3c332f>
    <TaxCatchAll xmlns="1df76daa-fa4c-4c26-aee6-0f3ec3407d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BCD5E3725B6D64B90497356E24D0832" ma:contentTypeVersion="15" ma:contentTypeDescription="Crear nuevo documento." ma:contentTypeScope="" ma:versionID="66cd0f62529ede6726742c9cacb4d083">
  <xsd:schema xmlns:xsd="http://www.w3.org/2001/XMLSchema" xmlns:xs="http://www.w3.org/2001/XMLSchema" xmlns:p="http://schemas.microsoft.com/office/2006/metadata/properties" xmlns:ns2="498ee41c-e606-42bb-8264-d511ff6fd2e4" xmlns:ns3="7c97f1dc-316a-47fc-9921-aa164b8ae47c" xmlns:ns4="1de2139f-8de3-46bb-a1e0-d56807a1358c" xmlns:ns5="1df76daa-fa4c-4c26-aee6-0f3ec3407db7" targetNamespace="http://schemas.microsoft.com/office/2006/metadata/properties" ma:root="true" ma:fieldsID="40dbe0a8cc12fbbf6a86950fd0b5a21c" ns2:_="" ns3:_="" ns4:_="" ns5:_="">
    <xsd:import namespace="498ee41c-e606-42bb-8264-d511ff6fd2e4"/>
    <xsd:import namespace="7c97f1dc-316a-47fc-9921-aa164b8ae47c"/>
    <xsd:import namespace="1de2139f-8de3-46bb-a1e0-d56807a1358c"/>
    <xsd:import namespace="1df76daa-fa4c-4c26-aee6-0f3ec3407d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4:SharedWithDetails" minOccurs="0"/>
                <xsd:element ref="ns2:lcf76f155ced4ddcb4097134ff3c332f" minOccurs="0"/>
                <xsd:element ref="ns5: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8ee41c-e606-42bb-8264-d511ff6fd2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e9abf263-b4e3-4425-8647-6b83a887c9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97f1dc-316a-47fc-9921-aa164b8ae47c"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e2139f-8de3-46bb-a1e0-d56807a1358c" elementFormDefault="qualified">
    <xsd:import namespace="http://schemas.microsoft.com/office/2006/documentManagement/types"/>
    <xsd:import namespace="http://schemas.microsoft.com/office/infopath/2007/PartnerControls"/>
    <xsd:element name="SharedWithDetails" ma:index="17"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f76daa-fa4c-4c26-aee6-0f3ec3407db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53bce61-134a-4066-8111-77d9601f713f}" ma:internalName="TaxCatchAll" ma:showField="CatchAllData" ma:web="1df76daa-fa4c-4c26-aee6-0f3ec3407d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FAA55C-C5CC-4A07-85EC-E75FE777E4A1}">
  <ds:schemaRefs>
    <ds:schemaRef ds:uri="http://schemas.microsoft.com/sharepoint/v3/contenttype/forms"/>
  </ds:schemaRefs>
</ds:datastoreItem>
</file>

<file path=customXml/itemProps2.xml><?xml version="1.0" encoding="utf-8"?>
<ds:datastoreItem xmlns:ds="http://schemas.openxmlformats.org/officeDocument/2006/customXml" ds:itemID="{BA8B5671-5837-4267-8791-9CEB5D0F963E}">
  <ds:schemaRefs>
    <ds:schemaRef ds:uri="1de2139f-8de3-46bb-a1e0-d56807a1358c"/>
    <ds:schemaRef ds:uri="http://purl.org/dc/dcmitype/"/>
    <ds:schemaRef ds:uri="http://schemas.openxmlformats.org/package/2006/metadata/core-properties"/>
    <ds:schemaRef ds:uri="498ee41c-e606-42bb-8264-d511ff6fd2e4"/>
    <ds:schemaRef ds:uri="http://www.w3.org/XML/1998/namespace"/>
    <ds:schemaRef ds:uri="http://schemas.microsoft.com/office/2006/documentManagement/types"/>
    <ds:schemaRef ds:uri="http://purl.org/dc/terms/"/>
    <ds:schemaRef ds:uri="http://schemas.microsoft.com/office/infopath/2007/PartnerControls"/>
    <ds:schemaRef ds:uri="1df76daa-fa4c-4c26-aee6-0f3ec3407db7"/>
    <ds:schemaRef ds:uri="7c97f1dc-316a-47fc-9921-aa164b8ae47c"/>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9F2FD586-E716-4A34-A5B3-C2BA9A015B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8ee41c-e606-42bb-8264-d511ff6fd2e4"/>
    <ds:schemaRef ds:uri="7c97f1dc-316a-47fc-9921-aa164b8ae47c"/>
    <ds:schemaRef ds:uri="1de2139f-8de3-46bb-a1e0-d56807a1358c"/>
    <ds:schemaRef ds:uri="1df76daa-fa4c-4c26-aee6-0f3ec3407d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CONSOLIDADO</vt:lpstr>
      <vt:lpstr>estado</vt:lpstr>
      <vt:lpstr>efectividad</vt:lpstr>
      <vt:lpstr>cerradas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Alcides</dc:creator>
  <cp:keywords/>
  <dc:description/>
  <cp:lastModifiedBy>Martha Mercedes Suna Ladino</cp:lastModifiedBy>
  <cp:revision/>
  <dcterms:created xsi:type="dcterms:W3CDTF">2021-05-12T21:31:35Z</dcterms:created>
  <dcterms:modified xsi:type="dcterms:W3CDTF">2026-01-29T18:13:39Z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0x0101003BCD5E3725B6D64B90497356E24D0832</vt:lpwstr>
  </property>
  <property fmtid="{D5CDD505-2E9C-101B-9397-08002B2CF9AE}" pid="3" name="MediaServiceImageTags">
    <vt:lpwstr/>
  </property>
</Properties>
</file>